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24226"/>
  <mc:AlternateContent xmlns:mc="http://schemas.openxmlformats.org/markup-compatibility/2006">
    <mc:Choice Requires="x15">
      <x15ac:absPath xmlns:x15ac="http://schemas.microsoft.com/office/spreadsheetml/2010/11/ac" url="C:\Users\Mary Francis Swint\Vensim\eps-us\InputData\trans\BCDTRtSY\"/>
    </mc:Choice>
  </mc:AlternateContent>
  <xr:revisionPtr revIDLastSave="0" documentId="13_ncr:1_{82E0D7B4-2420-4A7C-80CE-45A85EF74D4C}" xr6:coauthVersionLast="47" xr6:coauthVersionMax="47" xr10:uidLastSave="{00000000-0000-0000-0000-000000000000}"/>
  <bookViews>
    <workbookView xWindow="-110" yWindow="-110" windowWidth="19420" windowHeight="11500" firstSheet="31" activeTab="31" xr2:uid="{00000000-000D-0000-FFFF-FFFF00000000}"/>
    <workbookView xWindow="-90" yWindow="0" windowWidth="9780" windowHeight="11370" firstSheet="29" activeTab="29" xr2:uid="{B3C9AD0C-1089-42AE-B49F-74B118CB172D}"/>
  </bookViews>
  <sheets>
    <sheet name="About" sheetId="1" r:id="rId1"/>
    <sheet name="AEO 2020 Table 7" sheetId="27" r:id="rId2"/>
    <sheet name="AEO 2020 Table 35" sheetId="29" r:id="rId3"/>
    <sheet name="AEO 2020 Table 46" sheetId="31" r:id="rId4"/>
    <sheet name="AEO 2020 Table 47" sheetId="28" r:id="rId5"/>
    <sheet name="AEO 2020 Table 49" sheetId="32" r:id="rId6"/>
    <sheet name="AEO 2021 Table 7" sheetId="4" r:id="rId7"/>
    <sheet name="AEO 2021 Table 35" sheetId="25" r:id="rId8"/>
    <sheet name="AEO 2021 Table 46" sheetId="34" r:id="rId9"/>
    <sheet name="AEO 2021 Table 47" sheetId="16" r:id="rId10"/>
    <sheet name="AEO 2021 Table 49" sheetId="35" r:id="rId11"/>
    <sheet name="AEO 2022 Table 7" sheetId="47" r:id="rId12"/>
    <sheet name="AEO 2022 Table 35 Raw" sheetId="48" r:id="rId13"/>
    <sheet name="AEO 2022 Table 35" sheetId="49" r:id="rId14"/>
    <sheet name="AEO 2022 Table 46 Raw" sheetId="50" r:id="rId15"/>
    <sheet name="AEO 2022 Table 46" sheetId="51" r:id="rId16"/>
    <sheet name="AEO 2022 Table 47 Raw" sheetId="52" r:id="rId17"/>
    <sheet name="AEO 2022 Table 47" sheetId="53" r:id="rId18"/>
    <sheet name="AEO 2022 Table 49 Raw" sheetId="54" r:id="rId19"/>
    <sheet name="AEO 2022 Table 49" sheetId="55" r:id="rId20"/>
    <sheet name="AEO 2023 Table 7" sheetId="37" r:id="rId21"/>
    <sheet name="AEO 2023 Table 35 Raw" sheetId="42" r:id="rId22"/>
    <sheet name="AEO 2023 Table 35" sheetId="38" r:id="rId23"/>
    <sheet name="AEO 2023 Table 46 Raw" sheetId="43" r:id="rId24"/>
    <sheet name="AEO 2023 Table 46" sheetId="39" r:id="rId25"/>
    <sheet name="AEO 2023 Table 47 Raw" sheetId="44" r:id="rId26"/>
    <sheet name="AEO 2023 Table 47" sheetId="40" r:id="rId27"/>
    <sheet name="AEO 2023 Table 49 Raw" sheetId="45" r:id="rId28"/>
    <sheet name="AEO 2023 Table 49" sheetId="41" r:id="rId29"/>
    <sheet name="aircraft calibration" sheetId="36" r:id="rId30"/>
    <sheet name="bus correction" sheetId="46" r:id="rId31"/>
    <sheet name="BCDTRtSY-psgr" sheetId="23" r:id="rId32"/>
    <sheet name="BCDTRtSY-frgt" sheetId="24" r:id="rId33"/>
  </sheets>
  <externalReferences>
    <externalReference r:id="rId34"/>
  </externalReferences>
  <definedNames>
    <definedName name="Eno_TM" localSheetId="3">'[1]1997  Table 1a Modified'!#REF!</definedName>
    <definedName name="Eno_TM" localSheetId="5">'[1]1997  Table 1a Modified'!#REF!</definedName>
    <definedName name="Eno_TM" localSheetId="32">'[1]1997  Table 1a Modified'!#REF!</definedName>
    <definedName name="Eno_TM">'[1]1997  Table 1a Modified'!#REF!</definedName>
    <definedName name="Eno_Tons" localSheetId="3">'[1]1997  Table 1a Modified'!#REF!</definedName>
    <definedName name="Eno_Tons" localSheetId="5">'[1]1997  Table 1a Modified'!#REF!</definedName>
    <definedName name="Eno_Tons" localSheetId="32">'[1]1997  Table 1a Modified'!#REF!</definedName>
    <definedName name="Eno_Tons">'[1]1997  Table 1a Modified'!#REF!</definedName>
    <definedName name="Sum_T2" localSheetId="3">'[1]1997  Table 1a Modified'!#REF!</definedName>
    <definedName name="Sum_T2" localSheetId="5">'[1]1997  Table 1a Modified'!#REF!</definedName>
    <definedName name="Sum_T2" localSheetId="32">'[1]1997  Table 1a Modified'!#REF!</definedName>
    <definedName name="Sum_T2">'[1]1997  Table 1a Modified'!#REF!</definedName>
    <definedName name="Sum_TTM" localSheetId="3">'[1]1997  Table 1a Modified'!#REF!</definedName>
    <definedName name="Sum_TTM" localSheetId="5">'[1]1997  Table 1a Modified'!#REF!</definedName>
    <definedName name="Sum_TTM" localSheetId="32">'[1]1997  Table 1a Modified'!#REF!</definedName>
    <definedName name="Sum_TTM">'[1]1997  Table 1a Modified'!#REF!</definedName>
    <definedName name="ti_tbl_50" localSheetId="32">#REF!</definedName>
    <definedName name="ti_tbl_50">#REF!</definedName>
    <definedName name="ti_tbl_69" localSheetId="32">#REF!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7" i="23" l="1"/>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C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D4" i="23"/>
  <c r="C4"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H3" i="23"/>
  <c r="I3" i="23"/>
  <c r="J3" i="23"/>
  <c r="K3" i="23"/>
  <c r="L3" i="23"/>
  <c r="M3" i="23"/>
  <c r="N3" i="23"/>
  <c r="O3" i="23"/>
  <c r="P3" i="23"/>
  <c r="Q3" i="23"/>
  <c r="R3" i="23"/>
  <c r="S3" i="23"/>
  <c r="T3" i="23"/>
  <c r="U3" i="23"/>
  <c r="V3" i="23"/>
  <c r="W3" i="23"/>
  <c r="X3" i="23"/>
  <c r="Y3" i="23"/>
  <c r="Z3" i="23"/>
  <c r="AA3" i="23"/>
  <c r="AB3" i="23"/>
  <c r="AC3" i="23"/>
  <c r="AD3" i="23"/>
  <c r="AE3" i="23"/>
  <c r="AF3" i="23"/>
  <c r="G3" i="23"/>
  <c r="D3" i="23"/>
  <c r="E3" i="23" s="1"/>
  <c r="F3" i="23" s="1"/>
  <c r="D2" i="23"/>
  <c r="C2" i="23"/>
  <c r="B7" i="23"/>
  <c r="B6" i="23"/>
  <c r="B5" i="23"/>
  <c r="B4" i="23"/>
  <c r="B3" i="23"/>
  <c r="C3" i="23"/>
  <c r="B2" i="23"/>
  <c r="B6" i="24" l="1"/>
  <c r="B5" i="24"/>
  <c r="O6" i="36"/>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B1" i="46"/>
  <c r="AH9" i="36" l="1"/>
  <c r="N9" i="36"/>
  <c r="P6" i="36"/>
  <c r="P9" i="36" s="1"/>
  <c r="Q6" i="36"/>
  <c r="Q9" i="36" s="1"/>
  <c r="R6" i="36"/>
  <c r="R9" i="36" s="1"/>
  <c r="S6" i="36"/>
  <c r="S9" i="36" s="1"/>
  <c r="T6" i="36"/>
  <c r="T9" i="36" s="1"/>
  <c r="U6" i="36"/>
  <c r="U9" i="36" s="1"/>
  <c r="V6" i="36"/>
  <c r="V9" i="36" s="1"/>
  <c r="W6" i="36"/>
  <c r="W9" i="36" s="1"/>
  <c r="X6" i="36"/>
  <c r="X9" i="36" s="1"/>
  <c r="Y6" i="36"/>
  <c r="Y9" i="36" s="1"/>
  <c r="Z6" i="36"/>
  <c r="Z9" i="36" s="1"/>
  <c r="AA6" i="36"/>
  <c r="AA9" i="36" s="1"/>
  <c r="AB6" i="36"/>
  <c r="AB9" i="36" s="1"/>
  <c r="AC6" i="36"/>
  <c r="AC9" i="36" s="1"/>
  <c r="AD6" i="36"/>
  <c r="AD9" i="36" s="1"/>
  <c r="AE6" i="36"/>
  <c r="AE9" i="36" s="1"/>
  <c r="AF6" i="36"/>
  <c r="AF9" i="36" s="1"/>
  <c r="AG6" i="36"/>
  <c r="AG9" i="36" s="1"/>
  <c r="AH6" i="36"/>
  <c r="AI6" i="36"/>
  <c r="AI9" i="36" s="1"/>
  <c r="AJ6" i="36"/>
  <c r="AJ9" i="36" s="1"/>
  <c r="AK6" i="36"/>
  <c r="AK9" i="36" s="1"/>
  <c r="AL6" i="36"/>
  <c r="AL9" i="36" s="1"/>
  <c r="AM6" i="36"/>
  <c r="AM9" i="36" s="1"/>
  <c r="AN6" i="36"/>
  <c r="AN9" i="36" s="1"/>
  <c r="AO6" i="36"/>
  <c r="AO9" i="36" s="1"/>
  <c r="AP6" i="36"/>
  <c r="AP9" i="36" s="1"/>
  <c r="AQ6" i="36"/>
  <c r="AQ9" i="36" s="1"/>
  <c r="AR6" i="36"/>
  <c r="AR9" i="36" s="1"/>
  <c r="O9" i="36"/>
  <c r="N6" i="36"/>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4" i="24"/>
  <c r="E6" i="24"/>
  <c r="E3" i="24"/>
  <c r="E2" i="24"/>
  <c r="G3" i="24"/>
  <c r="G2" i="24"/>
  <c r="G4" i="24"/>
  <c r="G6" i="24"/>
  <c r="G5" i="24"/>
  <c r="P5" i="24"/>
  <c r="P3" i="24"/>
  <c r="P2" i="24"/>
  <c r="P6" i="24"/>
  <c r="P4" i="24"/>
  <c r="V4" i="24"/>
  <c r="V5" i="24"/>
  <c r="V2" i="24"/>
  <c r="V3" i="24"/>
  <c r="V6" i="24"/>
  <c r="D2" i="24"/>
  <c r="D5" i="24"/>
  <c r="D4" i="24"/>
  <c r="D3" i="24"/>
  <c r="Z3" i="24"/>
  <c r="Z2" i="24"/>
  <c r="Z6" i="24"/>
  <c r="Z4" i="24"/>
  <c r="Z5" i="24"/>
  <c r="N3" i="24"/>
  <c r="N2" i="24"/>
  <c r="N6" i="24"/>
  <c r="N5" i="24"/>
  <c r="N4" i="24"/>
  <c r="O3" i="24"/>
  <c r="O2" i="24"/>
  <c r="O6" i="24"/>
  <c r="O4" i="24"/>
  <c r="O5" i="24"/>
  <c r="Q5" i="24"/>
  <c r="Q3" i="24"/>
  <c r="Q2" i="24"/>
  <c r="Q6" i="24"/>
  <c r="Q4" i="24"/>
  <c r="R4" i="24"/>
  <c r="R3" i="24"/>
  <c r="R2" i="24"/>
  <c r="R6" i="24"/>
  <c r="R5" i="24"/>
  <c r="S4" i="24"/>
  <c r="S5" i="24"/>
  <c r="S3" i="24"/>
  <c r="S2" i="24"/>
  <c r="S6" i="24"/>
  <c r="T3" i="24"/>
  <c r="T4" i="24"/>
  <c r="T5" i="24"/>
  <c r="T6" i="24"/>
  <c r="T2" i="24"/>
  <c r="U4" i="24"/>
  <c r="U5" i="24"/>
  <c r="U2" i="24"/>
  <c r="U3" i="24"/>
  <c r="U6" i="24"/>
  <c r="C2" i="24"/>
  <c r="C5" i="24"/>
  <c r="C3" i="24"/>
  <c r="C4" i="24"/>
  <c r="W5" i="24"/>
  <c r="W4" i="24"/>
  <c r="W6" i="24"/>
  <c r="W2" i="24"/>
  <c r="W3" i="24"/>
  <c r="Y6" i="24"/>
  <c r="Y4" i="24"/>
  <c r="Y5" i="24"/>
  <c r="Y2" i="24"/>
  <c r="Y3" i="24"/>
  <c r="AD6" i="24"/>
  <c r="AD3" i="24"/>
  <c r="AD2" i="24"/>
  <c r="AD4" i="24"/>
  <c r="AD5" i="24"/>
  <c r="X4" i="24"/>
  <c r="X5" i="24"/>
  <c r="X3" i="24"/>
  <c r="X2" i="24"/>
  <c r="X6" i="24"/>
  <c r="F3" i="24"/>
  <c r="F2" i="24"/>
  <c r="F6" i="24"/>
  <c r="F4" i="24"/>
  <c r="F5" i="24"/>
  <c r="AA3" i="24"/>
  <c r="AA2" i="24"/>
  <c r="AA4" i="24"/>
  <c r="AA5" i="24"/>
  <c r="AA6" i="24"/>
  <c r="H6" i="24"/>
  <c r="H4" i="24"/>
  <c r="H5" i="24"/>
  <c r="H3" i="24"/>
  <c r="H2" i="24"/>
  <c r="AB4" i="24"/>
  <c r="AB5" i="24"/>
  <c r="AB3" i="24"/>
  <c r="AB2" i="24"/>
  <c r="AB6" i="24"/>
  <c r="I3" i="24"/>
  <c r="I2" i="24"/>
  <c r="I6" i="24"/>
  <c r="I4" i="24"/>
  <c r="I5" i="24"/>
  <c r="AC6" i="24"/>
  <c r="AC3" i="24"/>
  <c r="AC2" i="24"/>
  <c r="AC4" i="24"/>
  <c r="AC5" i="24"/>
  <c r="J3" i="24"/>
  <c r="J2" i="24"/>
  <c r="J6" i="24"/>
  <c r="J4" i="24"/>
  <c r="J5" i="24"/>
  <c r="K3" i="24"/>
  <c r="K6" i="24"/>
  <c r="K4" i="24"/>
  <c r="K2" i="24"/>
  <c r="K5" i="24"/>
  <c r="AE3" i="24"/>
  <c r="AE2" i="24"/>
  <c r="AE6" i="24"/>
  <c r="AE4" i="24"/>
  <c r="AE5" i="24"/>
  <c r="L3" i="24"/>
  <c r="L2" i="24"/>
  <c r="L6" i="24"/>
  <c r="L4" i="24"/>
  <c r="L5" i="24"/>
  <c r="AF3" i="24"/>
  <c r="AF2" i="24"/>
  <c r="AF6" i="24"/>
  <c r="AF5" i="24"/>
  <c r="AF4" i="24"/>
  <c r="M3" i="24"/>
  <c r="M2" i="24"/>
  <c r="M6" i="24"/>
  <c r="M5" i="24"/>
  <c r="M4" i="24"/>
  <c r="C6" i="24" l="1"/>
  <c r="D6" i="24" s="1"/>
</calcChain>
</file>

<file path=xl/sharedStrings.xml><?xml version="1.0" encoding="utf-8"?>
<sst xmlns="http://schemas.openxmlformats.org/spreadsheetml/2006/main" count="10579" uniqueCount="4427">
  <si>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</si>
  <si>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</si>
  <si>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</si>
  <si>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</si>
  <si>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</si>
  <si>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</si>
  <si>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</si>
  <si>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</si>
  <si>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</si>
  <si>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</si>
  <si>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</si>
  <si>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</si>
  <si>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</si>
  <si>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</si>
  <si>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</si>
  <si>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</si>
  <si>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</si>
  <si>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</si>
  <si>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</si>
  <si>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</si>
  <si>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</si>
  <si>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</si>
  <si>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</si>
  <si>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</si>
  <si>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</si>
  <si>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</si>
  <si>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</si>
  <si>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</si>
  <si>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</si>
  <si>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</si>
  <si>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</si>
  <si>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</si>
  <si>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</si>
  <si>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</si>
  <si>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</si>
  <si>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</si>
  <si>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</si>
  <si>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</si>
  <si>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</si>
  <si>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</si>
  <si>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</si>
  <si>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</si>
  <si>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</si>
  <si>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</si>
  <si>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</si>
  <si>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</si>
  <si>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</si>
  <si>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</si>
  <si>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</si>
  <si>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</si>
  <si>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</si>
  <si>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</si>
  <si>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</si>
  <si>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</si>
  <si>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</si>
  <si>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</si>
  <si>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</si>
  <si>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</si>
  <si>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</si>
  <si>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</si>
  <si>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</si>
  <si>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</si>
  <si>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</si>
  <si>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</si>
  <si>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</si>
  <si>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</si>
  <si>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</si>
  <si>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</si>
  <si>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</si>
  <si>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</si>
  <si>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</si>
  <si>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</si>
  <si>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</si>
  <si>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</si>
  <si>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</si>
  <si>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</si>
  <si>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</si>
  <si>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</si>
  <si>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</si>
  <si>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</si>
  <si>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</si>
  <si>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</si>
  <si>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</si>
  <si>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</si>
  <si>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</si>
  <si>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</si>
  <si>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</si>
  <si>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</si>
  <si>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</si>
  <si>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</si>
  <si>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</si>
  <si>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</si>
  <si>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</si>
  <si>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</si>
  <si>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</si>
  <si>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</si>
  <si>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</si>
  <si>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</si>
  <si>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</si>
  <si>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</si>
  <si>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</si>
  <si>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</si>
  <si>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</si>
  <si>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</si>
  <si>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</si>
  <si>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</si>
  <si>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</si>
  <si>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</si>
  <si>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</si>
  <si>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</si>
  <si>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</si>
  <si>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</si>
  <si>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</si>
  <si>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</si>
  <si>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</si>
  <si>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Reference case</t>
  </si>
  <si>
    <t>Scenario</t>
  </si>
  <si>
    <t>Report</t>
  </si>
  <si>
    <t>Notes</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</si>
  <si>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</si>
  <si>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</si>
  <si>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</si>
  <si>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</si>
  <si>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</si>
  <si>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</si>
  <si>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</si>
  <si>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</si>
  <si>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</si>
  <si>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</si>
  <si>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</si>
  <si>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</si>
  <si>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</si>
  <si>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</si>
  <si>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</si>
  <si>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</si>
  <si>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</si>
  <si>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</si>
  <si>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</si>
  <si>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</si>
  <si>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</si>
  <si>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</si>
  <si>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</si>
  <si>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</si>
  <si>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</si>
  <si>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</si>
  <si>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</si>
  <si>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</si>
  <si>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</si>
  <si>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</si>
  <si>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</si>
  <si>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</si>
  <si>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</si>
  <si>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</si>
  <si>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</si>
  <si>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</si>
  <si>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</si>
  <si>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 xml:space="preserve">   1/ Commercial light trucks from 8,501 to 10,000 pounds.</t>
  </si>
  <si>
    <t xml:space="preserve">   2/ Does not include commercial bus and military use.</t>
  </si>
  <si>
    <t xml:space="preserve">   3/ Does not include military jet fuel use.</t>
  </si>
  <si>
    <t xml:space="preserve">   4/ Does not include military residual oil.</t>
  </si>
  <si>
    <t xml:space="preserve">   5/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</si>
  <si>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</si>
  <si>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6/ Includes all military distillates.</t>
  </si>
  <si>
    <t xml:space="preserve">   Note:  Includes estimated consumption for petroleum and other liquids.  Totals may not equal sum of components due to independent rounding.</t>
  </si>
  <si>
    <t>Cargo Dist Transported Relative to Start Year (dimensionless)</t>
  </si>
  <si>
    <t>Annual Energy Outlook 2020</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</si>
  <si>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</si>
  <si>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</si>
  <si>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</si>
  <si>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</si>
  <si>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Data for 2016 are model results and may differ from official EIA data reports.</t>
  </si>
  <si>
    <t xml:space="preserve">   Sources:  2016 values derived using:  U.S. Energy Information Administration (EIA),</t>
  </si>
  <si>
    <t>Monthly Energy Review, September 2017; EIA, Fuel Oil and Kerosene Sales 2014; EIA, State Energy Data</t>
  </si>
  <si>
    <t>System 2015; Oak Ridge National Laboratory, Transportation Energy Data Book:  Edition 36;</t>
  </si>
  <si>
    <t>Department of Defense, Defense Logistics Agency Energy, Fiscal Year 2015 Fact Book; and EIA, AEO2018 National</t>
  </si>
  <si>
    <t>Energy Modeling System run ref2018.d121317a.  2017 and projections:  EIA, AEO2018 National Energy</t>
  </si>
  <si>
    <t>Modeling System run ref2018.d121317a.</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</si>
  <si>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</si>
  <si>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</si>
  <si>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</si>
  <si>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</si>
  <si>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</si>
  <si>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</si>
  <si>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</si>
  <si>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</si>
  <si>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</si>
  <si>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</si>
  <si>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</si>
  <si>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</si>
  <si>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</si>
  <si>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</si>
  <si>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</si>
  <si>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</si>
  <si>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</si>
  <si>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</si>
  <si>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</si>
  <si>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</si>
  <si>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</si>
  <si>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</si>
  <si>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</si>
  <si>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</si>
  <si>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</si>
  <si>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</si>
  <si>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</si>
  <si>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</si>
  <si>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</si>
  <si>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</si>
  <si>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highogs.d112619a</t>
  </si>
  <si>
    <t>highogs</t>
  </si>
  <si>
    <t>High oil and gas supply</t>
  </si>
  <si>
    <t>d112619a</t>
  </si>
  <si>
    <t>Energy Modeling System run highogs.d112619a.  Projections:  EIA, AEO2020 National Energy Modeling System run highogs.d112619a.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</si>
  <si>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</si>
  <si>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</si>
  <si>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</si>
  <si>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</si>
  <si>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</si>
  <si>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</si>
  <si>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</si>
  <si>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</si>
  <si>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</si>
  <si>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</si>
  <si>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</si>
  <si>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</si>
  <si>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</si>
  <si>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</si>
  <si>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</si>
  <si>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</si>
  <si>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</si>
  <si>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</si>
  <si>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</si>
  <si>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</si>
  <si>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</si>
  <si>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</si>
  <si>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</si>
  <si>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</si>
  <si>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</si>
  <si>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</si>
  <si>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</si>
  <si>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</si>
  <si>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</si>
  <si>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</si>
  <si>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</si>
  <si>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</si>
  <si>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</si>
  <si>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</si>
  <si>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</si>
  <si>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</si>
  <si>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</si>
  <si>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</si>
  <si>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</si>
  <si>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</si>
  <si>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</si>
  <si>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</si>
  <si>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</si>
  <si>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</si>
  <si>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</si>
  <si>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</si>
  <si>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</si>
  <si>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</si>
  <si>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</si>
  <si>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</si>
  <si>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</si>
  <si>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</si>
  <si>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</si>
  <si>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</si>
  <si>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</si>
  <si>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</si>
  <si>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</si>
  <si>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</si>
  <si>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</si>
  <si>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</si>
  <si>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</si>
  <si>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</si>
  <si>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</si>
  <si>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</si>
  <si>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</si>
  <si>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</si>
  <si>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</si>
  <si>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</si>
  <si>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</si>
  <si>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</si>
  <si>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</si>
  <si>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</si>
  <si>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</si>
  <si>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</si>
  <si>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</si>
  <si>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</si>
  <si>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</si>
  <si>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</si>
  <si>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</si>
  <si>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</si>
  <si>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</si>
  <si>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</si>
  <si>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</si>
  <si>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</si>
  <si>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</si>
  <si>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</si>
  <si>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</si>
  <si>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</si>
  <si>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</si>
  <si>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</si>
  <si>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</si>
  <si>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</si>
  <si>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</si>
  <si>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</si>
  <si>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</si>
  <si>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https://www.eia.gov/outlooks/aeo/data/browser/#/?id=45-AEO2020&amp;cases=highogs&amp;sourcekey=0</t>
  </si>
  <si>
    <t>Mon Mar 08 2021 14:37:50 GMT-0800 (Pacific Standard Time)</t>
  </si>
  <si>
    <t>full name</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</si>
  <si>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</si>
  <si>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</si>
  <si>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</si>
  <si>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</si>
  <si>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</si>
  <si>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</si>
  <si>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</si>
  <si>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</si>
  <si>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</si>
  <si>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</si>
  <si>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</si>
  <si>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</si>
  <si>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</si>
  <si>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</si>
  <si>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</si>
  <si>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</si>
  <si>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</si>
  <si>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</si>
  <si>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</si>
  <si>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</si>
  <si>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</si>
  <si>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</si>
  <si>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</si>
  <si>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</si>
  <si>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</si>
  <si>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</si>
  <si>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</si>
  <si>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</si>
  <si>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</si>
  <si>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</si>
  <si>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</si>
  <si>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</si>
  <si>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</si>
  <si>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</si>
  <si>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</si>
  <si>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</si>
  <si>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</si>
  <si>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</si>
  <si>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</si>
  <si>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</si>
  <si>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</si>
  <si>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</si>
  <si>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</si>
  <si>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</si>
  <si>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</si>
  <si>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</si>
  <si>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</si>
  <si>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</si>
  <si>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</si>
  <si>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</si>
  <si>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</si>
  <si>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</si>
  <si>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</si>
  <si>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</si>
  <si>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</si>
  <si>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</si>
  <si>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</si>
  <si>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</si>
  <si>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</si>
  <si>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AEO.2020.HIGHOGS.ECI_VMT_NA_CLTR_TDS_NA_NA_BLNMLS.A</t>
  </si>
  <si>
    <t>Units</t>
  </si>
  <si>
    <t>billion miles</t>
  </si>
  <si>
    <t>A</t>
  </si>
  <si>
    <t>2018-01-01 - 2050-01-01</t>
  </si>
  <si>
    <t>Fleet Vehicle Miles Traveled : Commercial Light Trucks : TDI Diesel, High oil and gas supply, AEO2020</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</si>
  <si>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</si>
  <si>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</si>
  <si>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</si>
  <si>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</si>
  <si>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</si>
  <si>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</si>
  <si>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</si>
  <si>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</si>
  <si>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</si>
  <si>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</si>
  <si>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</si>
  <si>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</si>
  <si>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</si>
  <si>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</si>
  <si>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</si>
  <si>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</si>
  <si>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</si>
  <si>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</si>
  <si>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</si>
  <si>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</si>
  <si>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</si>
  <si>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</si>
  <si>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</si>
  <si>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</si>
  <si>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</si>
  <si>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</si>
  <si>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</si>
  <si>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</si>
  <si>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</si>
  <si>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</si>
  <si>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</si>
  <si>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</si>
  <si>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</si>
  <si>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</si>
  <si>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</si>
  <si>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</si>
  <si>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</si>
  <si>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</si>
  <si>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</si>
  <si>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</si>
  <si>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</si>
  <si>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</si>
  <si>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</si>
  <si>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</si>
  <si>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</si>
  <si>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</si>
  <si>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</si>
  <si>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</si>
  <si>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</si>
  <si>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</si>
  <si>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</si>
  <si>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</si>
  <si>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</si>
  <si>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</si>
  <si>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</si>
  <si>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</si>
  <si>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</si>
  <si>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</si>
  <si>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</si>
  <si>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</si>
  <si>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</si>
  <si>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</si>
  <si>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</si>
  <si>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</si>
  <si>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</si>
  <si>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</si>
  <si>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</si>
  <si>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</si>
  <si>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</si>
  <si>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</si>
  <si>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</si>
  <si>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</si>
  <si>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</si>
  <si>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</si>
  <si>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</si>
  <si>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</si>
  <si>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</si>
  <si>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</si>
  <si>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</si>
  <si>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</si>
  <si>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</si>
  <si>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</si>
  <si>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</si>
  <si>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</si>
  <si>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</si>
  <si>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</si>
  <si>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</si>
  <si>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</si>
  <si>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</si>
  <si>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</si>
  <si>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</si>
  <si>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</si>
  <si>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</si>
  <si>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</si>
  <si>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</si>
  <si>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</si>
  <si>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</si>
  <si>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</si>
  <si>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</si>
  <si>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</si>
  <si>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</si>
  <si>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</si>
  <si>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</si>
  <si>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</si>
  <si>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</si>
  <si>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</si>
  <si>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</si>
  <si>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</si>
  <si>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</si>
  <si>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</si>
  <si>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</si>
  <si>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</si>
  <si>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</si>
  <si>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</si>
  <si>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</si>
  <si>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</si>
  <si>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</si>
  <si>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</si>
  <si>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</si>
  <si>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</si>
  <si>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</si>
  <si>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</si>
  <si>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</si>
  <si>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</si>
  <si>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</si>
  <si>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</si>
  <si>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</si>
  <si>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</si>
  <si>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</si>
  <si>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</si>
  <si>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</si>
  <si>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</si>
  <si>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</si>
  <si>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</si>
  <si>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</si>
  <si>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</si>
  <si>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</si>
  <si>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</si>
  <si>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</si>
  <si>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</si>
  <si>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</si>
  <si>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</si>
  <si>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</si>
  <si>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</si>
  <si>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</si>
  <si>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</si>
  <si>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</si>
  <si>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</si>
  <si>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</si>
  <si>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</si>
  <si>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</si>
  <si>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</si>
  <si>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</si>
  <si>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</si>
  <si>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</si>
  <si>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</si>
  <si>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</si>
  <si>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</si>
  <si>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</si>
  <si>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</si>
  <si>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</si>
  <si>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</si>
  <si>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</si>
  <si>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</si>
  <si>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</si>
  <si>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</si>
  <si>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</si>
  <si>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</si>
  <si>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</si>
  <si>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</si>
  <si>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</si>
  <si>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</si>
  <si>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</si>
  <si>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</si>
  <si>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</si>
  <si>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</si>
  <si>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</si>
  <si>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</si>
  <si>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</si>
  <si>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</si>
  <si>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</si>
  <si>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</si>
  <si>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</si>
  <si>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</si>
  <si>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</si>
  <si>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</si>
  <si>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</si>
  <si>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</si>
  <si>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</si>
  <si>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</si>
  <si>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</si>
  <si>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</si>
  <si>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</si>
  <si>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</si>
  <si>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</si>
  <si>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</si>
  <si>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</si>
  <si>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</si>
  <si>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</si>
  <si>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</si>
  <si>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</si>
  <si>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</si>
  <si>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</si>
  <si>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</si>
  <si>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</si>
  <si>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</si>
  <si>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</si>
  <si>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</si>
  <si>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</si>
  <si>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</si>
  <si>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</si>
  <si>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</si>
  <si>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</si>
  <si>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</si>
  <si>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</si>
  <si>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</si>
  <si>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</si>
  <si>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</si>
  <si>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</si>
  <si>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</si>
  <si>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</si>
  <si>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</si>
  <si>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</si>
  <si>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</si>
  <si>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</si>
  <si>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</si>
  <si>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</si>
  <si>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</si>
  <si>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</si>
  <si>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</si>
  <si>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</si>
  <si>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</si>
  <si>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</si>
  <si>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</si>
  <si>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</si>
  <si>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</si>
  <si>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</si>
  <si>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</si>
  <si>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</si>
  <si>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</si>
  <si>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</si>
  <si>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</si>
  <si>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</si>
  <si>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</si>
  <si>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</si>
  <si>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</si>
  <si>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</si>
  <si>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</si>
  <si>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</si>
  <si>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</si>
  <si>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</si>
  <si>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</si>
  <si>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</si>
  <si>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</si>
  <si>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</si>
  <si>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</si>
  <si>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</si>
  <si>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</si>
  <si>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</si>
  <si>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</si>
  <si>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</si>
  <si>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</si>
  <si>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</si>
  <si>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</si>
  <si>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</si>
  <si>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</si>
  <si>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</si>
  <si>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</si>
  <si>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</si>
  <si>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</si>
  <si>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</si>
  <si>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</si>
  <si>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</si>
  <si>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</si>
  <si>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</si>
  <si>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</si>
  <si>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</si>
  <si>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</si>
  <si>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</si>
  <si>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</si>
  <si>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</si>
  <si>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</si>
  <si>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</si>
  <si>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</si>
  <si>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</si>
  <si>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</si>
  <si>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</si>
  <si>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</si>
  <si>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</si>
  <si>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</si>
  <si>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</si>
  <si>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</si>
  <si>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</si>
  <si>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</si>
  <si>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</si>
  <si>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</si>
  <si>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</si>
  <si>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</si>
  <si>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</si>
  <si>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</si>
  <si>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</si>
  <si>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</si>
  <si>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</si>
  <si>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</si>
  <si>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</si>
  <si>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</si>
  <si>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</si>
  <si>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</si>
  <si>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</si>
  <si>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</si>
  <si>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</si>
  <si>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</si>
  <si>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</si>
  <si>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</si>
  <si>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</si>
  <si>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</si>
  <si>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</si>
  <si>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</si>
  <si>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</si>
  <si>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</si>
  <si>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</si>
  <si>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</si>
  <si>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</si>
  <si>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</si>
  <si>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</si>
  <si>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</si>
  <si>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</si>
  <si>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</si>
  <si>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</si>
  <si>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</si>
  <si>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</si>
  <si>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</si>
  <si>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</si>
  <si>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</si>
  <si>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</si>
  <si>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</si>
  <si>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</si>
  <si>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</si>
  <si>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</si>
  <si>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</si>
  <si>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</si>
  <si>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</si>
  <si>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</si>
  <si>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</si>
  <si>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</si>
  <si>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</si>
  <si>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</si>
  <si>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</si>
  <si>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</si>
  <si>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</si>
  <si>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</si>
  <si>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</si>
  <si>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</si>
  <si>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</si>
  <si>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</si>
  <si>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</si>
  <si>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</si>
  <si>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</si>
  <si>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</si>
  <si>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</si>
  <si>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</si>
  <si>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</si>
  <si>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</si>
  <si>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</si>
  <si>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</si>
  <si>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</si>
  <si>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</si>
  <si>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</si>
  <si>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</si>
  <si>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</si>
  <si>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</si>
  <si>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</si>
  <si>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</si>
  <si>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</si>
  <si>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</si>
  <si>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</si>
  <si>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</si>
  <si>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</si>
  <si>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</si>
  <si>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</si>
  <si>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</si>
  <si>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</si>
  <si>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</si>
  <si>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</si>
  <si>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</si>
  <si>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</si>
  <si>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</si>
  <si>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</si>
  <si>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</si>
  <si>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</si>
  <si>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</si>
  <si>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</si>
  <si>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</si>
  <si>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</si>
  <si>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</si>
  <si>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</si>
  <si>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</si>
  <si>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</si>
  <si>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</si>
  <si>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</si>
  <si>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</si>
  <si>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</si>
  <si>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</si>
  <si>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</si>
  <si>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</si>
  <si>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</si>
  <si>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</si>
  <si>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</si>
  <si>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</si>
  <si>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</si>
  <si>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</si>
  <si>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</si>
  <si>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</si>
  <si>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</si>
  <si>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</si>
  <si>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</si>
  <si>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</si>
  <si>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</si>
  <si>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</si>
  <si>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</si>
  <si>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</si>
  <si>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</si>
  <si>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</si>
  <si>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</si>
  <si>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</si>
  <si>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</si>
  <si>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</si>
  <si>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</si>
  <si>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</si>
  <si>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</si>
  <si>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</si>
  <si>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</si>
  <si>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</si>
  <si>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</si>
  <si>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</si>
  <si>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</si>
  <si>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</si>
  <si>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</si>
  <si>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</si>
  <si>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</si>
  <si>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</si>
  <si>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</si>
  <si>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</si>
  <si>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</si>
  <si>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</si>
  <si>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</si>
  <si>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</si>
  <si>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</si>
  <si>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</si>
  <si>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</si>
  <si>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</si>
  <si>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</si>
  <si>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</si>
  <si>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</si>
  <si>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</si>
  <si>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</si>
  <si>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</si>
  <si>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</si>
  <si>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</si>
  <si>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</si>
  <si>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https://www.eia.gov/outlooks/aeo/data/browser/#/?id=57-AEO2020&amp;region=0-0&amp;cases=highogs&amp;start=2018&amp;end=2050&amp;f=A&amp;sourcekey=0</t>
  </si>
  <si>
    <t>Mon Mar 08 2021 15:24:09 GMT-0800 (Pacific Standard Time)</t>
  </si>
  <si>
    <t>57-AEO2020.2.highogs-d112619a</t>
  </si>
  <si>
    <t>57-AEO2020.4.</t>
  </si>
  <si>
    <t>57-AEO2020.5.highogs-d112619a</t>
  </si>
  <si>
    <t>57-AEO2020.6.highogs-d112619a</t>
  </si>
  <si>
    <t>57-AEO2020.7.highogs-d112619a</t>
  </si>
  <si>
    <t>57-AEO2020.9.</t>
  </si>
  <si>
    <t>57-AEO2020.10.highogs-d112619a</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</si>
  <si>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</si>
  <si>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</si>
  <si>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</si>
  <si>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</si>
  <si>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</si>
  <si>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</si>
  <si>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</si>
  <si>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</si>
  <si>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</si>
  <si>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</si>
  <si>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</si>
  <si>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</si>
  <si>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</si>
  <si>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</si>
  <si>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</si>
  <si>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</si>
  <si>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</si>
  <si>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</si>
  <si>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</si>
  <si>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</si>
  <si>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</si>
  <si>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</si>
  <si>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</si>
  <si>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</si>
  <si>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</si>
  <si>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</si>
  <si>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</si>
  <si>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</si>
  <si>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</si>
  <si>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</si>
  <si>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</si>
  <si>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</si>
  <si>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</si>
  <si>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</si>
  <si>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</si>
  <si>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</si>
  <si>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</si>
  <si>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</si>
  <si>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</si>
  <si>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</si>
  <si>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</si>
  <si>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</si>
  <si>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</si>
  <si>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</si>
  <si>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</si>
  <si>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</si>
  <si>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</si>
  <si>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</si>
  <si>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</si>
  <si>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</si>
  <si>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</si>
  <si>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</si>
  <si>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</si>
  <si>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</si>
  <si>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</si>
  <si>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</si>
  <si>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</si>
  <si>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</si>
  <si>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</si>
  <si>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</si>
  <si>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</si>
  <si>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</si>
  <si>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</si>
  <si>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</si>
  <si>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</si>
  <si>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</si>
  <si>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</si>
  <si>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</si>
  <si>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</si>
  <si>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</si>
  <si>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</si>
  <si>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</si>
  <si>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</si>
  <si>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</si>
  <si>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</si>
  <si>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</si>
  <si>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</si>
  <si>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</si>
  <si>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</si>
  <si>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</si>
  <si>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</si>
  <si>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</si>
  <si>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</si>
  <si>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</si>
  <si>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</si>
  <si>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</si>
  <si>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</si>
  <si>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</si>
  <si>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</si>
  <si>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</si>
  <si>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</si>
  <si>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</si>
  <si>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</si>
  <si>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</si>
  <si>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</si>
  <si>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</si>
  <si>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</si>
  <si>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</si>
  <si>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</si>
  <si>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</si>
  <si>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</si>
  <si>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</si>
  <si>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</si>
  <si>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</si>
  <si>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</si>
  <si>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</si>
  <si>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</si>
  <si>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</si>
  <si>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</si>
  <si>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</si>
  <si>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</si>
  <si>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</si>
  <si>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</si>
  <si>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</si>
  <si>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</si>
  <si>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</si>
  <si>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</si>
  <si>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</si>
  <si>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</si>
  <si>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</si>
  <si>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</si>
  <si>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</si>
  <si>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</si>
  <si>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</si>
  <si>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</si>
  <si>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</si>
  <si>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</si>
  <si>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</si>
  <si>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</si>
  <si>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</si>
  <si>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</si>
  <si>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</si>
  <si>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</si>
  <si>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</si>
  <si>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</si>
  <si>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</si>
  <si>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</si>
  <si>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</si>
  <si>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</si>
  <si>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</si>
  <si>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</si>
  <si>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</si>
  <si>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</si>
  <si>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</si>
  <si>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</si>
  <si>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</si>
  <si>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</si>
  <si>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</si>
  <si>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</si>
  <si>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</si>
  <si>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</si>
  <si>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</si>
  <si>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</si>
  <si>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</si>
  <si>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</si>
  <si>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</si>
  <si>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</si>
  <si>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</si>
  <si>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</si>
  <si>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</si>
  <si>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</si>
  <si>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</si>
  <si>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</si>
  <si>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</si>
  <si>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</si>
  <si>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</si>
  <si>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</si>
  <si>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</si>
  <si>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</si>
  <si>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</si>
  <si>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57-AEO2020.204.highogs-d112619a</t>
  </si>
  <si>
    <t>57-AEO2020.205.highogs-d112619a</t>
  </si>
  <si>
    <t>Table 49.  Freight Transportation Energy Use</t>
  </si>
  <si>
    <t>https://www.eia.gov/outlooks/aeo/data/browser/#/?id=58-AEO2020&amp;cases=highogs&amp;sourcekey=0</t>
  </si>
  <si>
    <t>Mon Mar 08 2021 15:27:02 GMT-0800 (Pacific Standard Time)</t>
  </si>
  <si>
    <t>Vehicle Miles Traveled (billion miles)</t>
  </si>
  <si>
    <t>Freight: Truck Stock: Vehicle Miles Traveled: Light Medium: Diesel: High oil and gas supply</t>
  </si>
  <si>
    <t>Motor Gasoline</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</si>
  <si>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</si>
  <si>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</si>
  <si>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</si>
  <si>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Ethanol-Flex Fuel</t>
  </si>
  <si>
    <t>Freight: Truck Stock: Vehicle Miles Traveled: Light Medium: Ethanol-Flex Fuel: High oil and gas supply</t>
  </si>
  <si>
    <t>Electric</t>
  </si>
  <si>
    <t>Freight: Truck Stock: Vehicle Miles Traveled: Light Medium: Electric: High oil and gas supply</t>
  </si>
  <si>
    <t>Plug-in Diesel Hybrid</t>
  </si>
  <si>
    <t>Freight: Truck Stock: Vehicle Miles Traveled: Light Medium: Plug-in Diesel Hybrid: High oil and gas supply</t>
  </si>
  <si>
    <t>Plug-in Gasoline Hybrid</t>
  </si>
  <si>
    <t>Freight: Truck Stock: Vehicle Miles Traveled: Light Medium: Plug-in Gasoline Hybrid: High oil and gas supply</t>
  </si>
  <si>
    <t>Fuel Cell</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</si>
  <si>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</si>
  <si>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</si>
  <si>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</si>
  <si>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</si>
  <si>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</si>
  <si>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</si>
  <si>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</si>
  <si>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</si>
  <si>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</si>
  <si>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</si>
  <si>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</si>
  <si>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</si>
  <si>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</si>
  <si>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</si>
  <si>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</si>
  <si>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</si>
  <si>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</si>
  <si>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</si>
  <si>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</si>
  <si>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</si>
  <si>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</si>
  <si>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</si>
  <si>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</si>
  <si>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</si>
  <si>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</si>
  <si>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</si>
  <si>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</si>
  <si>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</si>
  <si>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</si>
  <si>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</si>
  <si>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</si>
  <si>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</si>
  <si>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</si>
  <si>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</si>
  <si>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</si>
  <si>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</si>
  <si>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</si>
  <si>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</si>
  <si>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</si>
  <si>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</si>
  <si>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</si>
  <si>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</si>
  <si>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</si>
  <si>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</si>
  <si>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</si>
  <si>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</si>
  <si>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</si>
  <si>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</si>
  <si>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</si>
  <si>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</si>
  <si>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</si>
  <si>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</si>
  <si>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</si>
  <si>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</si>
  <si>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</si>
  <si>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</si>
  <si>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</si>
  <si>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</si>
  <si>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</si>
  <si>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</si>
  <si>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</si>
  <si>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</si>
  <si>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</si>
  <si>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</si>
  <si>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</si>
  <si>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</si>
  <si>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</si>
  <si>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</si>
  <si>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</si>
  <si>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</si>
  <si>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</si>
  <si>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</si>
  <si>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</si>
  <si>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</si>
  <si>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</si>
  <si>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</si>
  <si>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</si>
  <si>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</si>
  <si>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</si>
  <si>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</si>
  <si>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</si>
  <si>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</si>
  <si>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</si>
  <si>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</si>
  <si>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</si>
  <si>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</si>
  <si>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</si>
  <si>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</si>
  <si>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</si>
  <si>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</si>
  <si>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</si>
  <si>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</si>
  <si>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</si>
  <si>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</si>
  <si>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</si>
  <si>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</si>
  <si>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</si>
  <si>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</si>
  <si>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</si>
  <si>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</si>
  <si>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</si>
  <si>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</si>
  <si>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</si>
  <si>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</si>
  <si>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</si>
  <si>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</si>
  <si>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</si>
  <si>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</si>
  <si>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</si>
  <si>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</si>
  <si>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</si>
  <si>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</si>
  <si>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</si>
  <si>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</si>
  <si>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</si>
  <si>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</si>
  <si>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</si>
  <si>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</si>
  <si>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</si>
  <si>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</si>
  <si>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</si>
  <si>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</si>
  <si>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</si>
  <si>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</si>
  <si>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</si>
  <si>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</si>
  <si>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</si>
  <si>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</si>
  <si>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</si>
  <si>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</si>
  <si>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</si>
  <si>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</si>
  <si>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</si>
  <si>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</si>
  <si>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</si>
  <si>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</si>
  <si>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</si>
  <si>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</si>
  <si>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</si>
  <si>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</si>
  <si>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</si>
  <si>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</si>
  <si>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</si>
  <si>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</si>
  <si>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</si>
  <si>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</si>
  <si>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</si>
  <si>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</si>
  <si>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</si>
  <si>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</si>
  <si>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</si>
  <si>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</si>
  <si>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</si>
  <si>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</si>
  <si>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</si>
  <si>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</si>
  <si>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</si>
  <si>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</si>
  <si>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</si>
  <si>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</si>
  <si>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</si>
  <si>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</si>
  <si>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</si>
  <si>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</si>
  <si>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</si>
  <si>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</si>
  <si>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</si>
  <si>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</si>
  <si>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</si>
  <si>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</si>
  <si>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</si>
  <si>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</si>
  <si>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</si>
  <si>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</si>
  <si>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</si>
  <si>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</si>
  <si>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</si>
  <si>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</si>
  <si>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</si>
  <si>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</si>
  <si>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</si>
  <si>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</si>
  <si>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</si>
  <si>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</si>
  <si>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</si>
  <si>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</si>
  <si>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</si>
  <si>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</si>
  <si>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</si>
  <si>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</si>
  <si>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</si>
  <si>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</si>
  <si>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</si>
  <si>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</si>
  <si>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</si>
  <si>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</si>
  <si>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</si>
  <si>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</si>
  <si>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</si>
  <si>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</si>
  <si>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</si>
  <si>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</si>
  <si>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</si>
  <si>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</si>
  <si>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</si>
  <si>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</si>
  <si>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</si>
  <si>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Distillate Fuel Oil (diesel)</t>
  </si>
  <si>
    <t>Freight: Railroads: Fuel Use: Distillate Fuel Oil: High oil and gas supply</t>
  </si>
  <si>
    <t>Freight: Railroads: Fuel Use: Residual Fuel Oil: High oil and gas supply</t>
  </si>
  <si>
    <t>Compressed Natural Gas</t>
  </si>
  <si>
    <t>Freight: Railroads: Fuel Use: CNG: High oil and gas supply</t>
  </si>
  <si>
    <t>Liquefied Natural Gas</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</si>
  <si>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</si>
  <si>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</si>
  <si>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</si>
  <si>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</si>
  <si>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</si>
  <si>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</si>
  <si>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</si>
  <si>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</si>
  <si>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</si>
  <si>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</si>
  <si>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</si>
  <si>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</si>
  <si>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</si>
  <si>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</si>
  <si>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</si>
  <si>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</si>
  <si>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</si>
  <si>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</si>
  <si>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</si>
  <si>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</si>
  <si>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</si>
  <si>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</si>
  <si>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</si>
  <si>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</si>
  <si>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</si>
  <si>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</si>
  <si>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</si>
  <si>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</si>
  <si>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</si>
  <si>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</si>
  <si>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</si>
  <si>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</si>
  <si>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</si>
  <si>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</si>
  <si>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</si>
  <si>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</si>
  <si>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</si>
  <si>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</si>
  <si>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</si>
  <si>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</si>
  <si>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</si>
  <si>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</si>
  <si>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</si>
  <si>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</si>
  <si>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</si>
  <si>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</si>
  <si>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</si>
  <si>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</si>
  <si>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</si>
  <si>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</si>
  <si>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</si>
  <si>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</si>
  <si>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</si>
  <si>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</si>
  <si>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</si>
  <si>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</si>
  <si>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</si>
  <si>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</si>
  <si>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</si>
  <si>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</si>
  <si>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</si>
  <si>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</si>
  <si>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</si>
  <si>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</si>
  <si>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</si>
  <si>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</si>
  <si>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</si>
  <si>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</si>
  <si>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</si>
  <si>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</si>
  <si>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</si>
  <si>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</si>
  <si>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</si>
  <si>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</si>
  <si>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</si>
  <si>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</si>
  <si>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</si>
  <si>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</si>
  <si>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</si>
  <si>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</si>
  <si>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</si>
  <si>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</si>
  <si>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</si>
  <si>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</si>
  <si>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</si>
  <si>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</si>
  <si>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</si>
  <si>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</si>
  <si>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</si>
  <si>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</si>
  <si>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</si>
  <si>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</si>
  <si>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</si>
  <si>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</si>
  <si>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</si>
  <si>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</si>
  <si>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</si>
  <si>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</si>
  <si>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</si>
  <si>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</si>
  <si>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</si>
  <si>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</si>
  <si>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</si>
  <si>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</si>
  <si>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</si>
  <si>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</si>
  <si>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</si>
  <si>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</si>
  <si>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</si>
  <si>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</si>
  <si>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</si>
  <si>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</si>
  <si>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</si>
  <si>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</si>
  <si>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</si>
  <si>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</si>
  <si>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</si>
  <si>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</si>
  <si>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</si>
  <si>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</si>
  <si>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</si>
  <si>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</si>
  <si>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</si>
  <si>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</si>
  <si>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</si>
  <si>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</si>
  <si>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</si>
  <si>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</si>
  <si>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</si>
  <si>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</si>
  <si>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</si>
  <si>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</si>
  <si>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</si>
  <si>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</si>
  <si>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</si>
  <si>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</si>
  <si>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</si>
  <si>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</si>
  <si>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</si>
  <si>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</si>
  <si>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</si>
  <si>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</si>
  <si>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</si>
  <si>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</si>
  <si>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</si>
  <si>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</si>
  <si>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</si>
  <si>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</si>
  <si>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</si>
  <si>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</si>
  <si>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</si>
  <si>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</si>
  <si>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</si>
  <si>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</si>
  <si>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</si>
  <si>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</si>
  <si>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</si>
  <si>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</si>
  <si>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</si>
  <si>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</si>
  <si>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</si>
  <si>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</si>
  <si>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</si>
  <si>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</si>
  <si>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</si>
  <si>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</si>
  <si>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</si>
  <si>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</si>
  <si>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</si>
  <si>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</si>
  <si>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</si>
  <si>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</si>
  <si>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</si>
  <si>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</si>
  <si>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</si>
  <si>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</si>
  <si>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</si>
  <si>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</si>
  <si>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</si>
  <si>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</si>
  <si>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</si>
  <si>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</si>
  <si>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</si>
  <si>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</si>
  <si>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</si>
  <si>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</si>
  <si>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</si>
  <si>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</si>
  <si>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</si>
  <si>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</si>
  <si>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</si>
  <si>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</si>
  <si>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</si>
  <si>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</si>
  <si>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</si>
  <si>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</si>
  <si>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</si>
  <si>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</si>
  <si>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</si>
  <si>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</si>
  <si>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</si>
  <si>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</si>
  <si>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</si>
  <si>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</si>
  <si>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</si>
  <si>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</si>
  <si>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</si>
  <si>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</si>
  <si>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</si>
  <si>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</si>
  <si>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</si>
  <si>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</si>
  <si>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</si>
  <si>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</si>
  <si>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</si>
  <si>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</si>
  <si>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</si>
  <si>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</si>
  <si>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</si>
  <si>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</si>
  <si>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</si>
  <si>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</si>
  <si>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</si>
  <si>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</si>
  <si>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</si>
  <si>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</si>
  <si>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</si>
  <si>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</si>
  <si>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</si>
  <si>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</si>
  <si>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</si>
  <si>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</si>
  <si>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</si>
  <si>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</si>
  <si>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</si>
  <si>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</si>
  <si>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</si>
  <si>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</si>
  <si>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</si>
  <si>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</si>
  <si>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</si>
  <si>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</si>
  <si>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</si>
  <si>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</si>
  <si>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</si>
  <si>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</si>
  <si>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</si>
  <si>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</si>
  <si>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</si>
  <si>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</si>
  <si>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</si>
  <si>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</si>
  <si>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</si>
  <si>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</si>
  <si>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</si>
  <si>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</si>
  <si>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</si>
  <si>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</si>
  <si>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</si>
  <si>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</si>
  <si>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</si>
  <si>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</si>
  <si>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</si>
  <si>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</si>
  <si>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</si>
  <si>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</si>
  <si>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</si>
  <si>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</si>
  <si>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</si>
  <si>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</si>
  <si>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</si>
  <si>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</si>
  <si>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</si>
  <si>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</si>
  <si>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</si>
  <si>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</si>
  <si>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</si>
  <si>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</si>
  <si>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</si>
  <si>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</si>
  <si>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</si>
  <si>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</si>
  <si>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</si>
  <si>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</si>
  <si>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</si>
  <si>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</si>
  <si>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</si>
  <si>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</si>
  <si>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</si>
  <si>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</si>
  <si>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</si>
  <si>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</si>
  <si>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</si>
  <si>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</si>
  <si>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</si>
  <si>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</si>
  <si>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</si>
  <si>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</si>
  <si>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</si>
  <si>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</si>
  <si>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</si>
  <si>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</si>
  <si>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</si>
  <si>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</si>
  <si>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</si>
  <si>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</si>
  <si>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</si>
  <si>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</si>
  <si>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btu</t>
  </si>
  <si>
    <t>EPS</t>
  </si>
  <si>
    <t>passenger</t>
  </si>
  <si>
    <t>Transportation Sector Fuel Used aircraft passenger</t>
  </si>
  <si>
    <t>Transportation Sector Fuel Used</t>
  </si>
  <si>
    <t>Transportation Sector Fuel Used aircraft freight</t>
  </si>
  <si>
    <t>freight</t>
  </si>
  <si>
    <t>AEO</t>
  </si>
  <si>
    <t>EPS aircraft energy use using calculated BCDTRtSY values without calibration adjustment</t>
  </si>
  <si>
    <t>AEO 2021 energy use</t>
  </si>
  <si>
    <t>Calculated multiplier</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</si>
  <si>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</si>
  <si>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</si>
  <si>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</si>
  <si>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</si>
  <si>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</si>
  <si>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</si>
  <si>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</si>
  <si>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</si>
  <si>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</si>
  <si>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</si>
  <si>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</si>
  <si>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</si>
  <si>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</si>
  <si>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</si>
  <si>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</si>
  <si>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</si>
  <si>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</si>
  <si>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</si>
  <si>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</si>
  <si>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</si>
  <si>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</si>
  <si>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</si>
  <si>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</si>
  <si>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</si>
  <si>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</si>
  <si>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</si>
  <si>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</si>
  <si>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</si>
  <si>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</si>
  <si>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</si>
  <si>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</si>
  <si>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</si>
  <si>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</si>
  <si>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</si>
  <si>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</si>
  <si>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</si>
  <si>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</si>
  <si>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</si>
  <si>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</si>
  <si>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</si>
  <si>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</si>
  <si>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</si>
  <si>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</si>
  <si>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</si>
  <si>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</si>
  <si>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</si>
  <si>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</si>
  <si>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</si>
  <si>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</si>
  <si>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</si>
  <si>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</si>
  <si>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</si>
  <si>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</si>
  <si>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</si>
  <si>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</si>
  <si>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</si>
  <si>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</si>
  <si>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</si>
  <si>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</si>
  <si>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</si>
  <si>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</si>
  <si>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</si>
  <si>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</si>
  <si>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</si>
  <si>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</si>
  <si>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</si>
  <si>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</si>
  <si>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</si>
  <si>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</si>
  <si>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</si>
  <si>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</si>
  <si>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</si>
  <si>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</si>
  <si>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</si>
  <si>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</si>
  <si>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</si>
  <si>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</si>
  <si>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</si>
  <si>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</si>
  <si>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</si>
  <si>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</si>
  <si>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</si>
  <si>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</si>
  <si>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</si>
  <si>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</si>
  <si>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</si>
  <si>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</si>
  <si>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</si>
  <si>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</si>
  <si>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</si>
  <si>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</si>
  <si>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</si>
  <si>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</si>
  <si>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</si>
  <si>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</si>
  <si>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</si>
  <si>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</si>
  <si>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</si>
  <si>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</si>
  <si>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</si>
  <si>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</si>
  <si>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</si>
  <si>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</si>
  <si>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</si>
  <si>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</si>
  <si>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</si>
  <si>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</si>
  <si>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</si>
  <si>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</si>
  <si>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</si>
  <si>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</si>
  <si>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</si>
  <si>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</si>
  <si>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</si>
  <si>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</si>
  <si>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</si>
  <si>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</si>
  <si>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</si>
  <si>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</si>
  <si>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</si>
  <si>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</si>
  <si>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</si>
  <si>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</si>
  <si>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</si>
  <si>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</si>
  <si>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</si>
  <si>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</si>
  <si>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</si>
  <si>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</si>
  <si>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</si>
  <si>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</si>
  <si>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</si>
  <si>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</si>
  <si>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</si>
  <si>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</si>
  <si>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</si>
  <si>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</si>
  <si>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</si>
  <si>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</si>
  <si>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</si>
  <si>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</si>
  <si>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</si>
  <si>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</si>
  <si>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</si>
  <si>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</si>
  <si>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</si>
  <si>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</si>
  <si>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</si>
  <si>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</si>
  <si>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</si>
  <si>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</si>
  <si>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</si>
  <si>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</si>
  <si>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</si>
  <si>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</si>
  <si>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</si>
  <si>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</si>
  <si>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</si>
  <si>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</si>
  <si>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</si>
  <si>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</si>
  <si>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</si>
  <si>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</si>
  <si>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</si>
  <si>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</si>
  <si>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</si>
  <si>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</si>
  <si>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</si>
  <si>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</si>
  <si>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</si>
  <si>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</si>
  <si>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</si>
  <si>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</si>
  <si>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</si>
  <si>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</si>
  <si>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</si>
  <si>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</si>
  <si>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</si>
  <si>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</si>
  <si>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</si>
  <si>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</si>
  <si>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</si>
  <si>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</si>
  <si>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</si>
  <si>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</si>
  <si>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</si>
  <si>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</si>
  <si>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</si>
  <si>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</si>
  <si>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</si>
  <si>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</si>
  <si>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</si>
  <si>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</si>
  <si>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</si>
  <si>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</si>
  <si>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</si>
  <si>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</si>
  <si>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</si>
  <si>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</si>
  <si>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</si>
  <si>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</si>
  <si>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</si>
  <si>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</si>
  <si>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</si>
  <si>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</si>
  <si>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</si>
  <si>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</si>
  <si>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</si>
  <si>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</si>
  <si>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</si>
  <si>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</si>
  <si>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</si>
  <si>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</si>
  <si>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</si>
  <si>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</si>
  <si>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</si>
  <si>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</si>
  <si>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</si>
  <si>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</si>
  <si>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</si>
  <si>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</si>
  <si>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</si>
  <si>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</si>
  <si>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</si>
  <si>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</si>
  <si>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</si>
  <si>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</si>
  <si>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</si>
  <si>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</si>
  <si>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</si>
  <si>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</si>
  <si>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</si>
  <si>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</si>
  <si>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</si>
  <si>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</si>
  <si>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</si>
  <si>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</si>
  <si>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</si>
  <si>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</si>
  <si>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</si>
  <si>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</si>
  <si>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</si>
  <si>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</si>
  <si>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</si>
  <si>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</si>
  <si>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</si>
  <si>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</si>
  <si>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</si>
  <si>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</si>
  <si>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</si>
  <si>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</si>
  <si>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</si>
  <si>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</si>
  <si>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</si>
  <si>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</si>
  <si>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</si>
  <si>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</si>
  <si>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</si>
  <si>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</si>
  <si>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</si>
  <si>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</si>
  <si>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</si>
  <si>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</si>
  <si>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</si>
  <si>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</si>
  <si>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</si>
  <si>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</si>
  <si>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</si>
  <si>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</si>
  <si>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</si>
  <si>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</si>
  <si>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</si>
  <si>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</si>
  <si>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</si>
  <si>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</si>
  <si>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</si>
  <si>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</si>
  <si>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</si>
  <si>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</si>
  <si>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</si>
  <si>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</si>
  <si>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</si>
  <si>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</si>
  <si>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</si>
  <si>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</si>
  <si>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</si>
  <si>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</si>
  <si>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</si>
  <si>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</si>
  <si>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</si>
  <si>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</si>
  <si>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</si>
  <si>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</si>
  <si>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</si>
  <si>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</si>
  <si>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</si>
  <si>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</si>
  <si>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</si>
  <si>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</si>
  <si>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</si>
  <si>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</si>
  <si>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</si>
  <si>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</si>
  <si>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</si>
  <si>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</si>
  <si>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</si>
  <si>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</si>
  <si>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</si>
  <si>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</si>
  <si>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</si>
  <si>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</si>
  <si>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</si>
  <si>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</si>
  <si>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</si>
  <si>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</si>
  <si>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</si>
  <si>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</si>
  <si>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</si>
  <si>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</si>
  <si>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</si>
  <si>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</si>
  <si>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</si>
  <si>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</si>
  <si>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</si>
  <si>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</si>
  <si>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</si>
  <si>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</si>
  <si>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</si>
  <si>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</si>
  <si>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</si>
  <si>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</si>
  <si>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</si>
  <si>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</si>
  <si>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</si>
  <si>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</si>
  <si>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</si>
  <si>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</si>
  <si>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</si>
  <si>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</si>
  <si>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</si>
  <si>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</si>
  <si>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</si>
  <si>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</si>
  <si>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</si>
  <si>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</si>
  <si>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</si>
  <si>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</si>
  <si>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</si>
  <si>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</si>
  <si>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</si>
  <si>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</si>
  <si>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</si>
  <si>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</si>
  <si>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</si>
  <si>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</si>
  <si>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</si>
  <si>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</si>
  <si>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</si>
  <si>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</si>
  <si>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</si>
  <si>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</si>
  <si>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</si>
  <si>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</si>
  <si>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</si>
  <si>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</si>
  <si>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</si>
  <si>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</si>
  <si>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</si>
  <si>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</si>
  <si>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</si>
  <si>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</si>
  <si>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</si>
  <si>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</si>
  <si>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</si>
  <si>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</si>
  <si>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</si>
  <si>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</si>
  <si>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</si>
  <si>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</si>
  <si>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</si>
  <si>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</si>
  <si>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</si>
  <si>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</si>
  <si>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</si>
  <si>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</si>
  <si>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</si>
  <si>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</si>
  <si>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</si>
  <si>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</si>
  <si>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</si>
  <si>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</si>
  <si>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</si>
  <si>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</si>
  <si>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</si>
  <si>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</si>
  <si>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</si>
  <si>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</si>
  <si>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</si>
  <si>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</si>
  <si>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</si>
  <si>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</si>
  <si>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</si>
  <si>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</si>
  <si>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</si>
  <si>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</si>
  <si>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</si>
  <si>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</si>
  <si>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</si>
  <si>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</si>
  <si>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</si>
  <si>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</si>
  <si>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</si>
  <si>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</si>
  <si>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</si>
  <si>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</si>
  <si>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</si>
  <si>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</si>
  <si>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</si>
  <si>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</si>
  <si>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</si>
  <si>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</si>
  <si>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</si>
  <si>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</si>
  <si>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</si>
  <si>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</si>
  <si>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</si>
  <si>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</si>
  <si>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</si>
  <si>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</si>
  <si>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</si>
  <si>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</si>
  <si>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</si>
  <si>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</si>
  <si>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</si>
  <si>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</si>
  <si>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</si>
  <si>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</si>
  <si>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</si>
  <si>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</si>
  <si>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</si>
  <si>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</si>
  <si>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</si>
  <si>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</si>
  <si>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</si>
  <si>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</si>
  <si>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</si>
  <si>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</si>
  <si>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</si>
  <si>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</si>
  <si>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</si>
  <si>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</si>
  <si>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</si>
  <si>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</si>
  <si>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</si>
  <si>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</si>
  <si>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</si>
  <si>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</si>
  <si>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</si>
  <si>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</si>
  <si>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</si>
  <si>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</si>
  <si>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</si>
  <si>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</si>
  <si>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</si>
  <si>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</si>
  <si>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</si>
  <si>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</si>
  <si>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</si>
  <si>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</si>
  <si>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</si>
  <si>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</si>
  <si>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</si>
  <si>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</si>
  <si>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</si>
  <si>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</si>
  <si>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</si>
  <si>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</si>
  <si>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</si>
  <si>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</si>
  <si>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</si>
  <si>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</si>
  <si>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</si>
  <si>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</si>
  <si>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</si>
  <si>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</si>
  <si>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</si>
  <si>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</si>
  <si>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</si>
  <si>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</si>
  <si>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</si>
  <si>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</si>
  <si>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</si>
  <si>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</si>
  <si>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</si>
  <si>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</si>
  <si>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</si>
  <si>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</si>
  <si>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</si>
  <si>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</si>
  <si>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</si>
  <si>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</si>
  <si>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</si>
  <si>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</si>
  <si>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</si>
  <si>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</si>
  <si>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</si>
  <si>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</si>
  <si>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</si>
  <si>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</si>
  <si>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</si>
  <si>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</si>
  <si>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</si>
  <si>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</si>
  <si>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</si>
  <si>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</si>
  <si>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</si>
  <si>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</si>
  <si>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</si>
  <si>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</si>
  <si>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</si>
  <si>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</si>
  <si>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</si>
  <si>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</si>
  <si>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</si>
  <si>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</si>
  <si>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</si>
  <si>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</si>
  <si>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</si>
  <si>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</si>
  <si>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</si>
  <si>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</si>
  <si>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</si>
  <si>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</si>
  <si>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</si>
  <si>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</si>
  <si>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</si>
  <si>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</si>
  <si>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</si>
  <si>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</si>
  <si>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</si>
  <si>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</si>
  <si>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</si>
  <si>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</si>
  <si>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</si>
  <si>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</si>
  <si>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</si>
  <si>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</si>
  <si>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</si>
  <si>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</si>
  <si>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</si>
  <si>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</si>
  <si>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</si>
  <si>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</si>
  <si>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</si>
  <si>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</si>
  <si>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</si>
  <si>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</si>
  <si>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</si>
  <si>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</si>
  <si>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</si>
  <si>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</si>
  <si>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</si>
  <si>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</si>
  <si>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</si>
  <si>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</si>
  <si>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</si>
  <si>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</si>
  <si>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</si>
  <si>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</si>
  <si>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</si>
  <si>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</si>
  <si>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</si>
  <si>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</si>
  <si>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</si>
  <si>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</si>
  <si>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</si>
  <si>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</si>
  <si>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</si>
  <si>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</si>
  <si>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</si>
  <si>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</si>
  <si>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</si>
  <si>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</si>
  <si>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</si>
  <si>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</si>
  <si>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</si>
  <si>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</si>
  <si>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</si>
  <si>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</si>
  <si>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</si>
  <si>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</si>
  <si>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</si>
  <si>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</si>
  <si>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</si>
  <si>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</si>
  <si>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</si>
  <si>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</si>
  <si>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</si>
  <si>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</si>
  <si>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</si>
  <si>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</si>
  <si>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</si>
  <si>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</si>
  <si>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</si>
  <si>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</si>
  <si>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</si>
  <si>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</si>
  <si>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</si>
  <si>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</si>
  <si>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</si>
  <si>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</si>
  <si>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</si>
  <si>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</si>
  <si>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</si>
  <si>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</si>
  <si>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</si>
  <si>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</si>
  <si>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</si>
  <si>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</si>
  <si>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</si>
  <si>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</si>
  <si>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</si>
  <si>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</si>
  <si>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</si>
  <si>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</si>
  <si>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</si>
  <si>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</si>
  <si>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</si>
  <si>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</si>
  <si>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</si>
  <si>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</si>
  <si>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</si>
  <si>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</si>
  <si>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</si>
  <si>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</si>
  <si>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</si>
  <si>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</si>
  <si>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</si>
  <si>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</si>
  <si>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</si>
  <si>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</si>
  <si>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</si>
  <si>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</si>
  <si>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</si>
  <si>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</si>
  <si>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</si>
  <si>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</si>
  <si>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</si>
  <si>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</si>
  <si>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</si>
  <si>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</si>
  <si>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</si>
  <si>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</si>
  <si>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</si>
  <si>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</si>
  <si>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</si>
  <si>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</si>
  <si>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</si>
  <si>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</si>
  <si>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</si>
  <si>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</si>
  <si>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</si>
  <si>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</si>
  <si>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</si>
  <si>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</si>
  <si>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</si>
  <si>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</si>
  <si>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</si>
  <si>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</si>
  <si>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</si>
  <si>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</si>
  <si>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</si>
  <si>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</si>
  <si>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</si>
  <si>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</si>
  <si>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</si>
  <si>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</si>
  <si>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</si>
  <si>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</si>
  <si>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</si>
  <si>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</si>
  <si>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</si>
  <si>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</si>
  <si>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</si>
  <si>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</si>
  <si>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</si>
  <si>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</si>
  <si>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</si>
  <si>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</si>
  <si>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</si>
  <si>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</si>
  <si>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</si>
  <si>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</si>
  <si>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</si>
  <si>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</si>
  <si>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</si>
  <si>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</si>
  <si>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</si>
  <si>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</si>
  <si>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</si>
  <si>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</si>
  <si>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</si>
  <si>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</si>
  <si>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</si>
  <si>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</si>
  <si>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</si>
  <si>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</si>
  <si>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</si>
  <si>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</si>
  <si>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</si>
  <si>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</si>
  <si>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</si>
  <si>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</si>
  <si>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</si>
  <si>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</si>
  <si>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Time (Time)</t>
  </si>
  <si>
    <t>Transportation Sector Fuel Used[aircraft,passenger,diesel vehicle,jet fuel tf] : MostRecentRun</t>
  </si>
  <si>
    <t>Transportation Sector Fuel Used[aircraft,freight,diesel vehicle,jet fuel tf] : MostRecentRun</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</si>
  <si>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</si>
  <si>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</si>
  <si>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</si>
  <si>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</si>
  <si>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</si>
  <si>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</si>
  <si>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</si>
  <si>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</si>
  <si>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</si>
  <si>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</si>
  <si>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</si>
  <si>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</si>
  <si>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</si>
  <si>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</si>
  <si>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</si>
  <si>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</si>
  <si>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</si>
  <si>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</si>
  <si>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</si>
  <si>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</si>
  <si>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</si>
  <si>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</si>
  <si>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</si>
  <si>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</si>
  <si>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</si>
  <si>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</si>
  <si>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</si>
  <si>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</si>
  <si>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</si>
  <si>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</si>
  <si>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</si>
  <si>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</si>
  <si>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</si>
  <si>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</si>
  <si>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</si>
  <si>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</si>
  <si>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</si>
  <si>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</si>
  <si>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</si>
  <si>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</si>
  <si>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</si>
  <si>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</si>
  <si>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</si>
  <si>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</si>
  <si>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</si>
  <si>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</si>
  <si>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</si>
  <si>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</si>
  <si>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</si>
  <si>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</si>
  <si>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</si>
  <si>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</si>
  <si>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</si>
  <si>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</si>
  <si>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</si>
  <si>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</si>
  <si>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</si>
  <si>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</si>
  <si>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</si>
  <si>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</si>
  <si>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</si>
  <si>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</si>
  <si>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</si>
  <si>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</si>
  <si>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</si>
  <si>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</si>
  <si>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</si>
  <si>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</si>
  <si>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</si>
  <si>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</si>
  <si>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</si>
  <si>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</si>
  <si>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</si>
  <si>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</si>
  <si>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</si>
  <si>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</si>
  <si>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</si>
  <si>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</si>
  <si>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</si>
  <si>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</si>
  <si>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</si>
  <si>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</si>
  <si>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</si>
  <si>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</si>
  <si>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</si>
  <si>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</si>
  <si>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</si>
  <si>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</si>
  <si>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</si>
  <si>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</si>
  <si>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</si>
  <si>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</si>
  <si>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</si>
  <si>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</si>
  <si>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</si>
  <si>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</si>
  <si>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</si>
  <si>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</si>
  <si>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</si>
  <si>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</si>
  <si>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</si>
  <si>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</si>
  <si>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</si>
  <si>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</si>
  <si>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</si>
  <si>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</si>
  <si>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</si>
  <si>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</si>
  <si>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</si>
  <si>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</si>
  <si>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</si>
  <si>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</si>
  <si>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</si>
  <si>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</si>
  <si>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</si>
  <si>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</si>
  <si>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</si>
  <si>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</si>
  <si>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</si>
  <si>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</si>
  <si>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</si>
  <si>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</si>
  <si>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</si>
  <si>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</si>
  <si>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</si>
  <si>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</si>
  <si>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</si>
  <si>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</si>
  <si>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</si>
  <si>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</si>
  <si>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</si>
  <si>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</si>
  <si>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</si>
  <si>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</si>
  <si>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</si>
  <si>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</si>
  <si>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</si>
  <si>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</si>
  <si>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</si>
  <si>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</si>
  <si>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</si>
  <si>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</si>
  <si>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</si>
  <si>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</si>
  <si>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</si>
  <si>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</si>
  <si>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</si>
  <si>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</si>
  <si>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</si>
  <si>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</si>
  <si>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</si>
  <si>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</si>
  <si>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</si>
  <si>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</si>
  <si>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</si>
  <si>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</si>
  <si>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</si>
  <si>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</si>
  <si>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</si>
  <si>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</si>
  <si>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</si>
  <si>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</si>
  <si>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</si>
  <si>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</si>
  <si>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</si>
  <si>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</si>
  <si>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</si>
  <si>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</si>
  <si>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</si>
  <si>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</si>
  <si>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</si>
  <si>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</si>
  <si>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</si>
  <si>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</si>
  <si>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</si>
  <si>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</si>
  <si>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</si>
  <si>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</si>
  <si>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</si>
  <si>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</si>
  <si>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</si>
  <si>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</si>
  <si>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</si>
  <si>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</si>
  <si>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</si>
  <si>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</si>
  <si>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</si>
  <si>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</si>
  <si>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</si>
  <si>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</si>
  <si>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</si>
  <si>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</si>
  <si>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</si>
  <si>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</si>
  <si>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</si>
  <si>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</si>
  <si>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</si>
  <si>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</si>
  <si>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</si>
  <si>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</si>
  <si>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</si>
  <si>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</si>
  <si>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</si>
  <si>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</si>
  <si>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</si>
  <si>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</si>
  <si>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</si>
  <si>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</si>
  <si>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</si>
  <si>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</si>
  <si>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</si>
  <si>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</si>
  <si>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</si>
  <si>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</si>
  <si>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</si>
  <si>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</si>
  <si>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</si>
  <si>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</si>
  <si>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</si>
  <si>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</si>
  <si>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</si>
  <si>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</si>
  <si>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</si>
  <si>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</si>
  <si>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</si>
  <si>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</si>
  <si>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</si>
  <si>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</si>
  <si>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</si>
  <si>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</si>
  <si>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</si>
  <si>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</si>
  <si>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</si>
  <si>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</si>
  <si>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</si>
  <si>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</si>
  <si>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</si>
  <si>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</si>
  <si>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</si>
  <si>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</si>
  <si>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</si>
  <si>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</si>
  <si>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</si>
  <si>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</si>
  <si>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</si>
  <si>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</si>
  <si>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</si>
  <si>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</si>
  <si>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</si>
  <si>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</si>
  <si>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</si>
  <si>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</si>
  <si>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</si>
  <si>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</si>
  <si>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</si>
  <si>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</si>
  <si>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</si>
  <si>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</si>
  <si>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</si>
  <si>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</si>
  <si>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</si>
  <si>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</si>
  <si>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</si>
  <si>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</si>
  <si>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</si>
  <si>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</si>
  <si>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</si>
  <si>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</si>
  <si>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</si>
  <si>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</si>
  <si>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</si>
  <si>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</si>
  <si>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</si>
  <si>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</si>
  <si>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</si>
  <si>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</si>
  <si>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</si>
  <si>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</si>
  <si>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</si>
  <si>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</si>
  <si>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</si>
  <si>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</si>
  <si>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</si>
  <si>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</si>
  <si>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</si>
  <si>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</si>
  <si>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</si>
  <si>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</si>
  <si>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</si>
  <si>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</si>
  <si>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</si>
  <si>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</si>
  <si>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</si>
  <si>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</si>
  <si>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</si>
  <si>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</si>
  <si>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</si>
  <si>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</si>
  <si>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</si>
  <si>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</si>
  <si>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</si>
  <si>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</si>
  <si>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</si>
  <si>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</si>
  <si>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</si>
  <si>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</si>
  <si>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</si>
  <si>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</si>
  <si>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</si>
  <si>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</si>
  <si>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</si>
  <si>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</si>
  <si>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</si>
  <si>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</si>
  <si>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</si>
  <si>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</si>
  <si>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</si>
  <si>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</si>
  <si>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</si>
  <si>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</si>
  <si>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</si>
  <si>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</si>
  <si>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</si>
  <si>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</si>
  <si>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</si>
  <si>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</si>
  <si>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</si>
  <si>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</si>
  <si>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</si>
  <si>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</si>
  <si>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</si>
  <si>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</si>
  <si>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</si>
  <si>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</si>
  <si>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</si>
  <si>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</si>
  <si>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</si>
  <si>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</si>
  <si>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</si>
  <si>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</si>
  <si>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</si>
  <si>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</si>
  <si>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</si>
  <si>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</si>
  <si>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</si>
  <si>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</si>
  <si>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</si>
  <si>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</si>
  <si>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</si>
  <si>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</si>
  <si>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</si>
  <si>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</si>
  <si>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</si>
  <si>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</si>
  <si>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</si>
  <si>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</si>
  <si>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</si>
  <si>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</si>
  <si>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</si>
  <si>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</si>
  <si>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</si>
  <si>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</si>
  <si>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</si>
  <si>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</si>
  <si>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</si>
  <si>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</si>
  <si>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</si>
  <si>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</si>
  <si>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</si>
  <si>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</si>
  <si>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</si>
  <si>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</si>
  <si>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</si>
  <si>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</si>
  <si>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</si>
  <si>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</si>
  <si>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</si>
  <si>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</si>
  <si>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</si>
  <si>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</si>
  <si>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</si>
  <si>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</si>
  <si>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</si>
  <si>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</si>
  <si>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</si>
  <si>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</si>
  <si>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</si>
  <si>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</si>
  <si>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</si>
  <si>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</si>
  <si>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</si>
  <si>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</si>
  <si>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</si>
  <si>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</si>
  <si>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</si>
  <si>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</si>
  <si>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</si>
  <si>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</si>
  <si>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</si>
  <si>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</si>
  <si>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</si>
  <si>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</si>
  <si>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</si>
  <si>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</si>
  <si>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</si>
  <si>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</si>
  <si>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</si>
  <si>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</si>
  <si>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</si>
  <si>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</si>
  <si>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</si>
  <si>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</si>
  <si>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</si>
  <si>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</si>
  <si>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</si>
  <si>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</si>
  <si>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</si>
  <si>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</si>
  <si>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</si>
  <si>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</si>
  <si>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</si>
  <si>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</si>
  <si>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</si>
  <si>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</si>
  <si>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</si>
  <si>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</si>
  <si>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</si>
  <si>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</si>
  <si>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</si>
  <si>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</si>
  <si>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</si>
  <si>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</si>
  <si>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</si>
  <si>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</si>
  <si>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</si>
  <si>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</si>
  <si>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</si>
  <si>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</si>
  <si>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</si>
  <si>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</si>
  <si>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</si>
  <si>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</si>
  <si>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</si>
  <si>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</si>
  <si>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</si>
  <si>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</si>
  <si>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</si>
  <si>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</si>
  <si>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</si>
  <si>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</si>
  <si>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</si>
  <si>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</si>
  <si>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</si>
  <si>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</si>
  <si>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</si>
  <si>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</si>
  <si>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</si>
  <si>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</si>
  <si>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</si>
  <si>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</si>
  <si>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</si>
  <si>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</si>
  <si>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</si>
  <si>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</si>
  <si>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</si>
  <si>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</si>
  <si>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</si>
  <si>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</si>
  <si>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</si>
  <si>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</si>
  <si>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</si>
  <si>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</si>
  <si>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</si>
  <si>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</si>
  <si>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</si>
  <si>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</si>
  <si>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</si>
  <si>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</si>
  <si>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</si>
  <si>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</si>
  <si>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</si>
  <si>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</si>
  <si>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</si>
  <si>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</si>
  <si>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</si>
  <si>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</si>
  <si>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</si>
  <si>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</si>
  <si>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</si>
  <si>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</si>
  <si>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</si>
  <si>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</si>
  <si>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</si>
  <si>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</si>
  <si>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</si>
  <si>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</si>
  <si>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</si>
  <si>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</si>
  <si>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</si>
  <si>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</si>
  <si>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</si>
  <si>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</si>
  <si>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</si>
  <si>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</si>
  <si>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</si>
  <si>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</si>
  <si>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</si>
  <si>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</si>
  <si>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</si>
  <si>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</si>
  <si>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</si>
  <si>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</si>
  <si>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</si>
  <si>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</si>
  <si>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</si>
  <si>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</si>
  <si>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</si>
  <si>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</si>
  <si>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</si>
  <si>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</si>
  <si>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</si>
  <si>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</si>
  <si>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</si>
  <si>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</si>
  <si>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</si>
  <si>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</si>
  <si>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</si>
  <si>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</si>
  <si>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</si>
  <si>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</si>
  <si>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</si>
  <si>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</si>
  <si>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</si>
  <si>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</si>
  <si>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</si>
  <si>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</si>
  <si>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</si>
  <si>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</si>
  <si>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</si>
  <si>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</si>
  <si>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</si>
  <si>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</si>
  <si>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</si>
  <si>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</si>
  <si>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</si>
  <si>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</si>
  <si>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</si>
  <si>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</si>
  <si>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</si>
  <si>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</si>
  <si>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</si>
  <si>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</si>
  <si>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</si>
  <si>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</si>
  <si>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</si>
  <si>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</si>
  <si>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</si>
  <si>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</si>
  <si>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</si>
  <si>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</si>
  <si>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</si>
  <si>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</si>
  <si>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</si>
  <si>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</si>
  <si>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</si>
  <si>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</si>
  <si>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</si>
  <si>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</si>
  <si>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</si>
  <si>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</si>
  <si>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</si>
  <si>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</si>
  <si>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</si>
  <si>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</si>
  <si>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</si>
  <si>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</si>
  <si>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</si>
  <si>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</si>
  <si>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</si>
  <si>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</si>
  <si>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</si>
  <si>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</si>
  <si>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</si>
  <si>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</si>
  <si>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</si>
  <si>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</si>
  <si>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</si>
  <si>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</si>
  <si>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</si>
  <si>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</si>
  <si>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</si>
  <si>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</si>
  <si>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</si>
  <si>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</si>
  <si>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</si>
  <si>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</si>
  <si>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</si>
  <si>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</si>
  <si>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</si>
  <si>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</si>
  <si>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</si>
  <si>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</si>
  <si>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</si>
  <si>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</si>
  <si>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</si>
  <si>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</si>
  <si>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</si>
  <si>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</si>
  <si>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</si>
  <si>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</si>
  <si>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</si>
  <si>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</si>
  <si>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</si>
  <si>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</si>
  <si>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</si>
  <si>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</si>
  <si>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</si>
  <si>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</si>
  <si>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</si>
  <si>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</si>
  <si>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</si>
  <si>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</si>
  <si>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</si>
  <si>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</si>
  <si>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</si>
  <si>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</si>
  <si>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</si>
  <si>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</si>
  <si>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</si>
  <si>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</si>
  <si>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</si>
  <si>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</si>
  <si>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</si>
  <si>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</si>
  <si>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</si>
  <si>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</si>
  <si>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</si>
  <si>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</si>
  <si>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</si>
  <si>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</si>
  <si>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</si>
  <si>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</si>
  <si>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</si>
  <si>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</si>
  <si>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</si>
  <si>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</si>
  <si>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</si>
  <si>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</si>
  <si>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</si>
  <si>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</si>
  <si>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</si>
  <si>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</si>
  <si>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</si>
  <si>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</si>
  <si>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</si>
  <si>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</si>
  <si>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</si>
  <si>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</si>
  <si>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</si>
  <si>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</si>
  <si>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</si>
  <si>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</si>
  <si>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</si>
  <si>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</si>
  <si>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</si>
  <si>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</si>
  <si>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</si>
  <si>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</si>
  <si>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</si>
  <si>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</si>
  <si>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</si>
  <si>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</si>
  <si>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</si>
  <si>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</si>
  <si>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</si>
  <si>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</si>
  <si>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</si>
  <si>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</si>
  <si>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</si>
  <si>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</si>
  <si>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</si>
  <si>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</si>
  <si>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</si>
  <si>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</si>
  <si>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</si>
  <si>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</si>
  <si>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</si>
  <si>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</si>
  <si>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</si>
  <si>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</si>
  <si>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</si>
  <si>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</si>
  <si>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</si>
  <si>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</si>
  <si>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</si>
  <si>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</si>
  <si>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</si>
  <si>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</si>
  <si>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</si>
  <si>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</si>
  <si>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</si>
  <si>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</si>
  <si>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</si>
  <si>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</si>
  <si>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</si>
  <si>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</si>
  <si>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</si>
  <si>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</si>
  <si>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</si>
  <si>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</si>
  <si>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</si>
  <si>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</si>
  <si>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</si>
  <si>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</si>
  <si>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</si>
  <si>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</si>
  <si>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</si>
  <si>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</si>
  <si>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</si>
  <si>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</si>
  <si>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</si>
  <si>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</si>
  <si>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</si>
  <si>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</si>
  <si>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</si>
  <si>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</si>
  <si>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</si>
  <si>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</si>
  <si>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</si>
  <si>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</si>
  <si>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</si>
  <si>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</si>
  <si>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</si>
  <si>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</si>
  <si>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</si>
  <si>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</si>
  <si>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</si>
  <si>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</si>
  <si>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</si>
  <si>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</si>
  <si>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</si>
  <si>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</si>
  <si>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</si>
  <si>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</si>
  <si>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</si>
  <si>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</si>
  <si>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</si>
  <si>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</si>
  <si>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</si>
  <si>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</si>
  <si>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</si>
  <si>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</si>
  <si>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</si>
  <si>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</si>
  <si>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</si>
  <si>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</si>
  <si>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</si>
  <si>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</si>
  <si>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</si>
  <si>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</si>
  <si>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</si>
  <si>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</si>
  <si>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</si>
  <si>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</si>
  <si>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</si>
  <si>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</si>
  <si>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</si>
  <si>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</si>
  <si>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</si>
  <si>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</si>
  <si>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</si>
  <si>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</si>
  <si>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</si>
  <si>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</si>
  <si>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</si>
  <si>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</si>
  <si>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</si>
  <si>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</si>
  <si>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</si>
  <si>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</si>
  <si>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</si>
  <si>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</si>
  <si>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</si>
  <si>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</si>
  <si>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</si>
  <si>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</si>
  <si>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</si>
  <si>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</si>
  <si>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</si>
  <si>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</si>
  <si>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</si>
  <si>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</si>
  <si>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</si>
  <si>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</si>
  <si>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</si>
  <si>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</si>
  <si>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</si>
  <si>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</si>
  <si>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</si>
  <si>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</si>
  <si>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</si>
  <si>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</si>
  <si>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</si>
  <si>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</si>
  <si>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</si>
  <si>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</si>
  <si>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</si>
  <si>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</si>
  <si>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</si>
  <si>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</si>
  <si>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</si>
  <si>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</si>
  <si>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</si>
  <si>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</si>
  <si>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</si>
  <si>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</si>
  <si>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</si>
  <si>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</si>
  <si>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</si>
  <si>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</si>
  <si>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</si>
  <si>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</si>
  <si>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</si>
  <si>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</si>
  <si>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</si>
  <si>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</si>
  <si>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</si>
  <si>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</si>
  <si>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</si>
  <si>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</si>
  <si>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</si>
  <si>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</si>
  <si>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</si>
  <si>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</si>
  <si>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</si>
  <si>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</si>
  <si>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</si>
  <si>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</si>
  <si>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</si>
  <si>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</si>
  <si>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</si>
  <si>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</si>
  <si>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</si>
  <si>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</si>
  <si>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</si>
  <si>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</si>
  <si>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</si>
  <si>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</si>
  <si>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</si>
  <si>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</si>
  <si>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</si>
  <si>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</si>
  <si>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</si>
  <si>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</si>
  <si>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</si>
  <si>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</si>
  <si>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</si>
  <si>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</si>
  <si>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</si>
  <si>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</si>
  <si>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</si>
  <si>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</si>
  <si>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</si>
  <si>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</si>
  <si>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</si>
  <si>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</si>
  <si>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</si>
  <si>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</si>
  <si>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</si>
  <si>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</si>
  <si>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</si>
  <si>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</si>
  <si>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</si>
  <si>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</si>
  <si>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</si>
  <si>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</si>
  <si>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</si>
  <si>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</si>
  <si>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</si>
  <si>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</si>
  <si>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</si>
  <si>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</si>
  <si>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</si>
  <si>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</si>
  <si>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</si>
  <si>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</si>
  <si>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</si>
  <si>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</si>
  <si>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</si>
  <si>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</si>
  <si>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</si>
  <si>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</si>
  <si>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</si>
  <si>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</si>
  <si>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</si>
  <si>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</si>
  <si>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</si>
  <si>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</si>
  <si>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</si>
  <si>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</si>
  <si>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</si>
  <si>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</si>
  <si>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</si>
  <si>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</si>
  <si>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</si>
  <si>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</si>
  <si>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</si>
  <si>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</si>
  <si>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</si>
  <si>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</si>
  <si>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</si>
  <si>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</si>
  <si>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</si>
  <si>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</si>
  <si>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</si>
  <si>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</si>
  <si>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</si>
  <si>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</si>
  <si>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</si>
  <si>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</si>
  <si>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</si>
  <si>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</si>
  <si>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</si>
  <si>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</si>
  <si>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</si>
  <si>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</si>
  <si>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</si>
  <si>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</si>
  <si>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</si>
  <si>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</si>
  <si>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</si>
  <si>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</si>
  <si>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</si>
  <si>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</si>
  <si>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</si>
  <si>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</si>
  <si>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</si>
  <si>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</si>
  <si>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</si>
  <si>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</si>
  <si>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</si>
  <si>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</si>
  <si>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</si>
  <si>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</si>
  <si>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</si>
  <si>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</si>
  <si>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</si>
  <si>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</si>
  <si>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</si>
  <si>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</si>
  <si>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</si>
  <si>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</si>
  <si>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</si>
  <si>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</si>
  <si>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</si>
  <si>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</si>
  <si>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</si>
  <si>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</si>
  <si>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</si>
  <si>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</si>
  <si>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</si>
  <si>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</si>
  <si>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</si>
  <si>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</si>
  <si>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</si>
  <si>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</si>
  <si>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</si>
  <si>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</si>
  <si>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</si>
  <si>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</si>
  <si>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</si>
  <si>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</si>
  <si>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</si>
  <si>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</si>
  <si>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</si>
  <si>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</si>
  <si>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</si>
  <si>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</si>
  <si>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</si>
  <si>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</si>
  <si>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</si>
  <si>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</si>
  <si>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</si>
  <si>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</si>
  <si>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</si>
  <si>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</si>
  <si>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</si>
  <si>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</si>
  <si>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</si>
  <si>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</si>
  <si>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</si>
  <si>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</si>
  <si>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</si>
  <si>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</si>
  <si>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</si>
  <si>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</si>
  <si>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</si>
  <si>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</si>
  <si>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</si>
  <si>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</si>
  <si>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</si>
  <si>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</si>
  <si>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</si>
  <si>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</si>
  <si>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</si>
  <si>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</si>
  <si>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</si>
  <si>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</si>
  <si>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</si>
  <si>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</si>
  <si>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</si>
  <si>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</si>
  <si>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</si>
  <si>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</si>
  <si>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</si>
  <si>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</si>
  <si>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</si>
  <si>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</si>
  <si>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</si>
  <si>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</si>
  <si>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</si>
  <si>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</si>
  <si>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</si>
  <si>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</si>
  <si>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</si>
  <si>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</si>
  <si>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</si>
  <si>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</si>
  <si>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</si>
  <si>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</si>
  <si>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</si>
  <si>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</si>
  <si>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Table 3-13:  CO2 Emissions from Fossil Fuel Combustion in Transportation End-Use Sector (MMT CO2 Eq.)</t>
  </si>
  <si>
    <t>Fuel/Vehicle Type</t>
  </si>
  <si>
    <t>2016a</t>
  </si>
  <si>
    <t>2017a</t>
  </si>
  <si>
    <t>2018a</t>
  </si>
  <si>
    <t>2019a</t>
  </si>
  <si>
    <t>2020a</t>
  </si>
  <si>
    <t>Gasolineb</t>
  </si>
  <si>
    <t>Passenger Cars</t>
  </si>
  <si>
    <t>Light-Duty Trucks</t>
  </si>
  <si>
    <t>Medium- and Heavy-Duty Trucksc</t>
  </si>
  <si>
    <t>Recreational Boatsd</t>
  </si>
  <si>
    <t>Distillate Fuel Oil (Diesel)b</t>
  </si>
  <si>
    <t>Ships and Non-Recreational Boatse</t>
  </si>
  <si>
    <t>International Bunker Fuelsf</t>
  </si>
  <si>
    <t>Jet Fuel</t>
  </si>
  <si>
    <t>Commercial Aircraftg</t>
  </si>
  <si>
    <t>Military Aircraft</t>
  </si>
  <si>
    <t>General Aviation Aircraft</t>
  </si>
  <si>
    <t xml:space="preserve">International Bunker Fuels from Commercial Aviation </t>
  </si>
  <si>
    <t>Natural Gas j</t>
  </si>
  <si>
    <t xml:space="preserve">+ </t>
  </si>
  <si>
    <t xml:space="preserve"> +  </t>
  </si>
  <si>
    <t>Medium- and Heavy-Duty Trucks</t>
  </si>
  <si>
    <t>Pipelineh</t>
  </si>
  <si>
    <t>LPG j</t>
  </si>
  <si>
    <t>Electricityl</t>
  </si>
  <si>
    <t>Total (Excluding Bunkers)f</t>
  </si>
  <si>
    <t>Total (Including Bunkers)k</t>
  </si>
  <si>
    <t>Biofuels-Ethanoli</t>
  </si>
  <si>
    <t>Biofuels-Biodieseli</t>
  </si>
  <si>
    <t>+ Does not exceed 0.05 MMT CO2 Eq.</t>
  </si>
  <si>
    <t xml:space="preserve">a In 2011, FHWA changed its methods for estimating vehicle miles traveled (VMT) and related data. These methodological changes included how vehicles are classified, moving from a system based on body-type to one that is based on wheelbase. These changes were first incorporated for the 1990 through 2010 Inventory and apply to the 2007 through 2020 time period. This resulted in large changes in VMT and fuel consumption data by vehicle class, thus leading to a shift in emissions among on-road vehicle classes. </t>
  </si>
  <si>
    <t xml:space="preserve">b Gasoline and diesel highway vehicle fuel consumption estimates are based on data from FHWA Highway Statistics Table MF-27 and VM-1 (FHWA 1996 through 2021). Data from Table VM-1 is used to estimate the share of consumption between each on-road vehicle class. These fuel consumption estimates are combined with estimates of fuel shares by vehicle type from DOE’s TEDB Annex Tables A.1 through A.6 (DOE 1993 through 2021). </t>
  </si>
  <si>
    <t>Percent Reduction, 2019 to 2020</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</si>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</sst>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s>
  <fonts count="6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ont>
    <font>
      <sz val="9"/>
      <name val="Calibri"/>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91">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0" fontId="3" fillId="0" borderId="0" xfId="1" applyAlignment="1">
      <alignment horizontal="left"/>
    </xf>
    <xf numFmtId="3" fontId="3" fillId="0" borderId="4" xfId="4" applyNumberFormat="1" applyFont="1" applyAlignment="1">
      <alignment horizontal="right" wrapText="1"/>
    </xf>
    <xf numFmtId="164" fontId="3" fillId="0" borderId="4" xfId="4" applyNumberFormat="1" applyFont="1" applyAlignment="1">
      <alignment horizontal="righ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2" xfId="2">
      <alignmen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3" fillId="0" borderId="0" xfId="6" applyAlignment="1"/>
    <xf numFmtId="0" fontId="4" fillId="0" borderId="0" xfId="1" applyFont="1"/>
    <xf numFmtId="10" fontId="0" fillId="0" borderId="0" xfId="0" applyNumberFormat="1"/>
    <xf numFmtId="0" fontId="62" fillId="0" borderId="0" xfId="187" applyFon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4" fontId="0" fillId="0" borderId="0" xfId="0" applyNumberFormat="1"/>
    <xf numFmtId="9" fontId="0" fillId="0" borderId="0" xfId="207" applyFont="1"/>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0" fontId="3" fillId="0" borderId="2" xfId="2">
      <alignment wrapText="1"/>
    </xf>
    <xf numFmtId="0" fontId="0" fillId="0" borderId="0" xfId="0"/>
    <xf numFmtId="0" fontId="61" fillId="0" borderId="2" xfId="2" applyFont="1">
      <alignment wrapText="1"/>
    </xf>
    <xf numFmtId="0" fontId="0" fillId="0" borderId="2" xfId="0" applyBorder="1"/>
    <xf numFmtId="0" fontId="64" fillId="0" borderId="2" xfId="2" applyFont="1">
      <alignment wrapText="1"/>
    </xf>
    <xf numFmtId="0" fontId="64" fillId="0" borderId="0" xfId="0" applyFont="1"/>
    <xf numFmtId="0" fontId="3" fillId="0" borderId="0" xfId="1"/>
    <xf numFmtId="0" fontId="68" fillId="0" borderId="2" xfId="210" applyFont="1">
      <alignment wrapText="1"/>
    </xf>
    <xf numFmtId="0" fontId="3" fillId="0" borderId="2" xfId="1" applyBorder="1"/>
    <xf numFmtId="0" fontId="4" fillId="0" borderId="0" xfId="1" applyFont="1"/>
    <xf numFmtId="0" fontId="0" fillId="0" borderId="0" xfId="0" applyNumberFormat="1"/>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election activeCell="B12" sqref="B12"/>
    </sheetView>
    <sheetView workbookViewId="1"/>
  </sheetViews>
  <sheetFormatPr defaultRowHeight="14.5"/>
  <cols>
    <col min="1" max="1" width="13.453125" customWidth="1"/>
    <col min="2" max="2" width="107.453125" customWidth="1"/>
  </cols>
  <sheetData>
    <row r="1" spans="1:2">
      <c r="A1" s="1" t="s">
        <v>146</v>
      </c>
    </row>
    <row r="3" spans="1:2">
      <c r="A3" s="1" t="s">
        <v>0</v>
      </c>
      <c r="B3" s="2" t="s">
        <v>134</v>
      </c>
    </row>
    <row r="4" spans="1:2">
      <c r="B4" t="s">
        <v>132</v>
      </c>
    </row>
    <row r="5" spans="1:2">
      <c r="B5" s="3" t="s">
        <v>2279</v>
      </c>
    </row>
    <row r="6" spans="1:2">
      <c r="B6" t="s">
        <v>2280</v>
      </c>
    </row>
    <row r="7" spans="1:2">
      <c r="B7" s="6" t="s">
        <v>1521</v>
      </c>
    </row>
    <row r="8" spans="1:2">
      <c r="B8" t="s">
        <v>1520</v>
      </c>
    </row>
    <row r="10" spans="1:2">
      <c r="B10" s="2" t="s">
        <v>3354</v>
      </c>
    </row>
    <row r="11" spans="1:2">
      <c r="B11" t="s">
        <v>3355</v>
      </c>
    </row>
    <row r="12" spans="1:2">
      <c r="B12" s="59">
        <v>2022</v>
      </c>
    </row>
    <row r="13" spans="1:2">
      <c r="B13" t="s">
        <v>3356</v>
      </c>
    </row>
    <row r="14" spans="1:2">
      <c r="B14" s="6" t="s">
        <v>3357</v>
      </c>
    </row>
    <row r="15" spans="1:2">
      <c r="B15" t="s">
        <v>3358</v>
      </c>
    </row>
    <row r="17" spans="1:1">
      <c r="A17" s="1" t="s">
        <v>118</v>
      </c>
    </row>
    <row r="18" spans="1:1">
      <c r="A18" t="s">
        <v>142</v>
      </c>
    </row>
    <row r="19" spans="1:1">
      <c r="A19" t="s">
        <v>143</v>
      </c>
    </row>
    <row r="20" spans="1:1">
      <c r="A20" t="s">
        <v>144</v>
      </c>
    </row>
    <row r="21" spans="1:1">
      <c r="A21" t="s">
        <v>1551</v>
      </c>
    </row>
    <row r="22" spans="1:1">
      <c r="A22" t="s">
        <v>145</v>
      </c>
    </row>
    <row r="23" spans="1:1">
      <c r="A23" t="s">
        <v>1552</v>
      </c>
    </row>
    <row r="25" spans="1:1">
      <c r="A25" t="s">
        <v>139</v>
      </c>
    </row>
    <row r="26" spans="1:1">
      <c r="A26" t="s">
        <v>140</v>
      </c>
    </row>
    <row r="27" spans="1:1">
      <c r="A27" t="s">
        <v>141</v>
      </c>
    </row>
    <row r="29" spans="1:1">
      <c r="A29" t="s">
        <v>1553</v>
      </c>
    </row>
    <row r="30" spans="1:1">
      <c r="A30" t="s">
        <v>1554</v>
      </c>
    </row>
    <row r="32" spans="1:1">
      <c r="A32" t="s">
        <v>1566</v>
      </c>
    </row>
    <row r="33" spans="1:1">
      <c r="A33" t="s">
        <v>1567</v>
      </c>
    </row>
    <row r="34" spans="1:1">
      <c r="A34" t="s">
        <v>1568</v>
      </c>
    </row>
    <row r="35" spans="1:1">
      <c r="A35" t="s">
        <v>1569</v>
      </c>
    </row>
    <row r="37" spans="1:1">
      <c r="A37" t="s">
        <v>3351</v>
      </c>
    </row>
    <row r="38" spans="1:1">
      <c r="A38" t="s">
        <v>3352</v>
      </c>
    </row>
    <row r="39" spans="1:1">
      <c r="A39" t="s">
        <v>3353</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7"/>
  <sheetViews>
    <sheetView workbookViewId="0"/>
    <sheetView workbookViewId="1"/>
  </sheetViews>
  <sheetFormatPr defaultRowHeight="14.5"/>
  <cols>
    <col min="1" max="1" width="29" customWidth="1"/>
    <col min="2" max="2" width="45.7265625" customWidth="1"/>
  </cols>
  <sheetData>
    <row r="1" spans="1:35" ht="15" customHeight="1" thickBot="1">
      <c r="B1" s="21" t="s">
        <v>207</v>
      </c>
      <c r="C1" s="14">
        <v>2019</v>
      </c>
      <c r="D1" s="14">
        <v>2020</v>
      </c>
      <c r="E1" s="14">
        <v>2021</v>
      </c>
      <c r="F1" s="14">
        <v>2022</v>
      </c>
      <c r="G1" s="14">
        <v>2023</v>
      </c>
      <c r="H1" s="14">
        <v>2024</v>
      </c>
      <c r="I1" s="14">
        <v>2025</v>
      </c>
      <c r="J1" s="14">
        <v>2026</v>
      </c>
      <c r="K1" s="14">
        <v>2027</v>
      </c>
      <c r="L1" s="14">
        <v>2028</v>
      </c>
      <c r="M1" s="14">
        <v>2029</v>
      </c>
      <c r="N1" s="14">
        <v>2030</v>
      </c>
      <c r="O1" s="14">
        <v>2031</v>
      </c>
      <c r="P1" s="14">
        <v>2032</v>
      </c>
      <c r="Q1" s="14">
        <v>2033</v>
      </c>
      <c r="R1" s="14">
        <v>2034</v>
      </c>
      <c r="S1" s="14">
        <v>2035</v>
      </c>
      <c r="T1" s="14">
        <v>2036</v>
      </c>
      <c r="U1" s="14">
        <v>2037</v>
      </c>
      <c r="V1" s="14">
        <v>2038</v>
      </c>
      <c r="W1" s="14">
        <v>2039</v>
      </c>
      <c r="X1" s="14">
        <v>2040</v>
      </c>
      <c r="Y1" s="14">
        <v>2041</v>
      </c>
      <c r="Z1" s="14">
        <v>2042</v>
      </c>
      <c r="AA1" s="14">
        <v>2043</v>
      </c>
      <c r="AB1" s="14">
        <v>2044</v>
      </c>
      <c r="AC1" s="14">
        <v>2045</v>
      </c>
      <c r="AD1" s="14">
        <v>2046</v>
      </c>
      <c r="AE1" s="14">
        <v>2047</v>
      </c>
      <c r="AF1" s="14">
        <v>2048</v>
      </c>
      <c r="AG1" s="14">
        <v>2049</v>
      </c>
      <c r="AH1" s="14">
        <v>2050</v>
      </c>
    </row>
    <row r="2" spans="1:35" ht="15" customHeight="1" thickTop="1"/>
    <row r="3" spans="1:35" ht="15" customHeight="1">
      <c r="C3" s="7" t="s">
        <v>117</v>
      </c>
      <c r="D3" s="7" t="s">
        <v>165</v>
      </c>
      <c r="E3" s="7"/>
      <c r="F3" s="7"/>
      <c r="G3" s="7"/>
    </row>
    <row r="4" spans="1:35" ht="15" customHeight="1">
      <c r="C4" s="7" t="s">
        <v>116</v>
      </c>
      <c r="D4" s="7" t="s">
        <v>208</v>
      </c>
      <c r="E4" s="7"/>
      <c r="F4" s="7"/>
      <c r="G4" s="7" t="s">
        <v>209</v>
      </c>
    </row>
    <row r="5" spans="1:35" ht="15" customHeight="1">
      <c r="C5" s="7" t="s">
        <v>114</v>
      </c>
      <c r="D5" s="7" t="s">
        <v>210</v>
      </c>
      <c r="E5" s="7"/>
      <c r="F5" s="7"/>
      <c r="G5" s="7"/>
    </row>
    <row r="6" spans="1:35" ht="15" customHeight="1">
      <c r="C6" s="7" t="s">
        <v>113</v>
      </c>
      <c r="D6" s="7"/>
      <c r="E6" s="7" t="s">
        <v>166</v>
      </c>
      <c r="F6" s="7"/>
      <c r="G6" s="7"/>
    </row>
    <row r="10" spans="1:35" ht="15" customHeight="1">
      <c r="A10" s="8" t="s">
        <v>112</v>
      </c>
      <c r="B10" s="24" t="s">
        <v>111</v>
      </c>
    </row>
    <row r="11" spans="1:35" ht="15" customHeight="1">
      <c r="B11" s="21" t="s">
        <v>110</v>
      </c>
    </row>
    <row r="12" spans="1:35" ht="15" customHeight="1">
      <c r="B12" s="21" t="s">
        <v>110</v>
      </c>
      <c r="C12" s="3" t="s">
        <v>110</v>
      </c>
      <c r="D12" s="3" t="s">
        <v>110</v>
      </c>
      <c r="E12" s="3" t="s">
        <v>110</v>
      </c>
      <c r="F12" s="3" t="s">
        <v>110</v>
      </c>
      <c r="G12" s="3" t="s">
        <v>110</v>
      </c>
      <c r="H12" s="3" t="s">
        <v>110</v>
      </c>
      <c r="I12" s="3" t="s">
        <v>110</v>
      </c>
      <c r="J12" s="3" t="s">
        <v>110</v>
      </c>
      <c r="K12" s="3" t="s">
        <v>110</v>
      </c>
      <c r="L12" s="3" t="s">
        <v>110</v>
      </c>
      <c r="M12" s="3" t="s">
        <v>110</v>
      </c>
      <c r="N12" s="3" t="s">
        <v>110</v>
      </c>
      <c r="O12" s="3" t="s">
        <v>110</v>
      </c>
      <c r="P12" s="3" t="s">
        <v>110</v>
      </c>
      <c r="Q12" s="3" t="s">
        <v>110</v>
      </c>
      <c r="R12" s="3" t="s">
        <v>110</v>
      </c>
      <c r="S12" s="3" t="s">
        <v>110</v>
      </c>
      <c r="T12" s="3" t="s">
        <v>110</v>
      </c>
      <c r="U12" s="3" t="s">
        <v>110</v>
      </c>
      <c r="V12" s="3" t="s">
        <v>110</v>
      </c>
      <c r="W12" s="3" t="s">
        <v>110</v>
      </c>
      <c r="X12" s="3" t="s">
        <v>110</v>
      </c>
      <c r="Y12" s="3" t="s">
        <v>110</v>
      </c>
      <c r="Z12" s="3" t="s">
        <v>110</v>
      </c>
      <c r="AA12" s="3" t="s">
        <v>110</v>
      </c>
      <c r="AB12" s="3" t="s">
        <v>110</v>
      </c>
      <c r="AC12" s="3" t="s">
        <v>110</v>
      </c>
      <c r="AD12" s="3" t="s">
        <v>110</v>
      </c>
      <c r="AE12" s="3" t="s">
        <v>110</v>
      </c>
      <c r="AF12" s="3" t="s">
        <v>110</v>
      </c>
      <c r="AG12" s="3" t="s">
        <v>110</v>
      </c>
      <c r="AH12" s="3" t="s">
        <v>110</v>
      </c>
      <c r="AI12" s="3" t="s">
        <v>167</v>
      </c>
    </row>
    <row r="13" spans="1:35" ht="15" customHeight="1" thickBot="1">
      <c r="B13" s="14" t="s">
        <v>109</v>
      </c>
      <c r="C13" s="14">
        <v>2019</v>
      </c>
      <c r="D13" s="14">
        <v>2020</v>
      </c>
      <c r="E13" s="14">
        <v>2021</v>
      </c>
      <c r="F13" s="14">
        <v>2022</v>
      </c>
      <c r="G13" s="14">
        <v>2023</v>
      </c>
      <c r="H13" s="14">
        <v>2024</v>
      </c>
      <c r="I13" s="14">
        <v>2025</v>
      </c>
      <c r="J13" s="14">
        <v>2026</v>
      </c>
      <c r="K13" s="14">
        <v>2027</v>
      </c>
      <c r="L13" s="14">
        <v>2028</v>
      </c>
      <c r="M13" s="14">
        <v>2029</v>
      </c>
      <c r="N13" s="14">
        <v>2030</v>
      </c>
      <c r="O13" s="14">
        <v>2031</v>
      </c>
      <c r="P13" s="14">
        <v>2032</v>
      </c>
      <c r="Q13" s="14">
        <v>2033</v>
      </c>
      <c r="R13" s="14">
        <v>2034</v>
      </c>
      <c r="S13" s="14">
        <v>2035</v>
      </c>
      <c r="T13" s="14">
        <v>2036</v>
      </c>
      <c r="U13" s="14">
        <v>2037</v>
      </c>
      <c r="V13" s="14">
        <v>2038</v>
      </c>
      <c r="W13" s="14">
        <v>2039</v>
      </c>
      <c r="X13" s="14">
        <v>2040</v>
      </c>
      <c r="Y13" s="14">
        <v>2041</v>
      </c>
      <c r="Z13" s="14">
        <v>2042</v>
      </c>
      <c r="AA13" s="14">
        <v>2043</v>
      </c>
      <c r="AB13" s="14">
        <v>2044</v>
      </c>
      <c r="AC13" s="14">
        <v>2045</v>
      </c>
      <c r="AD13" s="14">
        <v>2046</v>
      </c>
      <c r="AE13" s="14">
        <v>2047</v>
      </c>
      <c r="AF13" s="14">
        <v>2048</v>
      </c>
      <c r="AG13" s="14">
        <v>2049</v>
      </c>
      <c r="AH13" s="14">
        <v>2050</v>
      </c>
      <c r="AI13" s="14">
        <v>2050</v>
      </c>
    </row>
    <row r="14" spans="1:35" ht="15" customHeight="1" thickTop="1"/>
    <row r="15" spans="1:35" ht="15" customHeight="1">
      <c r="B15" s="27" t="s">
        <v>108</v>
      </c>
    </row>
    <row r="16" spans="1:35" ht="15" customHeight="1">
      <c r="B16" s="27" t="s">
        <v>107</v>
      </c>
    </row>
    <row r="17" spans="1:35" ht="15" customHeight="1">
      <c r="B17" s="27" t="s">
        <v>106</v>
      </c>
    </row>
    <row r="18" spans="1:35" ht="15" customHeight="1">
      <c r="A18" s="8" t="s">
        <v>105</v>
      </c>
      <c r="B18" s="28" t="s">
        <v>104</v>
      </c>
      <c r="C18" s="29">
        <v>2917.2534179999998</v>
      </c>
      <c r="D18" s="29">
        <v>2975.1254880000001</v>
      </c>
      <c r="E18" s="29">
        <v>3025.3583979999999</v>
      </c>
      <c r="F18" s="29">
        <v>3062.7468260000001</v>
      </c>
      <c r="G18" s="29">
        <v>3083.977539</v>
      </c>
      <c r="H18" s="29">
        <v>3096.5910640000002</v>
      </c>
      <c r="I18" s="29">
        <v>3105.9812010000001</v>
      </c>
      <c r="J18" s="29">
        <v>3125.5920409999999</v>
      </c>
      <c r="K18" s="29">
        <v>3146.880615</v>
      </c>
      <c r="L18" s="29">
        <v>3167.633057</v>
      </c>
      <c r="M18" s="29">
        <v>3188.2370609999998</v>
      </c>
      <c r="N18" s="29">
        <v>3209.845703</v>
      </c>
      <c r="O18" s="29">
        <v>3233.3459469999998</v>
      </c>
      <c r="P18" s="29">
        <v>3252.6281739999999</v>
      </c>
      <c r="Q18" s="29">
        <v>3271.139404</v>
      </c>
      <c r="R18" s="29">
        <v>3285.1403810000002</v>
      </c>
      <c r="S18" s="29">
        <v>3295.6909179999998</v>
      </c>
      <c r="T18" s="29">
        <v>3311.9399410000001</v>
      </c>
      <c r="U18" s="29">
        <v>3327.9958499999998</v>
      </c>
      <c r="V18" s="29">
        <v>3344.2626949999999</v>
      </c>
      <c r="W18" s="29">
        <v>3361.544922</v>
      </c>
      <c r="X18" s="29">
        <v>3379.7543949999999</v>
      </c>
      <c r="Y18" s="29">
        <v>3396.2570799999999</v>
      </c>
      <c r="Z18" s="29">
        <v>3413.8405760000001</v>
      </c>
      <c r="AA18" s="29">
        <v>3432.0297850000002</v>
      </c>
      <c r="AB18" s="29">
        <v>3451.1577149999998</v>
      </c>
      <c r="AC18" s="29">
        <v>3472.0922850000002</v>
      </c>
      <c r="AD18" s="29">
        <v>3496.9057619999999</v>
      </c>
      <c r="AE18" s="29">
        <v>3524.3183589999999</v>
      </c>
      <c r="AF18" s="29">
        <v>3555.436768</v>
      </c>
      <c r="AG18" s="29">
        <v>3588.8325199999999</v>
      </c>
      <c r="AH18" s="29">
        <v>3624.4035640000002</v>
      </c>
      <c r="AI18" s="30">
        <v>7.0260000000000001E-3</v>
      </c>
    </row>
    <row r="19" spans="1:35" ht="15" customHeight="1">
      <c r="A19" s="8" t="s">
        <v>103</v>
      </c>
      <c r="B19" s="28" t="s">
        <v>102</v>
      </c>
      <c r="C19" s="29">
        <v>99.321113999999994</v>
      </c>
      <c r="D19" s="29">
        <v>100.61537199999999</v>
      </c>
      <c r="E19" s="29">
        <v>102.27555099999999</v>
      </c>
      <c r="F19" s="29">
        <v>103.794495</v>
      </c>
      <c r="G19" s="29">
        <v>104.99791</v>
      </c>
      <c r="H19" s="29">
        <v>105.845024</v>
      </c>
      <c r="I19" s="29">
        <v>106.78964999999999</v>
      </c>
      <c r="J19" s="29">
        <v>107.83586099999999</v>
      </c>
      <c r="K19" s="29">
        <v>109.086189</v>
      </c>
      <c r="L19" s="29">
        <v>110.314789</v>
      </c>
      <c r="M19" s="29">
        <v>111.61691999999999</v>
      </c>
      <c r="N19" s="29">
        <v>112.770866</v>
      </c>
      <c r="O19" s="29">
        <v>114.262428</v>
      </c>
      <c r="P19" s="29">
        <v>115.52301</v>
      </c>
      <c r="Q19" s="29">
        <v>116.879272</v>
      </c>
      <c r="R19" s="29">
        <v>118.14617200000001</v>
      </c>
      <c r="S19" s="29">
        <v>119.40303</v>
      </c>
      <c r="T19" s="29">
        <v>120.80527499999999</v>
      </c>
      <c r="U19" s="29">
        <v>122.152451</v>
      </c>
      <c r="V19" s="29">
        <v>123.496872</v>
      </c>
      <c r="W19" s="29">
        <v>124.85643</v>
      </c>
      <c r="X19" s="29">
        <v>126.275398</v>
      </c>
      <c r="Y19" s="29">
        <v>127.716537</v>
      </c>
      <c r="Z19" s="29">
        <v>129.18461600000001</v>
      </c>
      <c r="AA19" s="29">
        <v>130.70700099999999</v>
      </c>
      <c r="AB19" s="29">
        <v>132.37408400000001</v>
      </c>
      <c r="AC19" s="29">
        <v>134.19018600000001</v>
      </c>
      <c r="AD19" s="29">
        <v>136.27534499999999</v>
      </c>
      <c r="AE19" s="29">
        <v>138.142303</v>
      </c>
      <c r="AF19" s="29">
        <v>140.203461</v>
      </c>
      <c r="AG19" s="29">
        <v>142.34049999999999</v>
      </c>
      <c r="AH19" s="29">
        <v>144.479523</v>
      </c>
      <c r="AI19" s="30">
        <v>1.2163E-2</v>
      </c>
    </row>
    <row r="20" spans="1:35" ht="15" customHeight="1">
      <c r="A20" s="8" t="s">
        <v>101</v>
      </c>
      <c r="B20" s="28" t="s">
        <v>100</v>
      </c>
      <c r="C20" s="29">
        <v>299.98956299999998</v>
      </c>
      <c r="D20" s="29">
        <v>302.99670400000002</v>
      </c>
      <c r="E20" s="29">
        <v>307.861176</v>
      </c>
      <c r="F20" s="29">
        <v>312.26748700000002</v>
      </c>
      <c r="G20" s="29">
        <v>316.85519399999998</v>
      </c>
      <c r="H20" s="29">
        <v>319.636932</v>
      </c>
      <c r="I20" s="29">
        <v>322.737976</v>
      </c>
      <c r="J20" s="29">
        <v>325.800049</v>
      </c>
      <c r="K20" s="29">
        <v>329.40594499999997</v>
      </c>
      <c r="L20" s="29">
        <v>332.56686400000001</v>
      </c>
      <c r="M20" s="29">
        <v>335.87530500000003</v>
      </c>
      <c r="N20" s="29">
        <v>338.360657</v>
      </c>
      <c r="O20" s="29">
        <v>342.56182899999999</v>
      </c>
      <c r="P20" s="29">
        <v>345.996307</v>
      </c>
      <c r="Q20" s="29">
        <v>349.88958700000001</v>
      </c>
      <c r="R20" s="29">
        <v>353.15029900000002</v>
      </c>
      <c r="S20" s="29">
        <v>356.89837599999998</v>
      </c>
      <c r="T20" s="29">
        <v>360.95452899999998</v>
      </c>
      <c r="U20" s="29">
        <v>364.40631100000002</v>
      </c>
      <c r="V20" s="29">
        <v>367.98541299999999</v>
      </c>
      <c r="W20" s="29">
        <v>371.46130399999998</v>
      </c>
      <c r="X20" s="29">
        <v>375.17526199999998</v>
      </c>
      <c r="Y20" s="29">
        <v>378.96575899999999</v>
      </c>
      <c r="Z20" s="29">
        <v>382.97610500000002</v>
      </c>
      <c r="AA20" s="29">
        <v>386.869507</v>
      </c>
      <c r="AB20" s="29">
        <v>391.47946200000001</v>
      </c>
      <c r="AC20" s="29">
        <v>396.56829800000003</v>
      </c>
      <c r="AD20" s="29">
        <v>402.70736699999998</v>
      </c>
      <c r="AE20" s="29">
        <v>407.39862099999999</v>
      </c>
      <c r="AF20" s="29">
        <v>413.09304800000001</v>
      </c>
      <c r="AG20" s="29">
        <v>419.04983499999997</v>
      </c>
      <c r="AH20" s="29">
        <v>425.07647700000001</v>
      </c>
      <c r="AI20" s="30">
        <v>1.1306E-2</v>
      </c>
    </row>
    <row r="21" spans="1:35" ht="15" customHeight="1">
      <c r="B21" s="27" t="s">
        <v>151</v>
      </c>
    </row>
    <row r="22" spans="1:35" ht="15" customHeight="1">
      <c r="A22" s="8" t="s">
        <v>147</v>
      </c>
      <c r="B22" s="28" t="s">
        <v>148</v>
      </c>
      <c r="C22" s="29">
        <v>210.13850400000001</v>
      </c>
      <c r="D22" s="29">
        <v>211.126205</v>
      </c>
      <c r="E22" s="29">
        <v>212.116165</v>
      </c>
      <c r="F22" s="29">
        <v>213.08595299999999</v>
      </c>
      <c r="G22" s="29">
        <v>214.01353499999999</v>
      </c>
      <c r="H22" s="29">
        <v>214.96095299999999</v>
      </c>
      <c r="I22" s="29">
        <v>215.98413099999999</v>
      </c>
      <c r="J22" s="29">
        <v>216.989777</v>
      </c>
      <c r="K22" s="29">
        <v>217.98005699999999</v>
      </c>
      <c r="L22" s="29">
        <v>218.98109400000001</v>
      </c>
      <c r="M22" s="29">
        <v>219.96804800000001</v>
      </c>
      <c r="N22" s="29">
        <v>220.90673799999999</v>
      </c>
      <c r="O22" s="29">
        <v>221.807053</v>
      </c>
      <c r="P22" s="29">
        <v>222.678833</v>
      </c>
      <c r="Q22" s="29">
        <v>223.455963</v>
      </c>
      <c r="R22" s="29">
        <v>224.19052099999999</v>
      </c>
      <c r="S22" s="29">
        <v>224.88494900000001</v>
      </c>
      <c r="T22" s="29">
        <v>225.54260300000001</v>
      </c>
      <c r="U22" s="29">
        <v>226.167709</v>
      </c>
      <c r="V22" s="29">
        <v>226.76289399999999</v>
      </c>
      <c r="W22" s="29">
        <v>227.33021500000001</v>
      </c>
      <c r="X22" s="29">
        <v>227.87237500000001</v>
      </c>
      <c r="Y22" s="29">
        <v>228.39172400000001</v>
      </c>
      <c r="Z22" s="29">
        <v>228.89146400000001</v>
      </c>
      <c r="AA22" s="29">
        <v>229.376724</v>
      </c>
      <c r="AB22" s="29">
        <v>229.852081</v>
      </c>
      <c r="AC22" s="29">
        <v>230.323227</v>
      </c>
      <c r="AD22" s="29">
        <v>230.79690600000001</v>
      </c>
      <c r="AE22" s="29">
        <v>231.280609</v>
      </c>
      <c r="AF22" s="29">
        <v>231.78066999999999</v>
      </c>
      <c r="AG22" s="29">
        <v>232.30583200000001</v>
      </c>
      <c r="AH22" s="29">
        <v>232.850571</v>
      </c>
      <c r="AI22" s="30">
        <v>3.3159999999999999E-3</v>
      </c>
    </row>
    <row r="23" spans="1:35" ht="15" customHeight="1">
      <c r="A23" s="8" t="s">
        <v>149</v>
      </c>
      <c r="B23" s="28" t="s">
        <v>150</v>
      </c>
      <c r="C23" s="29">
        <v>41.270718000000002</v>
      </c>
      <c r="D23" s="29">
        <v>41.874930999999997</v>
      </c>
      <c r="E23" s="29">
        <v>42.455513000000003</v>
      </c>
      <c r="F23" s="29">
        <v>42.941440999999998</v>
      </c>
      <c r="G23" s="29">
        <v>43.403492</v>
      </c>
      <c r="H23" s="29">
        <v>43.866782999999998</v>
      </c>
      <c r="I23" s="29">
        <v>44.310471</v>
      </c>
      <c r="J23" s="29">
        <v>44.751930000000002</v>
      </c>
      <c r="K23" s="29">
        <v>45.177658000000001</v>
      </c>
      <c r="L23" s="29">
        <v>45.617381999999999</v>
      </c>
      <c r="M23" s="29">
        <v>46.05724</v>
      </c>
      <c r="N23" s="29">
        <v>46.402245000000001</v>
      </c>
      <c r="O23" s="29">
        <v>46.841445999999998</v>
      </c>
      <c r="P23" s="29">
        <v>47.267837999999998</v>
      </c>
      <c r="Q23" s="29">
        <v>47.680484999999997</v>
      </c>
      <c r="R23" s="29">
        <v>48.055225</v>
      </c>
      <c r="S23" s="29">
        <v>48.435218999999996</v>
      </c>
      <c r="T23" s="29">
        <v>48.803921000000003</v>
      </c>
      <c r="U23" s="29">
        <v>49.166313000000002</v>
      </c>
      <c r="V23" s="29">
        <v>49.530780999999998</v>
      </c>
      <c r="W23" s="29">
        <v>49.890510999999996</v>
      </c>
      <c r="X23" s="29">
        <v>50.244216999999999</v>
      </c>
      <c r="Y23" s="29">
        <v>50.573273</v>
      </c>
      <c r="Z23" s="29">
        <v>50.897018000000003</v>
      </c>
      <c r="AA23" s="29">
        <v>51.222712999999999</v>
      </c>
      <c r="AB23" s="29">
        <v>51.549354999999998</v>
      </c>
      <c r="AC23" s="29">
        <v>51.873221999999998</v>
      </c>
      <c r="AD23" s="29">
        <v>52.227497</v>
      </c>
      <c r="AE23" s="29">
        <v>52.585467999999999</v>
      </c>
      <c r="AF23" s="29">
        <v>52.972960999999998</v>
      </c>
      <c r="AG23" s="29">
        <v>53.355491999999998</v>
      </c>
      <c r="AH23" s="29">
        <v>53.757781999999999</v>
      </c>
      <c r="AI23" s="30">
        <v>8.5629999999999994E-3</v>
      </c>
    </row>
    <row r="24" spans="1:35" ht="15" customHeight="1">
      <c r="B24" s="27" t="s">
        <v>99</v>
      </c>
    </row>
    <row r="25" spans="1:35" ht="15" customHeight="1">
      <c r="A25" s="8" t="s">
        <v>98</v>
      </c>
      <c r="B25" s="28" t="s">
        <v>97</v>
      </c>
      <c r="C25" s="29">
        <v>1222.993408</v>
      </c>
      <c r="D25" s="29">
        <v>1245.38501</v>
      </c>
      <c r="E25" s="29">
        <v>1270.2579350000001</v>
      </c>
      <c r="F25" s="29">
        <v>1290.457764</v>
      </c>
      <c r="G25" s="29">
        <v>1307.1331789999999</v>
      </c>
      <c r="H25" s="29">
        <v>1325.8835449999999</v>
      </c>
      <c r="I25" s="29">
        <v>1346.39978</v>
      </c>
      <c r="J25" s="29">
        <v>1366.3946530000001</v>
      </c>
      <c r="K25" s="29">
        <v>1386.9772949999999</v>
      </c>
      <c r="L25" s="29">
        <v>1409.3758539999999</v>
      </c>
      <c r="M25" s="29">
        <v>1434.0158690000001</v>
      </c>
      <c r="N25" s="29">
        <v>1459.4761960000001</v>
      </c>
      <c r="O25" s="29">
        <v>1485.517212</v>
      </c>
      <c r="P25" s="29">
        <v>1512.3081050000001</v>
      </c>
      <c r="Q25" s="29">
        <v>1538.8709719999999</v>
      </c>
      <c r="R25" s="29">
        <v>1563.6232910000001</v>
      </c>
      <c r="S25" s="29">
        <v>1587.8289789999999</v>
      </c>
      <c r="T25" s="29">
        <v>1613.7332759999999</v>
      </c>
      <c r="U25" s="29">
        <v>1640.1088870000001</v>
      </c>
      <c r="V25" s="29">
        <v>1667.4398189999999</v>
      </c>
      <c r="W25" s="29">
        <v>1695.8133539999999</v>
      </c>
      <c r="X25" s="29">
        <v>1724.8636469999999</v>
      </c>
      <c r="Y25" s="29">
        <v>1752.975586</v>
      </c>
      <c r="Z25" s="29">
        <v>1781.3413089999999</v>
      </c>
      <c r="AA25" s="29">
        <v>1810.3131100000001</v>
      </c>
      <c r="AB25" s="29">
        <v>1840.630981</v>
      </c>
      <c r="AC25" s="29">
        <v>1874.0067140000001</v>
      </c>
      <c r="AD25" s="29">
        <v>1909.959595</v>
      </c>
      <c r="AE25" s="29">
        <v>1947.451172</v>
      </c>
      <c r="AF25" s="29">
        <v>1987.4025879999999</v>
      </c>
      <c r="AG25" s="29">
        <v>2028.573975</v>
      </c>
      <c r="AH25" s="29">
        <v>2071.0893550000001</v>
      </c>
      <c r="AI25" s="30">
        <v>1.7138E-2</v>
      </c>
    </row>
    <row r="26" spans="1:35" ht="15" customHeight="1">
      <c r="B26" s="27" t="s">
        <v>96</v>
      </c>
    </row>
    <row r="27" spans="1:35" ht="15" customHeight="1">
      <c r="A27" s="8" t="s">
        <v>95</v>
      </c>
      <c r="B27" s="28" t="s">
        <v>54</v>
      </c>
      <c r="C27" s="29">
        <v>1807.96228</v>
      </c>
      <c r="D27" s="29">
        <v>1730.8404539999999</v>
      </c>
      <c r="E27" s="29">
        <v>1660.033447</v>
      </c>
      <c r="F27" s="29">
        <v>1651.259399</v>
      </c>
      <c r="G27" s="29">
        <v>1652.7242429999999</v>
      </c>
      <c r="H27" s="29">
        <v>1638.4692379999999</v>
      </c>
      <c r="I27" s="29">
        <v>1604.7768550000001</v>
      </c>
      <c r="J27" s="29">
        <v>1643.9995120000001</v>
      </c>
      <c r="K27" s="29">
        <v>1652.7871090000001</v>
      </c>
      <c r="L27" s="29">
        <v>1662.7436520000001</v>
      </c>
      <c r="M27" s="29">
        <v>1655.604004</v>
      </c>
      <c r="N27" s="29">
        <v>1648.302124</v>
      </c>
      <c r="O27" s="29">
        <v>1654.8007809999999</v>
      </c>
      <c r="P27" s="29">
        <v>1663.8508300000001</v>
      </c>
      <c r="Q27" s="29">
        <v>1673.9210210000001</v>
      </c>
      <c r="R27" s="29">
        <v>1684.4979249999999</v>
      </c>
      <c r="S27" s="29">
        <v>1686.8079829999999</v>
      </c>
      <c r="T27" s="29">
        <v>1698.2738039999999</v>
      </c>
      <c r="U27" s="29">
        <v>1704.6904300000001</v>
      </c>
      <c r="V27" s="29">
        <v>1701.2554929999999</v>
      </c>
      <c r="W27" s="29">
        <v>1711.9681399999999</v>
      </c>
      <c r="X27" s="29">
        <v>1715.1282960000001</v>
      </c>
      <c r="Y27" s="29">
        <v>1722.2583010000001</v>
      </c>
      <c r="Z27" s="29">
        <v>1735.240356</v>
      </c>
      <c r="AA27" s="29">
        <v>1747.2885739999999</v>
      </c>
      <c r="AB27" s="29">
        <v>1760.9610600000001</v>
      </c>
      <c r="AC27" s="29">
        <v>1777.279663</v>
      </c>
      <c r="AD27" s="29">
        <v>1802.0692140000001</v>
      </c>
      <c r="AE27" s="29">
        <v>1818.081543</v>
      </c>
      <c r="AF27" s="29">
        <v>1839.2490230000001</v>
      </c>
      <c r="AG27" s="29">
        <v>1861.996948</v>
      </c>
      <c r="AH27" s="29">
        <v>1888.5421140000001</v>
      </c>
      <c r="AI27" s="30">
        <v>1.408E-3</v>
      </c>
    </row>
    <row r="28" spans="1:35" ht="15" customHeight="1">
      <c r="A28" s="8" t="s">
        <v>94</v>
      </c>
      <c r="B28" s="28" t="s">
        <v>52</v>
      </c>
      <c r="C28" s="29">
        <v>416.68075599999997</v>
      </c>
      <c r="D28" s="29">
        <v>409.15490699999998</v>
      </c>
      <c r="E28" s="29">
        <v>404.529877</v>
      </c>
      <c r="F28" s="29">
        <v>396.47796599999998</v>
      </c>
      <c r="G28" s="29">
        <v>388.98980699999998</v>
      </c>
      <c r="H28" s="29">
        <v>379.45697000000001</v>
      </c>
      <c r="I28" s="29">
        <v>370.07324199999999</v>
      </c>
      <c r="J28" s="29">
        <v>361.44610599999999</v>
      </c>
      <c r="K28" s="29">
        <v>352.76406900000001</v>
      </c>
      <c r="L28" s="29">
        <v>343.56066900000002</v>
      </c>
      <c r="M28" s="29">
        <v>333.81878699999999</v>
      </c>
      <c r="N28" s="29">
        <v>323.794983</v>
      </c>
      <c r="O28" s="29">
        <v>320.25204500000001</v>
      </c>
      <c r="P28" s="29">
        <v>316.14532500000001</v>
      </c>
      <c r="Q28" s="29">
        <v>312.65210000000002</v>
      </c>
      <c r="R28" s="29">
        <v>308.385468</v>
      </c>
      <c r="S28" s="29">
        <v>304.23715199999998</v>
      </c>
      <c r="T28" s="29">
        <v>300.63772599999999</v>
      </c>
      <c r="U28" s="29">
        <v>296.55325299999998</v>
      </c>
      <c r="V28" s="29">
        <v>292.41882299999997</v>
      </c>
      <c r="W28" s="29">
        <v>288.76394699999997</v>
      </c>
      <c r="X28" s="29">
        <v>284.95684799999998</v>
      </c>
      <c r="Y28" s="29">
        <v>283.66168199999998</v>
      </c>
      <c r="Z28" s="29">
        <v>282.64859000000001</v>
      </c>
      <c r="AA28" s="29">
        <v>281.33288599999997</v>
      </c>
      <c r="AB28" s="29">
        <v>280.511841</v>
      </c>
      <c r="AC28" s="29">
        <v>279.87280299999998</v>
      </c>
      <c r="AD28" s="29">
        <v>280.18786599999999</v>
      </c>
      <c r="AE28" s="29">
        <v>279.40164199999998</v>
      </c>
      <c r="AF28" s="29">
        <v>279.350281</v>
      </c>
      <c r="AG28" s="29">
        <v>279.69216899999998</v>
      </c>
      <c r="AH28" s="29">
        <v>280.25091600000002</v>
      </c>
      <c r="AI28" s="30">
        <v>-1.2713E-2</v>
      </c>
    </row>
    <row r="30" spans="1:35" ht="15" customHeight="1">
      <c r="B30" s="27" t="s">
        <v>93</v>
      </c>
    </row>
    <row r="31" spans="1:35" ht="15" customHeight="1">
      <c r="B31" s="27" t="s">
        <v>92</v>
      </c>
    </row>
    <row r="32" spans="1:35" ht="15" customHeight="1">
      <c r="A32" s="8" t="s">
        <v>91</v>
      </c>
      <c r="B32" s="28" t="s">
        <v>90</v>
      </c>
      <c r="C32" s="31">
        <v>34.359935999999998</v>
      </c>
      <c r="D32" s="31">
        <v>35.284824</v>
      </c>
      <c r="E32" s="31">
        <v>36.831001000000001</v>
      </c>
      <c r="F32" s="31">
        <v>38.399506000000002</v>
      </c>
      <c r="G32" s="31">
        <v>40.110416000000001</v>
      </c>
      <c r="H32" s="31">
        <v>41.695168000000002</v>
      </c>
      <c r="I32" s="31">
        <v>43.801582000000003</v>
      </c>
      <c r="J32" s="31">
        <v>43.785815999999997</v>
      </c>
      <c r="K32" s="31">
        <v>43.851311000000003</v>
      </c>
      <c r="L32" s="31">
        <v>43.924210000000002</v>
      </c>
      <c r="M32" s="31">
        <v>44.014651999999998</v>
      </c>
      <c r="N32" s="31">
        <v>44.196795999999999</v>
      </c>
      <c r="O32" s="31">
        <v>44.303348999999997</v>
      </c>
      <c r="P32" s="31">
        <v>44.390171000000002</v>
      </c>
      <c r="Q32" s="31">
        <v>44.493732000000001</v>
      </c>
      <c r="R32" s="31">
        <v>44.608539999999998</v>
      </c>
      <c r="S32" s="31">
        <v>44.698715</v>
      </c>
      <c r="T32" s="31">
        <v>44.789574000000002</v>
      </c>
      <c r="U32" s="31">
        <v>44.882373999999999</v>
      </c>
      <c r="V32" s="31">
        <v>44.963428</v>
      </c>
      <c r="W32" s="31">
        <v>45.039088999999997</v>
      </c>
      <c r="X32" s="31">
        <v>45.114040000000003</v>
      </c>
      <c r="Y32" s="31">
        <v>45.192309999999999</v>
      </c>
      <c r="Z32" s="31">
        <v>45.257289999999998</v>
      </c>
      <c r="AA32" s="31">
        <v>45.303879000000002</v>
      </c>
      <c r="AB32" s="31">
        <v>45.340485000000001</v>
      </c>
      <c r="AC32" s="31">
        <v>45.390273999999998</v>
      </c>
      <c r="AD32" s="31">
        <v>45.422103999999997</v>
      </c>
      <c r="AE32" s="31">
        <v>45.456977999999999</v>
      </c>
      <c r="AF32" s="31">
        <v>45.479819999999997</v>
      </c>
      <c r="AG32" s="31">
        <v>45.506923999999998</v>
      </c>
      <c r="AH32" s="31">
        <v>45.514235999999997</v>
      </c>
      <c r="AI32" s="30">
        <v>9.11E-3</v>
      </c>
    </row>
    <row r="33" spans="1:35" ht="15" customHeight="1">
      <c r="A33" s="8" t="s">
        <v>89</v>
      </c>
      <c r="B33" s="28" t="s">
        <v>88</v>
      </c>
      <c r="C33" s="31">
        <v>40.551155000000001</v>
      </c>
      <c r="D33" s="31">
        <v>42.338371000000002</v>
      </c>
      <c r="E33" s="31">
        <v>44.294533000000001</v>
      </c>
      <c r="F33" s="31">
        <v>46.414017000000001</v>
      </c>
      <c r="G33" s="31">
        <v>48.711933000000002</v>
      </c>
      <c r="H33" s="31">
        <v>50.082985000000001</v>
      </c>
      <c r="I33" s="31">
        <v>52.773457000000001</v>
      </c>
      <c r="J33" s="31">
        <v>52.773730999999998</v>
      </c>
      <c r="K33" s="31">
        <v>52.786338999999998</v>
      </c>
      <c r="L33" s="31">
        <v>52.786338999999998</v>
      </c>
      <c r="M33" s="31">
        <v>52.798622000000002</v>
      </c>
      <c r="N33" s="31">
        <v>52.841563999999998</v>
      </c>
      <c r="O33" s="31">
        <v>52.841563999999998</v>
      </c>
      <c r="P33" s="31">
        <v>52.841563999999998</v>
      </c>
      <c r="Q33" s="31">
        <v>52.841563999999998</v>
      </c>
      <c r="R33" s="31">
        <v>52.841563999999998</v>
      </c>
      <c r="S33" s="31">
        <v>52.841563999999998</v>
      </c>
      <c r="T33" s="31">
        <v>52.841563999999998</v>
      </c>
      <c r="U33" s="31">
        <v>52.841563999999998</v>
      </c>
      <c r="V33" s="31">
        <v>52.841563999999998</v>
      </c>
      <c r="W33" s="31">
        <v>52.841563999999998</v>
      </c>
      <c r="X33" s="31">
        <v>52.842728000000001</v>
      </c>
      <c r="Y33" s="31">
        <v>52.844788000000001</v>
      </c>
      <c r="Z33" s="31">
        <v>52.844788000000001</v>
      </c>
      <c r="AA33" s="31">
        <v>52.844788000000001</v>
      </c>
      <c r="AB33" s="31">
        <v>52.844788000000001</v>
      </c>
      <c r="AC33" s="31">
        <v>52.847529999999999</v>
      </c>
      <c r="AD33" s="31">
        <v>52.847529999999999</v>
      </c>
      <c r="AE33" s="31">
        <v>52.848723999999997</v>
      </c>
      <c r="AF33" s="31">
        <v>52.848723999999997</v>
      </c>
      <c r="AG33" s="31">
        <v>52.849879999999999</v>
      </c>
      <c r="AH33" s="31">
        <v>52.849879999999999</v>
      </c>
      <c r="AI33" s="30">
        <v>8.5819999999999994E-3</v>
      </c>
    </row>
    <row r="34" spans="1:35" ht="15" customHeight="1">
      <c r="A34" s="8" t="s">
        <v>87</v>
      </c>
      <c r="B34" s="28" t="s">
        <v>86</v>
      </c>
      <c r="C34" s="31">
        <v>30.299700000000001</v>
      </c>
      <c r="D34" s="31">
        <v>30.889185000000001</v>
      </c>
      <c r="E34" s="31">
        <v>32.380001</v>
      </c>
      <c r="F34" s="31">
        <v>33.779899999999998</v>
      </c>
      <c r="G34" s="31">
        <v>35.309071000000003</v>
      </c>
      <c r="H34" s="31">
        <v>36.976478999999998</v>
      </c>
      <c r="I34" s="31">
        <v>38.765255000000003</v>
      </c>
      <c r="J34" s="31">
        <v>38.772990999999998</v>
      </c>
      <c r="K34" s="31">
        <v>38.772990999999998</v>
      </c>
      <c r="L34" s="31">
        <v>38.772990999999998</v>
      </c>
      <c r="M34" s="31">
        <v>38.772990999999998</v>
      </c>
      <c r="N34" s="31">
        <v>38.772990999999998</v>
      </c>
      <c r="O34" s="31">
        <v>38.772990999999998</v>
      </c>
      <c r="P34" s="31">
        <v>38.772990999999998</v>
      </c>
      <c r="Q34" s="31">
        <v>38.772990999999998</v>
      </c>
      <c r="R34" s="31">
        <v>38.772990999999998</v>
      </c>
      <c r="S34" s="31">
        <v>38.772990999999998</v>
      </c>
      <c r="T34" s="31">
        <v>38.772990999999998</v>
      </c>
      <c r="U34" s="31">
        <v>38.772990999999998</v>
      </c>
      <c r="V34" s="31">
        <v>38.772990999999998</v>
      </c>
      <c r="W34" s="31">
        <v>38.772990999999998</v>
      </c>
      <c r="X34" s="31">
        <v>38.772990999999998</v>
      </c>
      <c r="Y34" s="31">
        <v>38.772990999999998</v>
      </c>
      <c r="Z34" s="31">
        <v>38.772990999999998</v>
      </c>
      <c r="AA34" s="31">
        <v>38.772990999999998</v>
      </c>
      <c r="AB34" s="31">
        <v>38.772990999999998</v>
      </c>
      <c r="AC34" s="31">
        <v>38.772990999999998</v>
      </c>
      <c r="AD34" s="31">
        <v>38.772990999999998</v>
      </c>
      <c r="AE34" s="31">
        <v>38.772990999999998</v>
      </c>
      <c r="AF34" s="31">
        <v>38.772990999999998</v>
      </c>
      <c r="AG34" s="31">
        <v>38.772990999999998</v>
      </c>
      <c r="AH34" s="31">
        <v>38.773014000000003</v>
      </c>
      <c r="AI34" s="30">
        <v>7.986E-3</v>
      </c>
    </row>
    <row r="35" spans="1:35" ht="15" customHeight="1">
      <c r="A35" s="8" t="s">
        <v>85</v>
      </c>
      <c r="B35" s="28" t="s">
        <v>84</v>
      </c>
      <c r="C35" s="31">
        <v>35.348213000000001</v>
      </c>
      <c r="D35" s="31">
        <v>36.238525000000003</v>
      </c>
      <c r="E35" s="31">
        <v>37.596539</v>
      </c>
      <c r="F35" s="31">
        <v>39.379330000000003</v>
      </c>
      <c r="G35" s="31">
        <v>40.901978</v>
      </c>
      <c r="H35" s="31">
        <v>42.360343999999998</v>
      </c>
      <c r="I35" s="31">
        <v>44.567290999999997</v>
      </c>
      <c r="J35" s="31">
        <v>44.831283999999997</v>
      </c>
      <c r="K35" s="31">
        <v>44.934002</v>
      </c>
      <c r="L35" s="31">
        <v>45.040806000000003</v>
      </c>
      <c r="M35" s="31">
        <v>45.183762000000002</v>
      </c>
      <c r="N35" s="31">
        <v>45.495753999999998</v>
      </c>
      <c r="O35" s="31">
        <v>45.787571</v>
      </c>
      <c r="P35" s="31">
        <v>46.034675999999997</v>
      </c>
      <c r="Q35" s="31">
        <v>46.317447999999999</v>
      </c>
      <c r="R35" s="31">
        <v>46.60257</v>
      </c>
      <c r="S35" s="31">
        <v>46.849384000000001</v>
      </c>
      <c r="T35" s="31">
        <v>47.060443999999997</v>
      </c>
      <c r="U35" s="31">
        <v>47.280040999999997</v>
      </c>
      <c r="V35" s="31">
        <v>47.481696999999997</v>
      </c>
      <c r="W35" s="31">
        <v>47.659728999999999</v>
      </c>
      <c r="X35" s="31">
        <v>47.830649999999999</v>
      </c>
      <c r="Y35" s="31">
        <v>47.980514999999997</v>
      </c>
      <c r="Z35" s="31">
        <v>48.108443999999999</v>
      </c>
      <c r="AA35" s="31">
        <v>48.197189000000002</v>
      </c>
      <c r="AB35" s="31">
        <v>48.262737000000001</v>
      </c>
      <c r="AC35" s="31">
        <v>48.354900000000001</v>
      </c>
      <c r="AD35" s="31">
        <v>48.425739</v>
      </c>
      <c r="AE35" s="31">
        <v>48.504185</v>
      </c>
      <c r="AF35" s="31">
        <v>48.562854999999999</v>
      </c>
      <c r="AG35" s="31">
        <v>48.634819</v>
      </c>
      <c r="AH35" s="31">
        <v>48.674247999999999</v>
      </c>
      <c r="AI35" s="30">
        <v>1.0373E-2</v>
      </c>
    </row>
    <row r="36" spans="1:35" ht="15" customHeight="1">
      <c r="A36" s="8" t="s">
        <v>83</v>
      </c>
      <c r="B36" s="28" t="s">
        <v>82</v>
      </c>
      <c r="C36" s="31">
        <v>42.356316</v>
      </c>
      <c r="D36" s="31">
        <v>43.482601000000003</v>
      </c>
      <c r="E36" s="31">
        <v>45.545634999999997</v>
      </c>
      <c r="F36" s="31">
        <v>47.835650999999999</v>
      </c>
      <c r="G36" s="31">
        <v>49.962463</v>
      </c>
      <c r="H36" s="31">
        <v>51.477432</v>
      </c>
      <c r="I36" s="31">
        <v>54.131186999999997</v>
      </c>
      <c r="J36" s="31">
        <v>54.288181000000002</v>
      </c>
      <c r="K36" s="31">
        <v>54.274036000000002</v>
      </c>
      <c r="L36" s="31">
        <v>54.345481999999997</v>
      </c>
      <c r="M36" s="31">
        <v>54.476520999999998</v>
      </c>
      <c r="N36" s="31">
        <v>54.755726000000003</v>
      </c>
      <c r="O36" s="31">
        <v>55.198650000000001</v>
      </c>
      <c r="P36" s="31">
        <v>55.546596999999998</v>
      </c>
      <c r="Q36" s="31">
        <v>55.910609999999998</v>
      </c>
      <c r="R36" s="31">
        <v>56.268237999999997</v>
      </c>
      <c r="S36" s="31">
        <v>56.616008999999998</v>
      </c>
      <c r="T36" s="31">
        <v>56.875309000000001</v>
      </c>
      <c r="U36" s="31">
        <v>57.153564000000003</v>
      </c>
      <c r="V36" s="31">
        <v>57.421860000000002</v>
      </c>
      <c r="W36" s="31">
        <v>57.643833000000001</v>
      </c>
      <c r="X36" s="31">
        <v>57.841147999999997</v>
      </c>
      <c r="Y36" s="31">
        <v>57.984363999999999</v>
      </c>
      <c r="Z36" s="31">
        <v>58.118862</v>
      </c>
      <c r="AA36" s="31">
        <v>58.223202000000001</v>
      </c>
      <c r="AB36" s="31">
        <v>58.303882999999999</v>
      </c>
      <c r="AC36" s="31">
        <v>58.397022</v>
      </c>
      <c r="AD36" s="31">
        <v>58.512680000000003</v>
      </c>
      <c r="AE36" s="31">
        <v>58.621887000000001</v>
      </c>
      <c r="AF36" s="31">
        <v>58.738182000000002</v>
      </c>
      <c r="AG36" s="31">
        <v>58.859608000000001</v>
      </c>
      <c r="AH36" s="31">
        <v>58.987617</v>
      </c>
      <c r="AI36" s="30">
        <v>1.0741000000000001E-2</v>
      </c>
    </row>
    <row r="37" spans="1:35" ht="15" customHeight="1">
      <c r="A37" s="8" t="s">
        <v>81</v>
      </c>
      <c r="B37" s="28" t="s">
        <v>80</v>
      </c>
      <c r="C37" s="31">
        <v>30.865908000000001</v>
      </c>
      <c r="D37" s="31">
        <v>31.724129000000001</v>
      </c>
      <c r="E37" s="31">
        <v>32.910632999999997</v>
      </c>
      <c r="F37" s="31">
        <v>34.543072000000002</v>
      </c>
      <c r="G37" s="31">
        <v>35.889904000000001</v>
      </c>
      <c r="H37" s="31">
        <v>37.32349</v>
      </c>
      <c r="I37" s="31">
        <v>39.265720000000002</v>
      </c>
      <c r="J37" s="31">
        <v>39.595291000000003</v>
      </c>
      <c r="K37" s="31">
        <v>39.653728000000001</v>
      </c>
      <c r="L37" s="31">
        <v>39.666462000000003</v>
      </c>
      <c r="M37" s="31">
        <v>39.683132000000001</v>
      </c>
      <c r="N37" s="31">
        <v>39.748066000000001</v>
      </c>
      <c r="O37" s="31">
        <v>39.797893999999999</v>
      </c>
      <c r="P37" s="31">
        <v>39.852974000000003</v>
      </c>
      <c r="Q37" s="31">
        <v>39.920296</v>
      </c>
      <c r="R37" s="31">
        <v>39.970134999999999</v>
      </c>
      <c r="S37" s="31">
        <v>40.005046999999998</v>
      </c>
      <c r="T37" s="31">
        <v>40.026470000000003</v>
      </c>
      <c r="U37" s="31">
        <v>40.043441999999999</v>
      </c>
      <c r="V37" s="31">
        <v>40.056137</v>
      </c>
      <c r="W37" s="31">
        <v>40.064692999999998</v>
      </c>
      <c r="X37" s="31">
        <v>40.075218</v>
      </c>
      <c r="Y37" s="31">
        <v>40.075614999999999</v>
      </c>
      <c r="Z37" s="31">
        <v>40.069695000000003</v>
      </c>
      <c r="AA37" s="31">
        <v>40.055481</v>
      </c>
      <c r="AB37" s="31">
        <v>40.038029000000002</v>
      </c>
      <c r="AC37" s="31">
        <v>40.029407999999997</v>
      </c>
      <c r="AD37" s="31">
        <v>40.008018</v>
      </c>
      <c r="AE37" s="31">
        <v>39.996074999999998</v>
      </c>
      <c r="AF37" s="31">
        <v>39.972541999999997</v>
      </c>
      <c r="AG37" s="31">
        <v>39.958122000000003</v>
      </c>
      <c r="AH37" s="31">
        <v>39.929473999999999</v>
      </c>
      <c r="AI37" s="30">
        <v>8.3400000000000002E-3</v>
      </c>
    </row>
    <row r="38" spans="1:35" ht="15" customHeight="1">
      <c r="A38" s="8" t="s">
        <v>79</v>
      </c>
      <c r="B38" s="28" t="s">
        <v>78</v>
      </c>
      <c r="C38" s="31">
        <v>34.962322</v>
      </c>
      <c r="D38" s="31">
        <v>35.991081000000001</v>
      </c>
      <c r="E38" s="31">
        <v>37.288235</v>
      </c>
      <c r="F38" s="31">
        <v>39.051093999999999</v>
      </c>
      <c r="G38" s="31">
        <v>40.553646000000001</v>
      </c>
      <c r="H38" s="31">
        <v>41.976016999999999</v>
      </c>
      <c r="I38" s="31">
        <v>44.120575000000002</v>
      </c>
      <c r="J38" s="31">
        <v>44.336227000000001</v>
      </c>
      <c r="K38" s="31">
        <v>44.414065999999998</v>
      </c>
      <c r="L38" s="31">
        <v>44.500385000000001</v>
      </c>
      <c r="M38" s="31">
        <v>44.615799000000003</v>
      </c>
      <c r="N38" s="31">
        <v>44.876506999999997</v>
      </c>
      <c r="O38" s="31">
        <v>45.111603000000002</v>
      </c>
      <c r="P38" s="31">
        <v>45.306648000000003</v>
      </c>
      <c r="Q38" s="31">
        <v>45.531081999999998</v>
      </c>
      <c r="R38" s="31">
        <v>45.754570000000001</v>
      </c>
      <c r="S38" s="31">
        <v>45.942371000000001</v>
      </c>
      <c r="T38" s="31">
        <v>46.099640000000001</v>
      </c>
      <c r="U38" s="31">
        <v>46.263412000000002</v>
      </c>
      <c r="V38" s="31">
        <v>46.411850000000001</v>
      </c>
      <c r="W38" s="31">
        <v>46.541386000000003</v>
      </c>
      <c r="X38" s="31">
        <v>46.666012000000002</v>
      </c>
      <c r="Y38" s="31">
        <v>46.777721</v>
      </c>
      <c r="Z38" s="31">
        <v>46.871037000000001</v>
      </c>
      <c r="AA38" s="31">
        <v>46.931049000000002</v>
      </c>
      <c r="AB38" s="31">
        <v>46.971848000000001</v>
      </c>
      <c r="AC38" s="31">
        <v>47.034362999999999</v>
      </c>
      <c r="AD38" s="31">
        <v>47.077263000000002</v>
      </c>
      <c r="AE38" s="31">
        <v>47.126358000000003</v>
      </c>
      <c r="AF38" s="31">
        <v>47.158011999999999</v>
      </c>
      <c r="AG38" s="31">
        <v>47.200370999999997</v>
      </c>
      <c r="AH38" s="31">
        <v>47.214767000000002</v>
      </c>
      <c r="AI38" s="30">
        <v>9.7389999999999994E-3</v>
      </c>
    </row>
    <row r="39" spans="1:35" ht="15" customHeight="1">
      <c r="A39" s="8" t="s">
        <v>77</v>
      </c>
      <c r="B39" s="28" t="s">
        <v>76</v>
      </c>
      <c r="C39" s="31">
        <v>41.715885</v>
      </c>
      <c r="D39" s="31">
        <v>42.872379000000002</v>
      </c>
      <c r="E39" s="31">
        <v>44.733494</v>
      </c>
      <c r="F39" s="31">
        <v>46.957068999999997</v>
      </c>
      <c r="G39" s="31">
        <v>49.003487</v>
      </c>
      <c r="H39" s="31">
        <v>50.415680000000002</v>
      </c>
      <c r="I39" s="31">
        <v>52.908669000000003</v>
      </c>
      <c r="J39" s="31">
        <v>53.035347000000002</v>
      </c>
      <c r="K39" s="31">
        <v>53.002814999999998</v>
      </c>
      <c r="L39" s="31">
        <v>53.031281</v>
      </c>
      <c r="M39" s="31">
        <v>53.101596999999998</v>
      </c>
      <c r="N39" s="31">
        <v>53.283951000000002</v>
      </c>
      <c r="O39" s="31">
        <v>53.593539999999997</v>
      </c>
      <c r="P39" s="31">
        <v>53.827370000000002</v>
      </c>
      <c r="Q39" s="31">
        <v>54.068119000000003</v>
      </c>
      <c r="R39" s="31">
        <v>54.300162999999998</v>
      </c>
      <c r="S39" s="31">
        <v>54.521735999999997</v>
      </c>
      <c r="T39" s="31">
        <v>54.675041</v>
      </c>
      <c r="U39" s="31">
        <v>54.843936999999997</v>
      </c>
      <c r="V39" s="31">
        <v>55.006740999999998</v>
      </c>
      <c r="W39" s="31">
        <v>55.136218999999997</v>
      </c>
      <c r="X39" s="31">
        <v>55.248565999999997</v>
      </c>
      <c r="Y39" s="31">
        <v>55.326115000000001</v>
      </c>
      <c r="Z39" s="31">
        <v>55.397579</v>
      </c>
      <c r="AA39" s="31">
        <v>55.445976000000002</v>
      </c>
      <c r="AB39" s="31">
        <v>55.477283</v>
      </c>
      <c r="AC39" s="31">
        <v>55.516716000000002</v>
      </c>
      <c r="AD39" s="31">
        <v>55.571734999999997</v>
      </c>
      <c r="AE39" s="31">
        <v>55.621513</v>
      </c>
      <c r="AF39" s="31">
        <v>55.67548</v>
      </c>
      <c r="AG39" s="31">
        <v>55.732970999999999</v>
      </c>
      <c r="AH39" s="31">
        <v>55.794552000000003</v>
      </c>
      <c r="AI39" s="30">
        <v>9.4249999999999994E-3</v>
      </c>
    </row>
    <row r="40" spans="1:35" ht="15" customHeight="1">
      <c r="A40" s="8" t="s">
        <v>75</v>
      </c>
      <c r="B40" s="28" t="s">
        <v>74</v>
      </c>
      <c r="C40" s="31">
        <v>30.612513</v>
      </c>
      <c r="D40" s="31">
        <v>31.651661000000001</v>
      </c>
      <c r="E40" s="31">
        <v>32.830523999999997</v>
      </c>
      <c r="F40" s="31">
        <v>34.456524000000002</v>
      </c>
      <c r="G40" s="31">
        <v>35.799854000000003</v>
      </c>
      <c r="H40" s="31">
        <v>37.227469999999997</v>
      </c>
      <c r="I40" s="31">
        <v>39.151051000000002</v>
      </c>
      <c r="J40" s="31">
        <v>39.426971000000002</v>
      </c>
      <c r="K40" s="31">
        <v>39.465645000000002</v>
      </c>
      <c r="L40" s="31">
        <v>39.475208000000002</v>
      </c>
      <c r="M40" s="31">
        <v>39.488101999999998</v>
      </c>
      <c r="N40" s="31">
        <v>39.541682999999999</v>
      </c>
      <c r="O40" s="31">
        <v>39.581786999999998</v>
      </c>
      <c r="P40" s="31">
        <v>39.624954000000002</v>
      </c>
      <c r="Q40" s="31">
        <v>39.679687999999999</v>
      </c>
      <c r="R40" s="31">
        <v>39.716709000000002</v>
      </c>
      <c r="S40" s="31">
        <v>39.740402000000003</v>
      </c>
      <c r="T40" s="31">
        <v>39.750675000000001</v>
      </c>
      <c r="U40" s="31">
        <v>39.756599000000001</v>
      </c>
      <c r="V40" s="31">
        <v>39.759041000000003</v>
      </c>
      <c r="W40" s="31">
        <v>39.758136999999998</v>
      </c>
      <c r="X40" s="31">
        <v>39.759655000000002</v>
      </c>
      <c r="Y40" s="31">
        <v>39.754989999999999</v>
      </c>
      <c r="Z40" s="31">
        <v>39.745635999999998</v>
      </c>
      <c r="AA40" s="31">
        <v>39.729228999999997</v>
      </c>
      <c r="AB40" s="31">
        <v>39.710048999999998</v>
      </c>
      <c r="AC40" s="31">
        <v>39.698334000000003</v>
      </c>
      <c r="AD40" s="31">
        <v>39.675387999999998</v>
      </c>
      <c r="AE40" s="31">
        <v>39.66048</v>
      </c>
      <c r="AF40" s="31">
        <v>39.635680999999998</v>
      </c>
      <c r="AG40" s="31">
        <v>39.618450000000003</v>
      </c>
      <c r="AH40" s="31">
        <v>39.589142000000002</v>
      </c>
      <c r="AI40" s="30">
        <v>8.3300000000000006E-3</v>
      </c>
    </row>
    <row r="41" spans="1:35" ht="15" customHeight="1">
      <c r="A41" s="8" t="s">
        <v>73</v>
      </c>
      <c r="B41" s="28" t="s">
        <v>72</v>
      </c>
      <c r="C41" s="31">
        <v>28.524006</v>
      </c>
      <c r="D41" s="31">
        <v>29.363092000000002</v>
      </c>
      <c r="E41" s="31">
        <v>30.420794000000001</v>
      </c>
      <c r="F41" s="31">
        <v>31.858644000000002</v>
      </c>
      <c r="G41" s="31">
        <v>33.084071999999999</v>
      </c>
      <c r="H41" s="31">
        <v>34.244456999999997</v>
      </c>
      <c r="I41" s="31">
        <v>35.994076</v>
      </c>
      <c r="J41" s="31">
        <v>36.169978999999998</v>
      </c>
      <c r="K41" s="31">
        <v>36.233745999999996</v>
      </c>
      <c r="L41" s="31">
        <v>36.304462000000001</v>
      </c>
      <c r="M41" s="31">
        <v>36.398952000000001</v>
      </c>
      <c r="N41" s="31">
        <v>36.612296999999998</v>
      </c>
      <c r="O41" s="31">
        <v>36.804462000000001</v>
      </c>
      <c r="P41" s="31">
        <v>36.963898</v>
      </c>
      <c r="Q41" s="31">
        <v>37.147385</v>
      </c>
      <c r="R41" s="31">
        <v>37.330143</v>
      </c>
      <c r="S41" s="31">
        <v>37.483685000000001</v>
      </c>
      <c r="T41" s="31">
        <v>37.612338999999999</v>
      </c>
      <c r="U41" s="31">
        <v>37.746299999999998</v>
      </c>
      <c r="V41" s="31">
        <v>37.867699000000002</v>
      </c>
      <c r="W41" s="31">
        <v>37.973671000000003</v>
      </c>
      <c r="X41" s="31">
        <v>38.075637999999998</v>
      </c>
      <c r="Y41" s="31">
        <v>38.167079999999999</v>
      </c>
      <c r="Z41" s="31">
        <v>38.243473000000002</v>
      </c>
      <c r="AA41" s="31">
        <v>38.292617999999997</v>
      </c>
      <c r="AB41" s="31">
        <v>38.326034999999997</v>
      </c>
      <c r="AC41" s="31">
        <v>38.377234999999999</v>
      </c>
      <c r="AD41" s="31">
        <v>38.412345999999999</v>
      </c>
      <c r="AE41" s="31">
        <v>38.452530000000003</v>
      </c>
      <c r="AF41" s="31">
        <v>38.478436000000002</v>
      </c>
      <c r="AG41" s="31">
        <v>38.513092</v>
      </c>
      <c r="AH41" s="31">
        <v>38.524833999999998</v>
      </c>
      <c r="AI41" s="30">
        <v>9.7420000000000007E-3</v>
      </c>
    </row>
    <row r="42" spans="1:35" ht="15" customHeight="1">
      <c r="A42" s="8" t="s">
        <v>71</v>
      </c>
      <c r="B42" s="28" t="s">
        <v>70</v>
      </c>
      <c r="C42" s="31">
        <v>34.065807</v>
      </c>
      <c r="D42" s="31">
        <v>35.010216</v>
      </c>
      <c r="E42" s="31">
        <v>36.530028999999999</v>
      </c>
      <c r="F42" s="31">
        <v>38.345837000000003</v>
      </c>
      <c r="G42" s="31">
        <v>40.016972000000003</v>
      </c>
      <c r="H42" s="31">
        <v>41.170189000000001</v>
      </c>
      <c r="I42" s="31">
        <v>43.205997000000004</v>
      </c>
      <c r="J42" s="31">
        <v>43.309448000000003</v>
      </c>
      <c r="K42" s="31">
        <v>43.282879000000001</v>
      </c>
      <c r="L42" s="31">
        <v>43.306125999999999</v>
      </c>
      <c r="M42" s="31">
        <v>43.363548000000002</v>
      </c>
      <c r="N42" s="31">
        <v>43.512459</v>
      </c>
      <c r="O42" s="31">
        <v>43.765273999999998</v>
      </c>
      <c r="P42" s="31">
        <v>43.956223000000001</v>
      </c>
      <c r="Q42" s="31">
        <v>44.152824000000003</v>
      </c>
      <c r="R42" s="31">
        <v>44.342315999999997</v>
      </c>
      <c r="S42" s="31">
        <v>44.523254000000001</v>
      </c>
      <c r="T42" s="31">
        <v>44.648445000000002</v>
      </c>
      <c r="U42" s="31">
        <v>44.786369000000001</v>
      </c>
      <c r="V42" s="31">
        <v>44.919314999999997</v>
      </c>
      <c r="W42" s="31">
        <v>45.025050999999998</v>
      </c>
      <c r="X42" s="31">
        <v>45.116795000000003</v>
      </c>
      <c r="Y42" s="31">
        <v>45.180121999999997</v>
      </c>
      <c r="Z42" s="31">
        <v>45.238480000000003</v>
      </c>
      <c r="AA42" s="31">
        <v>45.278004000000003</v>
      </c>
      <c r="AB42" s="31">
        <v>45.303566000000004</v>
      </c>
      <c r="AC42" s="31">
        <v>45.335769999999997</v>
      </c>
      <c r="AD42" s="31">
        <v>45.380699</v>
      </c>
      <c r="AE42" s="31">
        <v>45.421348999999999</v>
      </c>
      <c r="AF42" s="31">
        <v>45.465420000000002</v>
      </c>
      <c r="AG42" s="31">
        <v>45.512366999999998</v>
      </c>
      <c r="AH42" s="31">
        <v>45.562652999999997</v>
      </c>
      <c r="AI42" s="30">
        <v>9.4249999999999994E-3</v>
      </c>
    </row>
    <row r="43" spans="1:35" ht="15" customHeight="1">
      <c r="A43" s="8" t="s">
        <v>69</v>
      </c>
      <c r="B43" s="28" t="s">
        <v>68</v>
      </c>
      <c r="C43" s="31">
        <v>24.960156999999999</v>
      </c>
      <c r="D43" s="31">
        <v>25.807435999999999</v>
      </c>
      <c r="E43" s="31">
        <v>26.768633000000001</v>
      </c>
      <c r="F43" s="31">
        <v>28.094404000000001</v>
      </c>
      <c r="G43" s="31">
        <v>29.189699000000001</v>
      </c>
      <c r="H43" s="31">
        <v>30.353718000000001</v>
      </c>
      <c r="I43" s="31">
        <v>31.922125000000001</v>
      </c>
      <c r="J43" s="31">
        <v>32.147098999999997</v>
      </c>
      <c r="K43" s="31">
        <v>32.178631000000003</v>
      </c>
      <c r="L43" s="31">
        <v>32.186427999999999</v>
      </c>
      <c r="M43" s="31">
        <v>32.196941000000002</v>
      </c>
      <c r="N43" s="31">
        <v>32.240631</v>
      </c>
      <c r="O43" s="31">
        <v>32.273327000000002</v>
      </c>
      <c r="P43" s="31">
        <v>32.308525000000003</v>
      </c>
      <c r="Q43" s="31">
        <v>32.353152999999999</v>
      </c>
      <c r="R43" s="31">
        <v>32.383338999999999</v>
      </c>
      <c r="S43" s="31">
        <v>32.402656999999998</v>
      </c>
      <c r="T43" s="31">
        <v>32.411034000000001</v>
      </c>
      <c r="U43" s="31">
        <v>32.415863000000002</v>
      </c>
      <c r="V43" s="31">
        <v>32.417853999999998</v>
      </c>
      <c r="W43" s="31">
        <v>32.417118000000002</v>
      </c>
      <c r="X43" s="31">
        <v>32.418354000000001</v>
      </c>
      <c r="Y43" s="31">
        <v>32.414551000000003</v>
      </c>
      <c r="Z43" s="31">
        <v>32.406925000000001</v>
      </c>
      <c r="AA43" s="31">
        <v>32.393546999999998</v>
      </c>
      <c r="AB43" s="31">
        <v>32.377907</v>
      </c>
      <c r="AC43" s="31">
        <v>32.368355000000001</v>
      </c>
      <c r="AD43" s="31">
        <v>32.349648000000002</v>
      </c>
      <c r="AE43" s="31">
        <v>32.337490000000003</v>
      </c>
      <c r="AF43" s="31">
        <v>32.317272000000003</v>
      </c>
      <c r="AG43" s="31">
        <v>32.303223000000003</v>
      </c>
      <c r="AH43" s="31">
        <v>32.279324000000003</v>
      </c>
      <c r="AI43" s="30">
        <v>8.3300000000000006E-3</v>
      </c>
    </row>
    <row r="44" spans="1:35" ht="15" customHeight="1">
      <c r="A44" s="8" t="s">
        <v>67</v>
      </c>
      <c r="B44" s="28" t="s">
        <v>66</v>
      </c>
      <c r="C44" s="31">
        <v>23.821982999999999</v>
      </c>
      <c r="D44" s="31">
        <v>24.306308999999999</v>
      </c>
      <c r="E44" s="31">
        <v>24.833947999999999</v>
      </c>
      <c r="F44" s="31">
        <v>25.423760999999999</v>
      </c>
      <c r="G44" s="31">
        <v>26.058413000000002</v>
      </c>
      <c r="H44" s="31">
        <v>26.717703</v>
      </c>
      <c r="I44" s="31">
        <v>27.428259000000001</v>
      </c>
      <c r="J44" s="31">
        <v>28.114606999999999</v>
      </c>
      <c r="K44" s="31">
        <v>28.770239</v>
      </c>
      <c r="L44" s="31">
        <v>29.396702000000001</v>
      </c>
      <c r="M44" s="31">
        <v>29.996196999999999</v>
      </c>
      <c r="N44" s="31">
        <v>30.570719</v>
      </c>
      <c r="O44" s="31">
        <v>31.119152</v>
      </c>
      <c r="P44" s="31">
        <v>31.645043999999999</v>
      </c>
      <c r="Q44" s="31">
        <v>32.146507</v>
      </c>
      <c r="R44" s="31">
        <v>32.624386000000001</v>
      </c>
      <c r="S44" s="31">
        <v>33.076698</v>
      </c>
      <c r="T44" s="31">
        <v>33.502513999999998</v>
      </c>
      <c r="U44" s="31">
        <v>33.899712000000001</v>
      </c>
      <c r="V44" s="31">
        <v>34.266941000000003</v>
      </c>
      <c r="W44" s="31">
        <v>34.603637999999997</v>
      </c>
      <c r="X44" s="31">
        <v>34.907772000000001</v>
      </c>
      <c r="Y44" s="31">
        <v>35.185284000000003</v>
      </c>
      <c r="Z44" s="31">
        <v>35.43647</v>
      </c>
      <c r="AA44" s="31">
        <v>35.660904000000002</v>
      </c>
      <c r="AB44" s="31">
        <v>35.862267000000003</v>
      </c>
      <c r="AC44" s="31">
        <v>36.047432000000001</v>
      </c>
      <c r="AD44" s="31">
        <v>36.213295000000002</v>
      </c>
      <c r="AE44" s="31">
        <v>36.364738000000003</v>
      </c>
      <c r="AF44" s="31">
        <v>36.501759</v>
      </c>
      <c r="AG44" s="31">
        <v>36.625895999999997</v>
      </c>
      <c r="AH44" s="31">
        <v>36.736789999999999</v>
      </c>
      <c r="AI44" s="30">
        <v>1.4071E-2</v>
      </c>
    </row>
    <row r="45" spans="1:35" ht="15" customHeight="1">
      <c r="A45" s="8" t="s">
        <v>65</v>
      </c>
      <c r="B45" s="28" t="s">
        <v>64</v>
      </c>
      <c r="C45" s="31">
        <v>15.062469</v>
      </c>
      <c r="D45" s="31">
        <v>15.147629</v>
      </c>
      <c r="E45" s="31">
        <v>15.353208</v>
      </c>
      <c r="F45" s="31">
        <v>15.505561</v>
      </c>
      <c r="G45" s="31">
        <v>15.702185999999999</v>
      </c>
      <c r="H45" s="31">
        <v>15.942138999999999</v>
      </c>
      <c r="I45" s="31">
        <v>16.225162999999998</v>
      </c>
      <c r="J45" s="31">
        <v>16.512391999999998</v>
      </c>
      <c r="K45" s="31">
        <v>16.752602</v>
      </c>
      <c r="L45" s="31">
        <v>16.764824000000001</v>
      </c>
      <c r="M45" s="31">
        <v>16.822996</v>
      </c>
      <c r="N45" s="31">
        <v>16.881540000000001</v>
      </c>
      <c r="O45" s="31">
        <v>16.860873999999999</v>
      </c>
      <c r="P45" s="31">
        <v>16.878285999999999</v>
      </c>
      <c r="Q45" s="31">
        <v>16.873719999999999</v>
      </c>
      <c r="R45" s="31">
        <v>16.871492</v>
      </c>
      <c r="S45" s="31">
        <v>16.868994000000001</v>
      </c>
      <c r="T45" s="31">
        <v>16.856480000000001</v>
      </c>
      <c r="U45" s="31">
        <v>16.837173</v>
      </c>
      <c r="V45" s="31">
        <v>16.819607000000001</v>
      </c>
      <c r="W45" s="31">
        <v>16.810314000000002</v>
      </c>
      <c r="X45" s="31">
        <v>16.793268000000001</v>
      </c>
      <c r="Y45" s="31">
        <v>16.786476</v>
      </c>
      <c r="Z45" s="31">
        <v>16.779654000000001</v>
      </c>
      <c r="AA45" s="31">
        <v>16.770454000000001</v>
      </c>
      <c r="AB45" s="31">
        <v>16.760960000000001</v>
      </c>
      <c r="AC45" s="31">
        <v>16.751949</v>
      </c>
      <c r="AD45" s="31">
        <v>16.717970000000001</v>
      </c>
      <c r="AE45" s="31">
        <v>16.720061999999999</v>
      </c>
      <c r="AF45" s="31">
        <v>16.725259999999999</v>
      </c>
      <c r="AG45" s="31">
        <v>16.741181999999998</v>
      </c>
      <c r="AH45" s="31">
        <v>16.761585</v>
      </c>
      <c r="AI45" s="30">
        <v>3.454E-3</v>
      </c>
    </row>
    <row r="46" spans="1:35" ht="15" customHeight="1">
      <c r="A46" s="8" t="s">
        <v>63</v>
      </c>
      <c r="B46" s="28" t="s">
        <v>62</v>
      </c>
      <c r="C46" s="31">
        <v>13.941457</v>
      </c>
      <c r="D46" s="31">
        <v>14.109275999999999</v>
      </c>
      <c r="E46" s="31">
        <v>14.278264999999999</v>
      </c>
      <c r="F46" s="31">
        <v>14.458361999999999</v>
      </c>
      <c r="G46" s="31">
        <v>14.638702</v>
      </c>
      <c r="H46" s="31">
        <v>14.82142</v>
      </c>
      <c r="I46" s="31">
        <v>14.962795</v>
      </c>
      <c r="J46" s="31">
        <v>15.119911</v>
      </c>
      <c r="K46" s="31">
        <v>15.285099000000001</v>
      </c>
      <c r="L46" s="31">
        <v>15.439226</v>
      </c>
      <c r="M46" s="31">
        <v>15.589396000000001</v>
      </c>
      <c r="N46" s="31">
        <v>15.729022000000001</v>
      </c>
      <c r="O46" s="31">
        <v>15.855642</v>
      </c>
      <c r="P46" s="31">
        <v>15.968056000000001</v>
      </c>
      <c r="Q46" s="31">
        <v>16.066538000000001</v>
      </c>
      <c r="R46" s="31">
        <v>16.149981</v>
      </c>
      <c r="S46" s="31">
        <v>16.228159000000002</v>
      </c>
      <c r="T46" s="31">
        <v>16.297737000000001</v>
      </c>
      <c r="U46" s="31">
        <v>16.352411</v>
      </c>
      <c r="V46" s="31">
        <v>16.404261000000002</v>
      </c>
      <c r="W46" s="31">
        <v>16.450655000000001</v>
      </c>
      <c r="X46" s="31">
        <v>16.489477000000001</v>
      </c>
      <c r="Y46" s="31">
        <v>16.521460999999999</v>
      </c>
      <c r="Z46" s="31">
        <v>16.556208000000002</v>
      </c>
      <c r="AA46" s="31">
        <v>16.577981999999999</v>
      </c>
      <c r="AB46" s="31">
        <v>16.592866999999998</v>
      </c>
      <c r="AC46" s="31">
        <v>16.605879000000002</v>
      </c>
      <c r="AD46" s="31">
        <v>16.594866</v>
      </c>
      <c r="AE46" s="31">
        <v>16.608923000000001</v>
      </c>
      <c r="AF46" s="31">
        <v>16.628026999999999</v>
      </c>
      <c r="AG46" s="31">
        <v>16.649794</v>
      </c>
      <c r="AH46" s="31">
        <v>16.673071</v>
      </c>
      <c r="AI46" s="30">
        <v>5.7889999999999999E-3</v>
      </c>
    </row>
    <row r="47" spans="1:35" ht="15" customHeight="1">
      <c r="A47" s="8" t="s">
        <v>61</v>
      </c>
      <c r="B47" s="28" t="s">
        <v>60</v>
      </c>
      <c r="C47" s="31">
        <v>7.1191649999999997</v>
      </c>
      <c r="D47" s="31">
        <v>7.1709399999999999</v>
      </c>
      <c r="E47" s="31">
        <v>7.2359859999999996</v>
      </c>
      <c r="F47" s="31">
        <v>7.3072999999999997</v>
      </c>
      <c r="G47" s="31">
        <v>7.3885160000000001</v>
      </c>
      <c r="H47" s="31">
        <v>7.4812799999999999</v>
      </c>
      <c r="I47" s="31">
        <v>7.5863670000000001</v>
      </c>
      <c r="J47" s="31">
        <v>7.7038349999999998</v>
      </c>
      <c r="K47" s="31">
        <v>7.8342210000000003</v>
      </c>
      <c r="L47" s="31">
        <v>7.9678849999999999</v>
      </c>
      <c r="M47" s="31">
        <v>8.1082149999999995</v>
      </c>
      <c r="N47" s="31">
        <v>8.2517910000000008</v>
      </c>
      <c r="O47" s="31">
        <v>8.3964689999999997</v>
      </c>
      <c r="P47" s="31">
        <v>8.5377449999999993</v>
      </c>
      <c r="Q47" s="31">
        <v>8.6695860000000007</v>
      </c>
      <c r="R47" s="31">
        <v>8.7911870000000008</v>
      </c>
      <c r="S47" s="31">
        <v>8.9024380000000001</v>
      </c>
      <c r="T47" s="31">
        <v>9.0043740000000003</v>
      </c>
      <c r="U47" s="31">
        <v>9.0969149999999992</v>
      </c>
      <c r="V47" s="31">
        <v>9.1809999999999992</v>
      </c>
      <c r="W47" s="31">
        <v>9.2583680000000008</v>
      </c>
      <c r="X47" s="31">
        <v>9.3276850000000007</v>
      </c>
      <c r="Y47" s="31">
        <v>9.3914950000000008</v>
      </c>
      <c r="Z47" s="31">
        <v>9.4486720000000002</v>
      </c>
      <c r="AA47" s="31">
        <v>9.5002829999999996</v>
      </c>
      <c r="AB47" s="31">
        <v>9.5474910000000008</v>
      </c>
      <c r="AC47" s="31">
        <v>9.591628</v>
      </c>
      <c r="AD47" s="31">
        <v>9.6341230000000007</v>
      </c>
      <c r="AE47" s="31">
        <v>9.6755969999999998</v>
      </c>
      <c r="AF47" s="31">
        <v>9.7162889999999997</v>
      </c>
      <c r="AG47" s="31">
        <v>9.7564329999999995</v>
      </c>
      <c r="AH47" s="31">
        <v>9.7974809999999994</v>
      </c>
      <c r="AI47" s="30">
        <v>1.0354E-2</v>
      </c>
    </row>
    <row r="48" spans="1:35" ht="15" customHeight="1">
      <c r="B48" s="27" t="s">
        <v>59</v>
      </c>
    </row>
    <row r="49" spans="1:35" ht="15" customHeight="1">
      <c r="A49" s="8" t="s">
        <v>58</v>
      </c>
      <c r="B49" s="28" t="s">
        <v>57</v>
      </c>
      <c r="C49" s="31">
        <v>69.061408999999998</v>
      </c>
      <c r="D49" s="31">
        <v>69.384444999999999</v>
      </c>
      <c r="E49" s="31">
        <v>69.706733999999997</v>
      </c>
      <c r="F49" s="31">
        <v>70.035477</v>
      </c>
      <c r="G49" s="31">
        <v>70.376755000000003</v>
      </c>
      <c r="H49" s="31">
        <v>70.734436000000002</v>
      </c>
      <c r="I49" s="31">
        <v>71.082642000000007</v>
      </c>
      <c r="J49" s="31">
        <v>71.464614999999995</v>
      </c>
      <c r="K49" s="31">
        <v>71.895363000000003</v>
      </c>
      <c r="L49" s="31">
        <v>72.350364999999996</v>
      </c>
      <c r="M49" s="31">
        <v>72.824805999999995</v>
      </c>
      <c r="N49" s="31">
        <v>73.293342999999993</v>
      </c>
      <c r="O49" s="31">
        <v>73.757735999999994</v>
      </c>
      <c r="P49" s="31">
        <v>74.234024000000005</v>
      </c>
      <c r="Q49" s="31">
        <v>74.700492999999994</v>
      </c>
      <c r="R49" s="31">
        <v>75.177054999999996</v>
      </c>
      <c r="S49" s="31">
        <v>75.653640999999993</v>
      </c>
      <c r="T49" s="31">
        <v>76.137352000000007</v>
      </c>
      <c r="U49" s="31">
        <v>76.621902000000006</v>
      </c>
      <c r="V49" s="31">
        <v>77.107963999999996</v>
      </c>
      <c r="W49" s="31">
        <v>77.601532000000006</v>
      </c>
      <c r="X49" s="31">
        <v>78.099959999999996</v>
      </c>
      <c r="Y49" s="31">
        <v>78.565910000000002</v>
      </c>
      <c r="Z49" s="31">
        <v>79.031158000000005</v>
      </c>
      <c r="AA49" s="31">
        <v>79.489036999999996</v>
      </c>
      <c r="AB49" s="31">
        <v>79.918777000000006</v>
      </c>
      <c r="AC49" s="31">
        <v>80.345123000000001</v>
      </c>
      <c r="AD49" s="31">
        <v>80.761702999999997</v>
      </c>
      <c r="AE49" s="31">
        <v>81.177620000000005</v>
      </c>
      <c r="AF49" s="31">
        <v>81.591446000000005</v>
      </c>
      <c r="AG49" s="31">
        <v>81.990547000000007</v>
      </c>
      <c r="AH49" s="31">
        <v>82.372414000000006</v>
      </c>
      <c r="AI49" s="30">
        <v>5.7019999999999996E-3</v>
      </c>
    </row>
    <row r="50" spans="1:35" ht="15" customHeight="1">
      <c r="B50" s="27" t="s">
        <v>56</v>
      </c>
    </row>
    <row r="51" spans="1:35" ht="15" customHeight="1">
      <c r="A51" s="8" t="s">
        <v>55</v>
      </c>
      <c r="B51" s="28" t="s">
        <v>54</v>
      </c>
      <c r="C51" s="31">
        <v>3.4668839999999999</v>
      </c>
      <c r="D51" s="31">
        <v>3.4893709999999998</v>
      </c>
      <c r="E51" s="31">
        <v>3.512003</v>
      </c>
      <c r="F51" s="31">
        <v>3.5347819999999999</v>
      </c>
      <c r="G51" s="31">
        <v>3.5577100000000002</v>
      </c>
      <c r="H51" s="31">
        <v>3.5807850000000001</v>
      </c>
      <c r="I51" s="31">
        <v>3.6040100000000002</v>
      </c>
      <c r="J51" s="31">
        <v>3.627386</v>
      </c>
      <c r="K51" s="31">
        <v>3.6509140000000002</v>
      </c>
      <c r="L51" s="31">
        <v>3.6745939999999999</v>
      </c>
      <c r="M51" s="31">
        <v>3.6984279999999998</v>
      </c>
      <c r="N51" s="31">
        <v>3.7224159999999999</v>
      </c>
      <c r="O51" s="31">
        <v>3.7465600000000001</v>
      </c>
      <c r="P51" s="31">
        <v>3.7708599999999999</v>
      </c>
      <c r="Q51" s="31">
        <v>3.795318</v>
      </c>
      <c r="R51" s="31">
        <v>3.8199350000000001</v>
      </c>
      <c r="S51" s="31">
        <v>3.8447119999999999</v>
      </c>
      <c r="T51" s="31">
        <v>3.8696489999999999</v>
      </c>
      <c r="U51" s="31">
        <v>3.8947479999999999</v>
      </c>
      <c r="V51" s="31">
        <v>3.9200089999999999</v>
      </c>
      <c r="W51" s="31">
        <v>3.9454349999999998</v>
      </c>
      <c r="X51" s="31">
        <v>3.971025</v>
      </c>
      <c r="Y51" s="31">
        <v>3.9967820000000001</v>
      </c>
      <c r="Z51" s="31">
        <v>4.0227050000000002</v>
      </c>
      <c r="AA51" s="31">
        <v>4.0487970000000004</v>
      </c>
      <c r="AB51" s="31">
        <v>4.0750580000000003</v>
      </c>
      <c r="AC51" s="31">
        <v>4.1014889999999999</v>
      </c>
      <c r="AD51" s="31">
        <v>4.1280910000000004</v>
      </c>
      <c r="AE51" s="31">
        <v>4.1548660000000002</v>
      </c>
      <c r="AF51" s="31">
        <v>4.1818150000000003</v>
      </c>
      <c r="AG51" s="31">
        <v>4.208939</v>
      </c>
      <c r="AH51" s="31">
        <v>4.2362380000000002</v>
      </c>
      <c r="AI51" s="30">
        <v>6.4859999999999996E-3</v>
      </c>
    </row>
    <row r="52" spans="1:35" ht="15" customHeight="1">
      <c r="A52" s="8" t="s">
        <v>53</v>
      </c>
      <c r="B52" s="28" t="s">
        <v>52</v>
      </c>
      <c r="C52" s="31">
        <v>4.8133650000000001</v>
      </c>
      <c r="D52" s="31">
        <v>4.8419600000000003</v>
      </c>
      <c r="E52" s="31">
        <v>4.8707260000000003</v>
      </c>
      <c r="F52" s="31">
        <v>4.8996630000000003</v>
      </c>
      <c r="G52" s="31">
        <v>4.9287720000000004</v>
      </c>
      <c r="H52" s="31">
        <v>4.9580539999999997</v>
      </c>
      <c r="I52" s="31">
        <v>4.9875090000000002</v>
      </c>
      <c r="J52" s="31">
        <v>5.0171400000000004</v>
      </c>
      <c r="K52" s="31">
        <v>5.0469470000000003</v>
      </c>
      <c r="L52" s="31">
        <v>5.0769310000000001</v>
      </c>
      <c r="M52" s="31">
        <v>5.1070919999999997</v>
      </c>
      <c r="N52" s="31">
        <v>5.1374339999999998</v>
      </c>
      <c r="O52" s="31">
        <v>5.1679550000000001</v>
      </c>
      <c r="P52" s="31">
        <v>5.198658</v>
      </c>
      <c r="Q52" s="31">
        <v>5.2295429999999996</v>
      </c>
      <c r="R52" s="31">
        <v>5.2606109999999999</v>
      </c>
      <c r="S52" s="31">
        <v>5.2918640000000003</v>
      </c>
      <c r="T52" s="31">
        <v>5.3233030000000001</v>
      </c>
      <c r="U52" s="31">
        <v>5.3549290000000003</v>
      </c>
      <c r="V52" s="31">
        <v>5.3867419999999999</v>
      </c>
      <c r="W52" s="31">
        <v>5.4187450000000004</v>
      </c>
      <c r="X52" s="31">
        <v>5.4509379999999998</v>
      </c>
      <c r="Y52" s="31">
        <v>5.4833220000000003</v>
      </c>
      <c r="Z52" s="31">
        <v>5.515898</v>
      </c>
      <c r="AA52" s="31">
        <v>5.548667</v>
      </c>
      <c r="AB52" s="31">
        <v>5.5816319999999999</v>
      </c>
      <c r="AC52" s="31">
        <v>5.6147919999999996</v>
      </c>
      <c r="AD52" s="31">
        <v>5.6481500000000002</v>
      </c>
      <c r="AE52" s="31">
        <v>5.681705</v>
      </c>
      <c r="AF52" s="31">
        <v>5.7154600000000002</v>
      </c>
      <c r="AG52" s="31">
        <v>5.7494160000000001</v>
      </c>
      <c r="AH52" s="31">
        <v>5.7835729999999996</v>
      </c>
      <c r="AI52" s="30">
        <v>5.9410000000000001E-3</v>
      </c>
    </row>
    <row r="54" spans="1:35" ht="15" customHeight="1">
      <c r="B54" s="27" t="s">
        <v>51</v>
      </c>
    </row>
    <row r="55" spans="1:35" ht="15" customHeight="1">
      <c r="B55" s="27" t="s">
        <v>50</v>
      </c>
    </row>
    <row r="56" spans="1:35" ht="15" customHeight="1">
      <c r="A56" s="8" t="s">
        <v>49</v>
      </c>
      <c r="B56" s="28" t="s">
        <v>33</v>
      </c>
      <c r="C56" s="32">
        <v>15.312445</v>
      </c>
      <c r="D56" s="32">
        <v>15.30714</v>
      </c>
      <c r="E56" s="32">
        <v>15.236718</v>
      </c>
      <c r="F56" s="32">
        <v>15.068806</v>
      </c>
      <c r="G56" s="32">
        <v>14.804812999999999</v>
      </c>
      <c r="H56" s="32">
        <v>14.499307</v>
      </c>
      <c r="I56" s="32">
        <v>14.167157</v>
      </c>
      <c r="J56" s="32">
        <v>13.909196</v>
      </c>
      <c r="K56" s="32">
        <v>13.685458000000001</v>
      </c>
      <c r="L56" s="32">
        <v>13.482775999999999</v>
      </c>
      <c r="M56" s="32">
        <v>13.299863</v>
      </c>
      <c r="N56" s="32">
        <v>13.139068999999999</v>
      </c>
      <c r="O56" s="32">
        <v>13.002687</v>
      </c>
      <c r="P56" s="32">
        <v>12.863337</v>
      </c>
      <c r="Q56" s="32">
        <v>12.735182999999999</v>
      </c>
      <c r="R56" s="32">
        <v>12.602709000000001</v>
      </c>
      <c r="S56" s="32">
        <v>12.470579000000001</v>
      </c>
      <c r="T56" s="32">
        <v>12.372916</v>
      </c>
      <c r="U56" s="32">
        <v>12.287333</v>
      </c>
      <c r="V56" s="32">
        <v>12.215109</v>
      </c>
      <c r="W56" s="32">
        <v>12.15875</v>
      </c>
      <c r="X56" s="32">
        <v>12.118073000000001</v>
      </c>
      <c r="Y56" s="32">
        <v>12.081137</v>
      </c>
      <c r="Z56" s="32">
        <v>12.057517000000001</v>
      </c>
      <c r="AA56" s="32">
        <v>12.045367000000001</v>
      </c>
      <c r="AB56" s="32">
        <v>12.044356000000001</v>
      </c>
      <c r="AC56" s="32">
        <v>12.055040999999999</v>
      </c>
      <c r="AD56" s="32">
        <v>12.085419</v>
      </c>
      <c r="AE56" s="32">
        <v>12.129275</v>
      </c>
      <c r="AF56" s="32">
        <v>12.190246</v>
      </c>
      <c r="AG56" s="32">
        <v>12.262822999999999</v>
      </c>
      <c r="AH56" s="32">
        <v>12.346762</v>
      </c>
      <c r="AI56" s="30">
        <v>-6.9199999999999999E-3</v>
      </c>
    </row>
    <row r="57" spans="1:35" ht="15" customHeight="1">
      <c r="A57" s="8" t="s">
        <v>48</v>
      </c>
      <c r="B57" s="28" t="s">
        <v>31</v>
      </c>
      <c r="C57" s="32">
        <v>0.89102800000000004</v>
      </c>
      <c r="D57" s="32">
        <v>0.891903</v>
      </c>
      <c r="E57" s="32">
        <v>0.89588900000000005</v>
      </c>
      <c r="F57" s="32">
        <v>0.89786999999999995</v>
      </c>
      <c r="G57" s="32">
        <v>0.89709000000000005</v>
      </c>
      <c r="H57" s="32">
        <v>0.89317999999999997</v>
      </c>
      <c r="I57" s="32">
        <v>0.89263599999999999</v>
      </c>
      <c r="J57" s="32">
        <v>0.892015</v>
      </c>
      <c r="K57" s="32">
        <v>0.89260600000000001</v>
      </c>
      <c r="L57" s="32">
        <v>0.893648</v>
      </c>
      <c r="M57" s="32">
        <v>0.895486</v>
      </c>
      <c r="N57" s="32">
        <v>0.89671299999999998</v>
      </c>
      <c r="O57" s="32">
        <v>0.90131700000000003</v>
      </c>
      <c r="P57" s="32">
        <v>0.90484600000000004</v>
      </c>
      <c r="Q57" s="32">
        <v>0.90985700000000003</v>
      </c>
      <c r="R57" s="32">
        <v>0.914968</v>
      </c>
      <c r="S57" s="32">
        <v>0.92024600000000001</v>
      </c>
      <c r="T57" s="32">
        <v>0.92707899999999999</v>
      </c>
      <c r="U57" s="32">
        <v>0.93428299999999997</v>
      </c>
      <c r="V57" s="32">
        <v>0.94157999999999997</v>
      </c>
      <c r="W57" s="32">
        <v>0.94926100000000002</v>
      </c>
      <c r="X57" s="32">
        <v>0.957789</v>
      </c>
      <c r="Y57" s="32">
        <v>0.96684499999999995</v>
      </c>
      <c r="Z57" s="32">
        <v>0.97590600000000005</v>
      </c>
      <c r="AA57" s="32">
        <v>0.98611000000000004</v>
      </c>
      <c r="AB57" s="32">
        <v>0.99779099999999998</v>
      </c>
      <c r="AC57" s="32">
        <v>1.0106869999999999</v>
      </c>
      <c r="AD57" s="32">
        <v>1.027074</v>
      </c>
      <c r="AE57" s="32">
        <v>1.0402640000000001</v>
      </c>
      <c r="AF57" s="32">
        <v>1.0545720000000001</v>
      </c>
      <c r="AG57" s="32">
        <v>1.0692459999999999</v>
      </c>
      <c r="AH57" s="32">
        <v>1.083799</v>
      </c>
      <c r="AI57" s="30">
        <v>6.3379999999999999E-3</v>
      </c>
    </row>
    <row r="58" spans="1:35" ht="15" customHeight="1">
      <c r="A58" s="8" t="s">
        <v>47</v>
      </c>
      <c r="B58" s="28" t="s">
        <v>29</v>
      </c>
      <c r="C58" s="32">
        <v>0.23853099999999999</v>
      </c>
      <c r="D58" s="32">
        <v>0.23988999999999999</v>
      </c>
      <c r="E58" s="32">
        <v>0.241259</v>
      </c>
      <c r="F58" s="32">
        <v>0.24260899999999999</v>
      </c>
      <c r="G58" s="32">
        <v>0.24391299999999999</v>
      </c>
      <c r="H58" s="32">
        <v>0.245252</v>
      </c>
      <c r="I58" s="32">
        <v>0.24668399999999999</v>
      </c>
      <c r="J58" s="32">
        <v>0.24810399999999999</v>
      </c>
      <c r="K58" s="32">
        <v>0.24951599999999999</v>
      </c>
      <c r="L58" s="32">
        <v>0.25095299999999998</v>
      </c>
      <c r="M58" s="32">
        <v>0.25238300000000002</v>
      </c>
      <c r="N58" s="32">
        <v>0.25371700000000003</v>
      </c>
      <c r="O58" s="32">
        <v>0.25501000000000001</v>
      </c>
      <c r="P58" s="32">
        <v>0.25626900000000002</v>
      </c>
      <c r="Q58" s="32">
        <v>0.25740600000000002</v>
      </c>
      <c r="R58" s="32">
        <v>0.25848599999999999</v>
      </c>
      <c r="S58" s="32">
        <v>0.25950800000000002</v>
      </c>
      <c r="T58" s="32">
        <v>0.26046999999999998</v>
      </c>
      <c r="U58" s="32">
        <v>0.26137700000000003</v>
      </c>
      <c r="V58" s="32">
        <v>0.26222299999999998</v>
      </c>
      <c r="W58" s="32">
        <v>0.26300299999999999</v>
      </c>
      <c r="X58" s="32">
        <v>0.263714</v>
      </c>
      <c r="Y58" s="32">
        <v>0.264353</v>
      </c>
      <c r="Z58" s="32">
        <v>0.26492500000000002</v>
      </c>
      <c r="AA58" s="32">
        <v>0.26543899999999998</v>
      </c>
      <c r="AB58" s="32">
        <v>0.26590399999999997</v>
      </c>
      <c r="AC58" s="32">
        <v>0.26633299999999999</v>
      </c>
      <c r="AD58" s="32">
        <v>0.26674799999999999</v>
      </c>
      <c r="AE58" s="32">
        <v>0.267177</v>
      </c>
      <c r="AF58" s="32">
        <v>0.267648</v>
      </c>
      <c r="AG58" s="32">
        <v>0.268208</v>
      </c>
      <c r="AH58" s="32">
        <v>0.26887699999999998</v>
      </c>
      <c r="AI58" s="30">
        <v>3.8700000000000002E-3</v>
      </c>
    </row>
    <row r="59" spans="1:35" ht="15" customHeight="1">
      <c r="A59" s="8" t="s">
        <v>46</v>
      </c>
      <c r="B59" s="28" t="s">
        <v>27</v>
      </c>
      <c r="C59" s="32">
        <v>5.8809579999999997</v>
      </c>
      <c r="D59" s="32">
        <v>5.9040049999999997</v>
      </c>
      <c r="E59" s="32">
        <v>5.9517569999999997</v>
      </c>
      <c r="F59" s="32">
        <v>5.9839580000000003</v>
      </c>
      <c r="G59" s="32">
        <v>6.0106469999999996</v>
      </c>
      <c r="H59" s="32">
        <v>5.9934820000000002</v>
      </c>
      <c r="I59" s="32">
        <v>5.9729049999999999</v>
      </c>
      <c r="J59" s="32">
        <v>5.942755</v>
      </c>
      <c r="K59" s="32">
        <v>5.9138310000000001</v>
      </c>
      <c r="L59" s="32">
        <v>5.875737</v>
      </c>
      <c r="M59" s="32">
        <v>5.8369559999999998</v>
      </c>
      <c r="N59" s="32">
        <v>5.7832369999999997</v>
      </c>
      <c r="O59" s="32">
        <v>5.7600280000000001</v>
      </c>
      <c r="P59" s="32">
        <v>5.7273540000000001</v>
      </c>
      <c r="Q59" s="32">
        <v>5.709549</v>
      </c>
      <c r="R59" s="32">
        <v>5.6887650000000001</v>
      </c>
      <c r="S59" s="32">
        <v>5.6829890000000001</v>
      </c>
      <c r="T59" s="32">
        <v>5.6880410000000001</v>
      </c>
      <c r="U59" s="32">
        <v>5.6894450000000001</v>
      </c>
      <c r="V59" s="32">
        <v>5.6978169999999997</v>
      </c>
      <c r="W59" s="32">
        <v>5.7092549999999997</v>
      </c>
      <c r="X59" s="32">
        <v>5.7294109999999998</v>
      </c>
      <c r="Y59" s="32">
        <v>5.7541630000000001</v>
      </c>
      <c r="Z59" s="32">
        <v>5.7868459999999997</v>
      </c>
      <c r="AA59" s="32">
        <v>5.8210759999999997</v>
      </c>
      <c r="AB59" s="32">
        <v>5.8691979999999999</v>
      </c>
      <c r="AC59" s="32">
        <v>5.9272929999999997</v>
      </c>
      <c r="AD59" s="32">
        <v>6.0019349999999996</v>
      </c>
      <c r="AE59" s="32">
        <v>6.0561199999999999</v>
      </c>
      <c r="AF59" s="32">
        <v>6.1258460000000001</v>
      </c>
      <c r="AG59" s="32">
        <v>6.2000320000000002</v>
      </c>
      <c r="AH59" s="32">
        <v>6.2750170000000001</v>
      </c>
      <c r="AI59" s="30">
        <v>2.0939999999999999E-3</v>
      </c>
    </row>
    <row r="60" spans="1:35" ht="15" customHeight="1">
      <c r="A60" s="8" t="s">
        <v>45</v>
      </c>
      <c r="B60" s="28" t="s">
        <v>25</v>
      </c>
      <c r="C60" s="32">
        <v>4.9125000000000002E-2</v>
      </c>
      <c r="D60" s="32">
        <v>5.0001999999999998E-2</v>
      </c>
      <c r="E60" s="32">
        <v>5.0828999999999999E-2</v>
      </c>
      <c r="F60" s="32">
        <v>5.1513000000000003E-2</v>
      </c>
      <c r="G60" s="32">
        <v>5.2172999999999997E-2</v>
      </c>
      <c r="H60" s="32">
        <v>5.2830000000000002E-2</v>
      </c>
      <c r="I60" s="32">
        <v>5.3461000000000002E-2</v>
      </c>
      <c r="J60" s="32">
        <v>5.4087999999999997E-2</v>
      </c>
      <c r="K60" s="32">
        <v>5.4688000000000001E-2</v>
      </c>
      <c r="L60" s="32">
        <v>5.5315000000000003E-2</v>
      </c>
      <c r="M60" s="32">
        <v>5.5939999999999997E-2</v>
      </c>
      <c r="N60" s="32">
        <v>5.6411000000000003E-2</v>
      </c>
      <c r="O60" s="32">
        <v>5.7056999999999997E-2</v>
      </c>
      <c r="P60" s="32">
        <v>5.7682999999999998E-2</v>
      </c>
      <c r="Q60" s="32">
        <v>5.8288E-2</v>
      </c>
      <c r="R60" s="32">
        <v>5.8840999999999997E-2</v>
      </c>
      <c r="S60" s="32">
        <v>5.9416999999999998E-2</v>
      </c>
      <c r="T60" s="32">
        <v>5.9977000000000003E-2</v>
      </c>
      <c r="U60" s="32">
        <v>6.0532000000000002E-2</v>
      </c>
      <c r="V60" s="32">
        <v>6.1099000000000001E-2</v>
      </c>
      <c r="W60" s="32">
        <v>6.1667E-2</v>
      </c>
      <c r="X60" s="32">
        <v>6.2233999999999998E-2</v>
      </c>
      <c r="Y60" s="32">
        <v>6.2771999999999994E-2</v>
      </c>
      <c r="Z60" s="32">
        <v>6.3311000000000006E-2</v>
      </c>
      <c r="AA60" s="32">
        <v>6.3864000000000004E-2</v>
      </c>
      <c r="AB60" s="32">
        <v>6.4421999999999993E-2</v>
      </c>
      <c r="AC60" s="32">
        <v>6.4971000000000001E-2</v>
      </c>
      <c r="AD60" s="32">
        <v>6.5568000000000001E-2</v>
      </c>
      <c r="AE60" s="32">
        <v>6.6151000000000001E-2</v>
      </c>
      <c r="AF60" s="32">
        <v>6.6765000000000005E-2</v>
      </c>
      <c r="AG60" s="32">
        <v>6.7348000000000005E-2</v>
      </c>
      <c r="AH60" s="32">
        <v>6.7945000000000005E-2</v>
      </c>
      <c r="AI60" s="30">
        <v>1.0517E-2</v>
      </c>
    </row>
    <row r="61" spans="1:35" ht="15" customHeight="1">
      <c r="A61" s="8" t="s">
        <v>44</v>
      </c>
      <c r="B61" s="28" t="s">
        <v>23</v>
      </c>
      <c r="C61" s="32">
        <v>0.52149500000000004</v>
      </c>
      <c r="D61" s="32">
        <v>0.49603199999999997</v>
      </c>
      <c r="E61" s="32">
        <v>0.47267399999999998</v>
      </c>
      <c r="F61" s="32">
        <v>0.46714600000000001</v>
      </c>
      <c r="G61" s="32">
        <v>0.46454699999999999</v>
      </c>
      <c r="H61" s="32">
        <v>0.45757300000000001</v>
      </c>
      <c r="I61" s="32">
        <v>0.44527499999999998</v>
      </c>
      <c r="J61" s="32">
        <v>0.45321899999999998</v>
      </c>
      <c r="K61" s="32">
        <v>0.45270500000000002</v>
      </c>
      <c r="L61" s="32">
        <v>0.45249699999999998</v>
      </c>
      <c r="M61" s="32">
        <v>0.44765100000000002</v>
      </c>
      <c r="N61" s="32">
        <v>0.44280399999999998</v>
      </c>
      <c r="O61" s="32">
        <v>0.44168499999999999</v>
      </c>
      <c r="P61" s="32">
        <v>0.44123899999999999</v>
      </c>
      <c r="Q61" s="32">
        <v>0.44104900000000002</v>
      </c>
      <c r="R61" s="32">
        <v>0.44097599999999998</v>
      </c>
      <c r="S61" s="32">
        <v>0.43873499999999999</v>
      </c>
      <c r="T61" s="32">
        <v>0.43886999999999998</v>
      </c>
      <c r="U61" s="32">
        <v>0.43769000000000002</v>
      </c>
      <c r="V61" s="32">
        <v>0.43399300000000002</v>
      </c>
      <c r="W61" s="32">
        <v>0.43391099999999999</v>
      </c>
      <c r="X61" s="32">
        <v>0.43191099999999999</v>
      </c>
      <c r="Y61" s="32">
        <v>0.43091099999999999</v>
      </c>
      <c r="Z61" s="32">
        <v>0.43136200000000002</v>
      </c>
      <c r="AA61" s="32">
        <v>0.431558</v>
      </c>
      <c r="AB61" s="32">
        <v>0.43213200000000002</v>
      </c>
      <c r="AC61" s="32">
        <v>0.43332599999999999</v>
      </c>
      <c r="AD61" s="32">
        <v>0.43653799999999998</v>
      </c>
      <c r="AE61" s="32">
        <v>0.437579</v>
      </c>
      <c r="AF61" s="32">
        <v>0.43982100000000002</v>
      </c>
      <c r="AG61" s="32">
        <v>0.44239099999999998</v>
      </c>
      <c r="AH61" s="32">
        <v>0.44580599999999998</v>
      </c>
      <c r="AI61" s="30">
        <v>-5.0460000000000001E-3</v>
      </c>
    </row>
    <row r="62" spans="1:35" ht="15" customHeight="1">
      <c r="A62" s="8" t="s">
        <v>43</v>
      </c>
      <c r="B62" s="28" t="s">
        <v>21</v>
      </c>
      <c r="C62" s="32">
        <v>8.9409000000000002E-2</v>
      </c>
      <c r="D62" s="32">
        <v>8.7946999999999997E-2</v>
      </c>
      <c r="E62" s="32">
        <v>8.5824999999999999E-2</v>
      </c>
      <c r="F62" s="32">
        <v>8.3143999999999996E-2</v>
      </c>
      <c r="G62" s="32">
        <v>8.1043000000000004E-2</v>
      </c>
      <c r="H62" s="32">
        <v>7.8539999999999999E-2</v>
      </c>
      <c r="I62" s="32">
        <v>7.6103000000000004E-2</v>
      </c>
      <c r="J62" s="32">
        <v>7.3851E-2</v>
      </c>
      <c r="K62" s="32">
        <v>7.1606000000000003E-2</v>
      </c>
      <c r="L62" s="32">
        <v>6.9278000000000006E-2</v>
      </c>
      <c r="M62" s="32">
        <v>6.6864999999999994E-2</v>
      </c>
      <c r="N62" s="32">
        <v>6.4421000000000006E-2</v>
      </c>
      <c r="O62" s="32">
        <v>6.3281000000000004E-2</v>
      </c>
      <c r="P62" s="32">
        <v>6.2044000000000002E-2</v>
      </c>
      <c r="Q62" s="32">
        <v>6.0933000000000001E-2</v>
      </c>
      <c r="R62" s="32">
        <v>5.9680999999999998E-2</v>
      </c>
      <c r="S62" s="32">
        <v>5.8471000000000002E-2</v>
      </c>
      <c r="T62" s="32">
        <v>5.7384999999999999E-2</v>
      </c>
      <c r="U62" s="32">
        <v>5.6209000000000002E-2</v>
      </c>
      <c r="V62" s="32">
        <v>5.5024999999999998E-2</v>
      </c>
      <c r="W62" s="32">
        <v>5.3933000000000002E-2</v>
      </c>
      <c r="X62" s="32">
        <v>5.2831000000000003E-2</v>
      </c>
      <c r="Y62" s="32">
        <v>5.2283000000000003E-2</v>
      </c>
      <c r="Z62" s="32">
        <v>5.1791999999999998E-2</v>
      </c>
      <c r="AA62" s="32">
        <v>5.1248000000000002E-2</v>
      </c>
      <c r="AB62" s="32">
        <v>5.0798999999999997E-2</v>
      </c>
      <c r="AC62" s="32">
        <v>5.0387000000000001E-2</v>
      </c>
      <c r="AD62" s="32">
        <v>5.0148999999999999E-2</v>
      </c>
      <c r="AE62" s="32">
        <v>4.9715000000000002E-2</v>
      </c>
      <c r="AF62" s="32">
        <v>4.9415000000000001E-2</v>
      </c>
      <c r="AG62" s="32">
        <v>4.9187000000000002E-2</v>
      </c>
      <c r="AH62" s="32">
        <v>4.8996999999999999E-2</v>
      </c>
      <c r="AI62" s="30">
        <v>-1.9214999999999999E-2</v>
      </c>
    </row>
    <row r="63" spans="1:35" ht="15" customHeight="1">
      <c r="A63" s="8" t="s">
        <v>42</v>
      </c>
      <c r="B63" s="28" t="s">
        <v>19</v>
      </c>
      <c r="C63" s="32">
        <v>0.92732700000000001</v>
      </c>
      <c r="D63" s="32">
        <v>1.0088379999999999</v>
      </c>
      <c r="E63" s="32">
        <v>0.97111599999999998</v>
      </c>
      <c r="F63" s="32">
        <v>0.88697199999999998</v>
      </c>
      <c r="G63" s="32">
        <v>0.89194899999999999</v>
      </c>
      <c r="H63" s="32">
        <v>0.87592300000000001</v>
      </c>
      <c r="I63" s="32">
        <v>0.889297</v>
      </c>
      <c r="J63" s="32">
        <v>0.86436500000000005</v>
      </c>
      <c r="K63" s="32">
        <v>0.87566699999999997</v>
      </c>
      <c r="L63" s="32">
        <v>0.87673500000000004</v>
      </c>
      <c r="M63" s="32">
        <v>0.86275199999999996</v>
      </c>
      <c r="N63" s="32">
        <v>0.87661100000000003</v>
      </c>
      <c r="O63" s="32">
        <v>0.87746100000000005</v>
      </c>
      <c r="P63" s="32">
        <v>0.86594400000000005</v>
      </c>
      <c r="Q63" s="32">
        <v>0.87606399999999995</v>
      </c>
      <c r="R63" s="32">
        <v>0.87610900000000003</v>
      </c>
      <c r="S63" s="32">
        <v>0.87291200000000002</v>
      </c>
      <c r="T63" s="32">
        <v>0.86272700000000002</v>
      </c>
      <c r="U63" s="32">
        <v>0.869371</v>
      </c>
      <c r="V63" s="32">
        <v>0.85895600000000005</v>
      </c>
      <c r="W63" s="32">
        <v>0.85843599999999998</v>
      </c>
      <c r="X63" s="32">
        <v>0.864699</v>
      </c>
      <c r="Y63" s="32">
        <v>0.85375100000000004</v>
      </c>
      <c r="Z63" s="32">
        <v>0.85230899999999998</v>
      </c>
      <c r="AA63" s="32">
        <v>0.84980699999999998</v>
      </c>
      <c r="AB63" s="32">
        <v>0.84660400000000002</v>
      </c>
      <c r="AC63" s="32">
        <v>0.84451500000000002</v>
      </c>
      <c r="AD63" s="32">
        <v>0.843746</v>
      </c>
      <c r="AE63" s="32">
        <v>0.841557</v>
      </c>
      <c r="AF63" s="32">
        <v>0.84054899999999999</v>
      </c>
      <c r="AG63" s="32">
        <v>0.83998899999999999</v>
      </c>
      <c r="AH63" s="32">
        <v>0.84009100000000003</v>
      </c>
      <c r="AI63" s="30">
        <v>-3.1819999999999999E-3</v>
      </c>
    </row>
    <row r="64" spans="1:35" ht="15" customHeight="1">
      <c r="A64" s="8" t="s">
        <v>41</v>
      </c>
      <c r="B64" s="28" t="s">
        <v>17</v>
      </c>
      <c r="C64" s="32">
        <v>0.24548700000000001</v>
      </c>
      <c r="D64" s="32">
        <v>0.24624699999999999</v>
      </c>
      <c r="E64" s="32">
        <v>0.246891</v>
      </c>
      <c r="F64" s="32">
        <v>0.247228</v>
      </c>
      <c r="G64" s="32">
        <v>0.24740100000000001</v>
      </c>
      <c r="H64" s="32">
        <v>0.247561</v>
      </c>
      <c r="I64" s="32">
        <v>0.247747</v>
      </c>
      <c r="J64" s="32">
        <v>0.24787200000000001</v>
      </c>
      <c r="K64" s="32">
        <v>0.247948</v>
      </c>
      <c r="L64" s="32">
        <v>0.248034</v>
      </c>
      <c r="M64" s="32">
        <v>0.24811900000000001</v>
      </c>
      <c r="N64" s="32">
        <v>0.24812799999999999</v>
      </c>
      <c r="O64" s="32">
        <v>0.24811900000000001</v>
      </c>
      <c r="P64" s="32">
        <v>0.24807899999999999</v>
      </c>
      <c r="Q64" s="32">
        <v>0.247943</v>
      </c>
      <c r="R64" s="32">
        <v>0.24770400000000001</v>
      </c>
      <c r="S64" s="32">
        <v>0.24738199999999999</v>
      </c>
      <c r="T64" s="32">
        <v>0.24705099999999999</v>
      </c>
      <c r="U64" s="32">
        <v>0.246672</v>
      </c>
      <c r="V64" s="32">
        <v>0.24627099999999999</v>
      </c>
      <c r="W64" s="32">
        <v>0.24584500000000001</v>
      </c>
      <c r="X64" s="32">
        <v>0.245364</v>
      </c>
      <c r="Y64" s="32">
        <v>0.244837</v>
      </c>
      <c r="Z64" s="32">
        <v>0.24424299999999999</v>
      </c>
      <c r="AA64" s="32">
        <v>0.24363599999999999</v>
      </c>
      <c r="AB64" s="32">
        <v>0.243037</v>
      </c>
      <c r="AC64" s="32">
        <v>0.24246699999999999</v>
      </c>
      <c r="AD64" s="32">
        <v>0.241926</v>
      </c>
      <c r="AE64" s="32">
        <v>0.24138699999999999</v>
      </c>
      <c r="AF64" s="32">
        <v>0.24085799999999999</v>
      </c>
      <c r="AG64" s="32">
        <v>0.240316</v>
      </c>
      <c r="AH64" s="32">
        <v>0.23976</v>
      </c>
      <c r="AI64" s="30">
        <v>-7.6099999999999996E-4</v>
      </c>
    </row>
    <row r="65" spans="1:35" ht="15" customHeight="1">
      <c r="A65" s="8" t="s">
        <v>40</v>
      </c>
      <c r="B65" s="28" t="s">
        <v>15</v>
      </c>
      <c r="C65" s="32">
        <v>2.6409440000000002</v>
      </c>
      <c r="D65" s="32">
        <v>2.6730670000000001</v>
      </c>
      <c r="E65" s="32">
        <v>2.70635</v>
      </c>
      <c r="F65" s="32">
        <v>2.7321909999999998</v>
      </c>
      <c r="G65" s="32">
        <v>2.7524329999999999</v>
      </c>
      <c r="H65" s="32">
        <v>2.7760940000000001</v>
      </c>
      <c r="I65" s="32">
        <v>2.803131</v>
      </c>
      <c r="J65" s="32">
        <v>2.8286799999999999</v>
      </c>
      <c r="K65" s="32">
        <v>2.8535170000000001</v>
      </c>
      <c r="L65" s="32">
        <v>2.8798110000000001</v>
      </c>
      <c r="M65" s="32">
        <v>2.9085220000000001</v>
      </c>
      <c r="N65" s="32">
        <v>2.9371990000000001</v>
      </c>
      <c r="O65" s="32">
        <v>2.9673980000000002</v>
      </c>
      <c r="P65" s="32">
        <v>2.997719</v>
      </c>
      <c r="Q65" s="32">
        <v>3.0276000000000001</v>
      </c>
      <c r="R65" s="32">
        <v>3.0532080000000001</v>
      </c>
      <c r="S65" s="32">
        <v>3.0776520000000001</v>
      </c>
      <c r="T65" s="32">
        <v>3.1044260000000001</v>
      </c>
      <c r="U65" s="32">
        <v>3.132126</v>
      </c>
      <c r="V65" s="32">
        <v>3.1603249999999998</v>
      </c>
      <c r="W65" s="32">
        <v>3.1898339999999998</v>
      </c>
      <c r="X65" s="32">
        <v>3.220148</v>
      </c>
      <c r="Y65" s="32">
        <v>3.2501730000000002</v>
      </c>
      <c r="Z65" s="32">
        <v>3.2799529999999999</v>
      </c>
      <c r="AA65" s="32">
        <v>3.3107310000000001</v>
      </c>
      <c r="AB65" s="32">
        <v>3.34457</v>
      </c>
      <c r="AC65" s="32">
        <v>3.3831250000000002</v>
      </c>
      <c r="AD65" s="32">
        <v>3.4260440000000001</v>
      </c>
      <c r="AE65" s="32">
        <v>3.4711810000000001</v>
      </c>
      <c r="AF65" s="32">
        <v>3.5203720000000001</v>
      </c>
      <c r="AG65" s="32">
        <v>3.5717430000000001</v>
      </c>
      <c r="AH65" s="32">
        <v>3.6248130000000001</v>
      </c>
      <c r="AI65" s="30">
        <v>1.0267E-2</v>
      </c>
    </row>
    <row r="66" spans="1:35" ht="15" customHeight="1">
      <c r="A66" s="8" t="s">
        <v>39</v>
      </c>
      <c r="B66" s="28" t="s">
        <v>13</v>
      </c>
      <c r="C66" s="32">
        <v>0.51250099999999998</v>
      </c>
      <c r="D66" s="32">
        <v>0.52636899999999998</v>
      </c>
      <c r="E66" s="32">
        <v>0.51597700000000002</v>
      </c>
      <c r="F66" s="32">
        <v>0.504054</v>
      </c>
      <c r="G66" s="32">
        <v>0.48897299999999999</v>
      </c>
      <c r="H66" s="32">
        <v>0.47893000000000002</v>
      </c>
      <c r="I66" s="32">
        <v>0.47705999999999998</v>
      </c>
      <c r="J66" s="32">
        <v>0.475186</v>
      </c>
      <c r="K66" s="32">
        <v>0.47461300000000001</v>
      </c>
      <c r="L66" s="32">
        <v>0.47716599999999998</v>
      </c>
      <c r="M66" s="32">
        <v>0.47609899999999999</v>
      </c>
      <c r="N66" s="32">
        <v>0.47538999999999998</v>
      </c>
      <c r="O66" s="32">
        <v>0.47547800000000001</v>
      </c>
      <c r="P66" s="32">
        <v>0.47558800000000001</v>
      </c>
      <c r="Q66" s="32">
        <v>0.47572599999999998</v>
      </c>
      <c r="R66" s="32">
        <v>0.475885</v>
      </c>
      <c r="S66" s="32">
        <v>0.47606500000000002</v>
      </c>
      <c r="T66" s="32">
        <v>0.47626800000000002</v>
      </c>
      <c r="U66" s="32">
        <v>0.47649900000000001</v>
      </c>
      <c r="V66" s="32">
        <v>0.47674699999999998</v>
      </c>
      <c r="W66" s="32">
        <v>0.47701500000000002</v>
      </c>
      <c r="X66" s="32">
        <v>0.477302</v>
      </c>
      <c r="Y66" s="32">
        <v>0.47760000000000002</v>
      </c>
      <c r="Z66" s="32">
        <v>0.47791299999999998</v>
      </c>
      <c r="AA66" s="32">
        <v>0.47823700000000002</v>
      </c>
      <c r="AB66" s="32">
        <v>0.47857100000000002</v>
      </c>
      <c r="AC66" s="32">
        <v>0.47891499999999998</v>
      </c>
      <c r="AD66" s="32">
        <v>0.47926800000000003</v>
      </c>
      <c r="AE66" s="32">
        <v>0.47962700000000003</v>
      </c>
      <c r="AF66" s="32">
        <v>0.479993</v>
      </c>
      <c r="AG66" s="32">
        <v>0.48036400000000001</v>
      </c>
      <c r="AH66" s="32">
        <v>0.48074099999999997</v>
      </c>
      <c r="AI66" s="30">
        <v>-2.062E-3</v>
      </c>
    </row>
    <row r="67" spans="1:35" ht="15" customHeight="1">
      <c r="A67" s="8" t="s">
        <v>38</v>
      </c>
      <c r="B67" s="28" t="s">
        <v>11</v>
      </c>
      <c r="C67" s="32">
        <v>0.131469</v>
      </c>
      <c r="D67" s="32">
        <v>0.130998</v>
      </c>
      <c r="E67" s="32">
        <v>0.13061700000000001</v>
      </c>
      <c r="F67" s="32">
        <v>0.130166</v>
      </c>
      <c r="G67" s="32">
        <v>0.129716</v>
      </c>
      <c r="H67" s="32">
        <v>0.12923599999999999</v>
      </c>
      <c r="I67" s="32">
        <v>0.128717</v>
      </c>
      <c r="J67" s="32">
        <v>0.12820999999999999</v>
      </c>
      <c r="K67" s="32">
        <v>0.12773799999999999</v>
      </c>
      <c r="L67" s="32">
        <v>0.127329</v>
      </c>
      <c r="M67" s="32">
        <v>0.126997</v>
      </c>
      <c r="N67" s="32">
        <v>0.12667600000000001</v>
      </c>
      <c r="O67" s="32">
        <v>0.12639500000000001</v>
      </c>
      <c r="P67" s="32">
        <v>0.126142</v>
      </c>
      <c r="Q67" s="32">
        <v>0.12589600000000001</v>
      </c>
      <c r="R67" s="32">
        <v>0.12570400000000001</v>
      </c>
      <c r="S67" s="32">
        <v>0.12554999999999999</v>
      </c>
      <c r="T67" s="32">
        <v>0.12548999999999999</v>
      </c>
      <c r="U67" s="32">
        <v>0.12546399999999999</v>
      </c>
      <c r="V67" s="32">
        <v>0.125469</v>
      </c>
      <c r="W67" s="32">
        <v>0.12551200000000001</v>
      </c>
      <c r="X67" s="32">
        <v>0.125529</v>
      </c>
      <c r="Y67" s="32">
        <v>0.12553300000000001</v>
      </c>
      <c r="Z67" s="32">
        <v>0.125612</v>
      </c>
      <c r="AA67" s="32">
        <v>0.125667</v>
      </c>
      <c r="AB67" s="32">
        <v>0.12576499999999999</v>
      </c>
      <c r="AC67" s="32">
        <v>0.12594</v>
      </c>
      <c r="AD67" s="32">
        <v>0.12614400000000001</v>
      </c>
      <c r="AE67" s="32">
        <v>0.126361</v>
      </c>
      <c r="AF67" s="32">
        <v>0.12662699999999999</v>
      </c>
      <c r="AG67" s="32">
        <v>0.126863</v>
      </c>
      <c r="AH67" s="32">
        <v>0.127078</v>
      </c>
      <c r="AI67" s="30">
        <v>-1.0950000000000001E-3</v>
      </c>
    </row>
    <row r="68" spans="1:35" ht="15" customHeight="1">
      <c r="A68" s="8" t="s">
        <v>37</v>
      </c>
      <c r="B68" s="28" t="s">
        <v>152</v>
      </c>
      <c r="C68" s="32">
        <v>0.67192099999999999</v>
      </c>
      <c r="D68" s="32">
        <v>0.66721600000000003</v>
      </c>
      <c r="E68" s="32">
        <v>0.70137700000000003</v>
      </c>
      <c r="F68" s="32">
        <v>0.71380600000000005</v>
      </c>
      <c r="G68" s="32">
        <v>0.720885</v>
      </c>
      <c r="H68" s="32">
        <v>0.73513099999999998</v>
      </c>
      <c r="I68" s="32">
        <v>0.75184700000000004</v>
      </c>
      <c r="J68" s="32">
        <v>0.76075700000000002</v>
      </c>
      <c r="K68" s="32">
        <v>0.75591399999999997</v>
      </c>
      <c r="L68" s="32">
        <v>0.75647799999999998</v>
      </c>
      <c r="M68" s="32">
        <v>0.76330200000000004</v>
      </c>
      <c r="N68" s="32">
        <v>0.76538499999999998</v>
      </c>
      <c r="O68" s="32">
        <v>0.77258099999999996</v>
      </c>
      <c r="P68" s="32">
        <v>0.775926</v>
      </c>
      <c r="Q68" s="32">
        <v>0.77605999999999997</v>
      </c>
      <c r="R68" s="32">
        <v>0.77757399999999999</v>
      </c>
      <c r="S68" s="32">
        <v>0.78055399999999997</v>
      </c>
      <c r="T68" s="32">
        <v>0.79148700000000005</v>
      </c>
      <c r="U68" s="32">
        <v>0.79676000000000002</v>
      </c>
      <c r="V68" s="32">
        <v>0.80471300000000001</v>
      </c>
      <c r="W68" s="32">
        <v>0.81585600000000003</v>
      </c>
      <c r="X68" s="32">
        <v>0.82309900000000003</v>
      </c>
      <c r="Y68" s="32">
        <v>0.829399</v>
      </c>
      <c r="Z68" s="32">
        <v>0.84421900000000005</v>
      </c>
      <c r="AA68" s="32">
        <v>0.85306599999999999</v>
      </c>
      <c r="AB68" s="32">
        <v>0.86144500000000002</v>
      </c>
      <c r="AC68" s="32">
        <v>0.86952799999999997</v>
      </c>
      <c r="AD68" s="32">
        <v>0.87944999999999995</v>
      </c>
      <c r="AE68" s="32">
        <v>0.88793500000000003</v>
      </c>
      <c r="AF68" s="32">
        <v>0.89792799999999995</v>
      </c>
      <c r="AG68" s="32">
        <v>0.90513600000000005</v>
      </c>
      <c r="AH68" s="32">
        <v>0.912443</v>
      </c>
      <c r="AI68" s="30">
        <v>9.9190000000000007E-3</v>
      </c>
    </row>
    <row r="69" spans="1:35" ht="15" customHeight="1">
      <c r="A69" s="8" t="s">
        <v>36</v>
      </c>
      <c r="B69" s="27" t="s">
        <v>8</v>
      </c>
      <c r="C69" s="33">
        <v>28.112638</v>
      </c>
      <c r="D69" s="33">
        <v>28.229655999999999</v>
      </c>
      <c r="E69" s="33">
        <v>28.207280999999998</v>
      </c>
      <c r="F69" s="33">
        <v>28.009460000000001</v>
      </c>
      <c r="G69" s="33">
        <v>27.785589000000002</v>
      </c>
      <c r="H69" s="33">
        <v>27.463035999999999</v>
      </c>
      <c r="I69" s="33">
        <v>27.152018000000002</v>
      </c>
      <c r="J69" s="33">
        <v>26.878295999999999</v>
      </c>
      <c r="K69" s="33">
        <v>26.655809000000001</v>
      </c>
      <c r="L69" s="33">
        <v>26.445753</v>
      </c>
      <c r="M69" s="33">
        <v>26.240933999999999</v>
      </c>
      <c r="N69" s="33">
        <v>26.065761999999999</v>
      </c>
      <c r="O69" s="33">
        <v>25.948495999999999</v>
      </c>
      <c r="P69" s="33">
        <v>25.80217</v>
      </c>
      <c r="Q69" s="33">
        <v>25.701550999999998</v>
      </c>
      <c r="R69" s="33">
        <v>25.580608000000002</v>
      </c>
      <c r="S69" s="33">
        <v>25.470058000000002</v>
      </c>
      <c r="T69" s="33">
        <v>25.412188</v>
      </c>
      <c r="U69" s="33">
        <v>25.373760000000001</v>
      </c>
      <c r="V69" s="33">
        <v>25.339328999999999</v>
      </c>
      <c r="W69" s="33">
        <v>25.342278</v>
      </c>
      <c r="X69" s="33">
        <v>25.372105000000001</v>
      </c>
      <c r="Y69" s="33">
        <v>25.393758999999999</v>
      </c>
      <c r="Z69" s="33">
        <v>25.455908000000001</v>
      </c>
      <c r="AA69" s="33">
        <v>25.525803</v>
      </c>
      <c r="AB69" s="33">
        <v>25.624593999999998</v>
      </c>
      <c r="AC69" s="33">
        <v>25.752531000000001</v>
      </c>
      <c r="AD69" s="33">
        <v>25.930012000000001</v>
      </c>
      <c r="AE69" s="33">
        <v>26.094328000000001</v>
      </c>
      <c r="AF69" s="33">
        <v>26.300637999999999</v>
      </c>
      <c r="AG69" s="33">
        <v>26.523647</v>
      </c>
      <c r="AH69" s="33">
        <v>26.762129000000002</v>
      </c>
      <c r="AI69" s="19">
        <v>-1.5870000000000001E-3</v>
      </c>
    </row>
    <row r="71" spans="1:35" ht="15" customHeight="1">
      <c r="B71" s="27" t="s">
        <v>35</v>
      </c>
    </row>
    <row r="72" spans="1:35" ht="15" customHeight="1">
      <c r="A72" s="8" t="s">
        <v>34</v>
      </c>
      <c r="B72" s="28" t="s">
        <v>33</v>
      </c>
      <c r="C72" s="32">
        <v>8.2994579999999996</v>
      </c>
      <c r="D72" s="32">
        <v>8.2974309999999996</v>
      </c>
      <c r="E72" s="32">
        <v>8.2588670000000004</v>
      </c>
      <c r="F72" s="32">
        <v>8.1675760000000004</v>
      </c>
      <c r="G72" s="32">
        <v>8.0243540000000007</v>
      </c>
      <c r="H72" s="32">
        <v>7.8586140000000002</v>
      </c>
      <c r="I72" s="32">
        <v>7.6801620000000002</v>
      </c>
      <c r="J72" s="32">
        <v>7.5412800000000004</v>
      </c>
      <c r="K72" s="32">
        <v>7.4203780000000004</v>
      </c>
      <c r="L72" s="32">
        <v>7.3110980000000003</v>
      </c>
      <c r="M72" s="32">
        <v>7.2125899999999996</v>
      </c>
      <c r="N72" s="32">
        <v>7.1268469999999997</v>
      </c>
      <c r="O72" s="32">
        <v>7.0531100000000002</v>
      </c>
      <c r="P72" s="32">
        <v>6.9779020000000003</v>
      </c>
      <c r="Q72" s="32">
        <v>6.9087529999999999</v>
      </c>
      <c r="R72" s="32">
        <v>6.8371320000000004</v>
      </c>
      <c r="S72" s="32">
        <v>6.7657759999999998</v>
      </c>
      <c r="T72" s="32">
        <v>6.7127330000000001</v>
      </c>
      <c r="U72" s="32">
        <v>6.6661789999999996</v>
      </c>
      <c r="V72" s="32">
        <v>6.6268250000000002</v>
      </c>
      <c r="W72" s="32">
        <v>6.5956390000000003</v>
      </c>
      <c r="X72" s="32">
        <v>6.5729730000000002</v>
      </c>
      <c r="Y72" s="32">
        <v>6.552473</v>
      </c>
      <c r="Z72" s="32">
        <v>6.5389530000000002</v>
      </c>
      <c r="AA72" s="32">
        <v>6.5320929999999997</v>
      </c>
      <c r="AB72" s="32">
        <v>6.5313109999999996</v>
      </c>
      <c r="AC72" s="32">
        <v>6.536314</v>
      </c>
      <c r="AD72" s="32">
        <v>6.5523569999999998</v>
      </c>
      <c r="AE72" s="32">
        <v>6.5756370000000004</v>
      </c>
      <c r="AF72" s="32">
        <v>6.6085200000000004</v>
      </c>
      <c r="AG72" s="32">
        <v>6.6477279999999999</v>
      </c>
      <c r="AH72" s="32">
        <v>6.6932349999999996</v>
      </c>
      <c r="AI72" s="30">
        <v>-6.914E-3</v>
      </c>
    </row>
    <row r="73" spans="1:35" ht="15" customHeight="1">
      <c r="A73" s="8" t="s">
        <v>32</v>
      </c>
      <c r="B73" s="28" t="s">
        <v>31</v>
      </c>
      <c r="C73" s="32">
        <v>0.46364499999999997</v>
      </c>
      <c r="D73" s="32">
        <v>0.46393800000000002</v>
      </c>
      <c r="E73" s="32">
        <v>0.46578599999999998</v>
      </c>
      <c r="F73" s="32">
        <v>0.46665899999999999</v>
      </c>
      <c r="G73" s="32">
        <v>0.46610800000000002</v>
      </c>
      <c r="H73" s="32">
        <v>0.46401399999999998</v>
      </c>
      <c r="I73" s="32">
        <v>0.46384199999999998</v>
      </c>
      <c r="J73" s="32">
        <v>0.463561</v>
      </c>
      <c r="K73" s="32">
        <v>0.46387699999999998</v>
      </c>
      <c r="L73" s="32">
        <v>0.46449000000000001</v>
      </c>
      <c r="M73" s="32">
        <v>0.46555299999999999</v>
      </c>
      <c r="N73" s="32">
        <v>0.46645199999999998</v>
      </c>
      <c r="O73" s="32">
        <v>0.468995</v>
      </c>
      <c r="P73" s="32">
        <v>0.47097899999999998</v>
      </c>
      <c r="Q73" s="32">
        <v>0.47375400000000001</v>
      </c>
      <c r="R73" s="32">
        <v>0.476574</v>
      </c>
      <c r="S73" s="32">
        <v>0.47956399999999999</v>
      </c>
      <c r="T73" s="32">
        <v>0.48335600000000001</v>
      </c>
      <c r="U73" s="32">
        <v>0.48743799999999998</v>
      </c>
      <c r="V73" s="32">
        <v>0.49151800000000001</v>
      </c>
      <c r="W73" s="32">
        <v>0.49564900000000001</v>
      </c>
      <c r="X73" s="32">
        <v>0.500162</v>
      </c>
      <c r="Y73" s="32">
        <v>0.50509199999999999</v>
      </c>
      <c r="Z73" s="32">
        <v>0.50988299999999998</v>
      </c>
      <c r="AA73" s="32">
        <v>0.51541300000000001</v>
      </c>
      <c r="AB73" s="32">
        <v>0.52169200000000004</v>
      </c>
      <c r="AC73" s="32">
        <v>0.52834599999999998</v>
      </c>
      <c r="AD73" s="32">
        <v>0.53695999999999999</v>
      </c>
      <c r="AE73" s="32">
        <v>0.54386599999999996</v>
      </c>
      <c r="AF73" s="32">
        <v>0.55152599999999996</v>
      </c>
      <c r="AG73" s="32">
        <v>0.55940400000000001</v>
      </c>
      <c r="AH73" s="32">
        <v>0.56731500000000001</v>
      </c>
      <c r="AI73" s="30">
        <v>6.5310000000000003E-3</v>
      </c>
    </row>
    <row r="74" spans="1:35" ht="15" customHeight="1">
      <c r="A74" s="8" t="s">
        <v>30</v>
      </c>
      <c r="B74" s="28" t="s">
        <v>29</v>
      </c>
      <c r="C74" s="32">
        <v>0.115227</v>
      </c>
      <c r="D74" s="32">
        <v>0.115901</v>
      </c>
      <c r="E74" s="32">
        <v>0.116581</v>
      </c>
      <c r="F74" s="32">
        <v>0.11725099999999999</v>
      </c>
      <c r="G74" s="32">
        <v>0.117882</v>
      </c>
      <c r="H74" s="32">
        <v>0.118551</v>
      </c>
      <c r="I74" s="32">
        <v>0.11926</v>
      </c>
      <c r="J74" s="32">
        <v>0.11995</v>
      </c>
      <c r="K74" s="32">
        <v>0.120641</v>
      </c>
      <c r="L74" s="32">
        <v>0.12134</v>
      </c>
      <c r="M74" s="32">
        <v>0.122028</v>
      </c>
      <c r="N74" s="32">
        <v>0.122645</v>
      </c>
      <c r="O74" s="32">
        <v>0.12329</v>
      </c>
      <c r="P74" s="32">
        <v>0.123892</v>
      </c>
      <c r="Q74" s="32">
        <v>0.124421</v>
      </c>
      <c r="R74" s="32">
        <v>0.12492399999999999</v>
      </c>
      <c r="S74" s="32">
        <v>0.12542900000000001</v>
      </c>
      <c r="T74" s="32">
        <v>0.125889</v>
      </c>
      <c r="U74" s="32">
        <v>0.12637499999999999</v>
      </c>
      <c r="V74" s="32">
        <v>0.12679099999999999</v>
      </c>
      <c r="W74" s="32">
        <v>0.12717300000000001</v>
      </c>
      <c r="X74" s="32">
        <v>0.127473</v>
      </c>
      <c r="Y74" s="32">
        <v>0.12779799999999999</v>
      </c>
      <c r="Z74" s="32">
        <v>0.12806300000000001</v>
      </c>
      <c r="AA74" s="32">
        <v>0.12831100000000001</v>
      </c>
      <c r="AB74" s="32">
        <v>0.12853899999999999</v>
      </c>
      <c r="AC74" s="32">
        <v>0.12875300000000001</v>
      </c>
      <c r="AD74" s="32">
        <v>0.12895599999999999</v>
      </c>
      <c r="AE74" s="32">
        <v>0.12916</v>
      </c>
      <c r="AF74" s="32">
        <v>0.129386</v>
      </c>
      <c r="AG74" s="32">
        <v>0.12965699999999999</v>
      </c>
      <c r="AH74" s="32">
        <v>0.12998299999999999</v>
      </c>
      <c r="AI74" s="30">
        <v>3.895E-3</v>
      </c>
    </row>
    <row r="75" spans="1:35" ht="15" customHeight="1">
      <c r="A75" s="8" t="s">
        <v>28</v>
      </c>
      <c r="B75" s="28" t="s">
        <v>27</v>
      </c>
      <c r="C75" s="32">
        <v>2.827296</v>
      </c>
      <c r="D75" s="32">
        <v>2.8381769999999999</v>
      </c>
      <c r="E75" s="32">
        <v>2.8615330000000001</v>
      </c>
      <c r="F75" s="32">
        <v>2.8774790000000001</v>
      </c>
      <c r="G75" s="32">
        <v>2.8904100000000001</v>
      </c>
      <c r="H75" s="32">
        <v>2.883003</v>
      </c>
      <c r="I75" s="32">
        <v>2.873901</v>
      </c>
      <c r="J75" s="32">
        <v>2.859937</v>
      </c>
      <c r="K75" s="32">
        <v>2.8467769999999999</v>
      </c>
      <c r="L75" s="32">
        <v>2.829164</v>
      </c>
      <c r="M75" s="32">
        <v>2.8111160000000002</v>
      </c>
      <c r="N75" s="32">
        <v>2.7852190000000001</v>
      </c>
      <c r="O75" s="32">
        <v>2.7753410000000001</v>
      </c>
      <c r="P75" s="32">
        <v>2.7602579999999999</v>
      </c>
      <c r="Q75" s="32">
        <v>2.7520319999999998</v>
      </c>
      <c r="R75" s="32">
        <v>2.7423989999999998</v>
      </c>
      <c r="S75" s="32">
        <v>2.740685</v>
      </c>
      <c r="T75" s="32">
        <v>2.7438159999999998</v>
      </c>
      <c r="U75" s="32">
        <v>2.7465440000000001</v>
      </c>
      <c r="V75" s="32">
        <v>2.7515149999999999</v>
      </c>
      <c r="W75" s="32">
        <v>2.7579820000000002</v>
      </c>
      <c r="X75" s="32">
        <v>2.7674479999999999</v>
      </c>
      <c r="Y75" s="32">
        <v>2.7806380000000002</v>
      </c>
      <c r="Z75" s="32">
        <v>2.797015</v>
      </c>
      <c r="AA75" s="32">
        <v>2.8143769999999999</v>
      </c>
      <c r="AB75" s="32">
        <v>2.8386049999999998</v>
      </c>
      <c r="AC75" s="32">
        <v>2.8677969999999999</v>
      </c>
      <c r="AD75" s="32">
        <v>2.9048660000000002</v>
      </c>
      <c r="AE75" s="32">
        <v>2.9319310000000001</v>
      </c>
      <c r="AF75" s="32">
        <v>2.966593</v>
      </c>
      <c r="AG75" s="32">
        <v>3.0034960000000002</v>
      </c>
      <c r="AH75" s="32">
        <v>3.0408949999999999</v>
      </c>
      <c r="AI75" s="30">
        <v>2.3519999999999999E-3</v>
      </c>
    </row>
    <row r="76" spans="1:35" ht="15" customHeight="1">
      <c r="A76" s="8" t="s">
        <v>26</v>
      </c>
      <c r="B76" s="28" t="s">
        <v>25</v>
      </c>
      <c r="C76" s="32">
        <v>2.3255000000000001E-2</v>
      </c>
      <c r="D76" s="32">
        <v>2.3671000000000001E-2</v>
      </c>
      <c r="E76" s="32">
        <v>2.4065E-2</v>
      </c>
      <c r="F76" s="32">
        <v>2.4389999999999998E-2</v>
      </c>
      <c r="G76" s="32">
        <v>2.4702999999999999E-2</v>
      </c>
      <c r="H76" s="32">
        <v>2.5016E-2</v>
      </c>
      <c r="I76" s="32">
        <v>2.5316999999999999E-2</v>
      </c>
      <c r="J76" s="32">
        <v>2.5614000000000001E-2</v>
      </c>
      <c r="K76" s="32">
        <v>2.5898999999999998E-2</v>
      </c>
      <c r="L76" s="32">
        <v>2.6196000000000001E-2</v>
      </c>
      <c r="M76" s="32">
        <v>2.6491000000000001E-2</v>
      </c>
      <c r="N76" s="32">
        <v>2.6709E-2</v>
      </c>
      <c r="O76" s="32">
        <v>2.7018E-2</v>
      </c>
      <c r="P76" s="32">
        <v>2.7313E-2</v>
      </c>
      <c r="Q76" s="32">
        <v>2.7597E-2</v>
      </c>
      <c r="R76" s="32">
        <v>2.7855999999999999E-2</v>
      </c>
      <c r="S76" s="32">
        <v>2.8129999999999999E-2</v>
      </c>
      <c r="T76" s="32">
        <v>2.8393000000000002E-2</v>
      </c>
      <c r="U76" s="32">
        <v>2.8663000000000001E-2</v>
      </c>
      <c r="V76" s="32">
        <v>2.8931999999999999E-2</v>
      </c>
      <c r="W76" s="32">
        <v>2.9201999999999999E-2</v>
      </c>
      <c r="X76" s="32">
        <v>2.9463E-2</v>
      </c>
      <c r="Y76" s="32">
        <v>2.972E-2</v>
      </c>
      <c r="Z76" s="32">
        <v>2.9973E-2</v>
      </c>
      <c r="AA76" s="32">
        <v>3.0235000000000001E-2</v>
      </c>
      <c r="AB76" s="32">
        <v>3.0498999999999998E-2</v>
      </c>
      <c r="AC76" s="32">
        <v>3.0761E-2</v>
      </c>
      <c r="AD76" s="32">
        <v>3.1043000000000001E-2</v>
      </c>
      <c r="AE76" s="32">
        <v>3.1319E-2</v>
      </c>
      <c r="AF76" s="32">
        <v>3.1608999999999998E-2</v>
      </c>
      <c r="AG76" s="32">
        <v>3.1884999999999997E-2</v>
      </c>
      <c r="AH76" s="32">
        <v>3.2168000000000002E-2</v>
      </c>
      <c r="AI76" s="30">
        <v>1.0521000000000001E-2</v>
      </c>
    </row>
    <row r="77" spans="1:35" ht="15" customHeight="1">
      <c r="A77" s="8" t="s">
        <v>24</v>
      </c>
      <c r="B77" s="28" t="s">
        <v>23</v>
      </c>
      <c r="C77" s="32">
        <v>0.24742500000000001</v>
      </c>
      <c r="D77" s="32">
        <v>0.235349</v>
      </c>
      <c r="E77" s="32">
        <v>0.22429399999999999</v>
      </c>
      <c r="F77" s="32">
        <v>0.22170300000000001</v>
      </c>
      <c r="G77" s="32">
        <v>0.22045799999999999</v>
      </c>
      <c r="H77" s="32">
        <v>0.21718599999999999</v>
      </c>
      <c r="I77" s="32">
        <v>0.211368</v>
      </c>
      <c r="J77" s="32">
        <v>0.21512300000000001</v>
      </c>
      <c r="K77" s="32">
        <v>0.21487100000000001</v>
      </c>
      <c r="L77" s="32">
        <v>0.214751</v>
      </c>
      <c r="M77" s="32">
        <v>0.21241499999999999</v>
      </c>
      <c r="N77" s="32">
        <v>0.21002999999999999</v>
      </c>
      <c r="O77" s="32">
        <v>0.20951500000000001</v>
      </c>
      <c r="P77" s="32">
        <v>0.20926700000000001</v>
      </c>
      <c r="Q77" s="32">
        <v>0.209119</v>
      </c>
      <c r="R77" s="32">
        <v>0.20902899999999999</v>
      </c>
      <c r="S77" s="32">
        <v>0.20796100000000001</v>
      </c>
      <c r="T77" s="32">
        <v>0.20799300000000001</v>
      </c>
      <c r="U77" s="32">
        <v>0.20749400000000001</v>
      </c>
      <c r="V77" s="32">
        <v>0.20572799999999999</v>
      </c>
      <c r="W77" s="32">
        <v>0.205676</v>
      </c>
      <c r="X77" s="32">
        <v>0.20463999999999999</v>
      </c>
      <c r="Y77" s="32">
        <v>0.20417199999999999</v>
      </c>
      <c r="Z77" s="32">
        <v>0.20435200000000001</v>
      </c>
      <c r="AA77" s="32">
        <v>0.204426</v>
      </c>
      <c r="AB77" s="32">
        <v>0.20468800000000001</v>
      </c>
      <c r="AC77" s="32">
        <v>0.20524800000000001</v>
      </c>
      <c r="AD77" s="32">
        <v>0.206758</v>
      </c>
      <c r="AE77" s="32">
        <v>0.207232</v>
      </c>
      <c r="AF77" s="32">
        <v>0.20827699999999999</v>
      </c>
      <c r="AG77" s="32">
        <v>0.209481</v>
      </c>
      <c r="AH77" s="32">
        <v>0.211086</v>
      </c>
      <c r="AI77" s="30">
        <v>-5.1110000000000001E-3</v>
      </c>
    </row>
    <row r="78" spans="1:35" ht="15" customHeight="1">
      <c r="A78" s="8" t="s">
        <v>22</v>
      </c>
      <c r="B78" s="28" t="s">
        <v>21</v>
      </c>
      <c r="C78" s="32">
        <v>4.2333000000000003E-2</v>
      </c>
      <c r="D78" s="32">
        <v>4.1603000000000001E-2</v>
      </c>
      <c r="E78" s="32">
        <v>4.0634999999999998E-2</v>
      </c>
      <c r="F78" s="32">
        <v>3.9399999999999998E-2</v>
      </c>
      <c r="G78" s="32">
        <v>3.8405000000000002E-2</v>
      </c>
      <c r="H78" s="32">
        <v>3.7228999999999998E-2</v>
      </c>
      <c r="I78" s="32">
        <v>3.6080000000000001E-2</v>
      </c>
      <c r="J78" s="32">
        <v>3.5014000000000003E-2</v>
      </c>
      <c r="K78" s="32">
        <v>3.3952999999999997E-2</v>
      </c>
      <c r="L78" s="32">
        <v>3.2850999999999998E-2</v>
      </c>
      <c r="M78" s="32">
        <v>3.1706999999999999E-2</v>
      </c>
      <c r="N78" s="32">
        <v>3.0539E-2</v>
      </c>
      <c r="O78" s="32">
        <v>3.0006000000000001E-2</v>
      </c>
      <c r="P78" s="32">
        <v>2.9419000000000001E-2</v>
      </c>
      <c r="Q78" s="32">
        <v>2.8888E-2</v>
      </c>
      <c r="R78" s="32">
        <v>2.8289999999999999E-2</v>
      </c>
      <c r="S78" s="32">
        <v>2.7720000000000002E-2</v>
      </c>
      <c r="T78" s="32">
        <v>2.7203999999999999E-2</v>
      </c>
      <c r="U78" s="32">
        <v>2.666E-2</v>
      </c>
      <c r="V78" s="32">
        <v>2.6100999999999999E-2</v>
      </c>
      <c r="W78" s="32">
        <v>2.5585E-2</v>
      </c>
      <c r="X78" s="32">
        <v>2.5052000000000001E-2</v>
      </c>
      <c r="Y78" s="32">
        <v>2.4795000000000001E-2</v>
      </c>
      <c r="Z78" s="32">
        <v>2.4559000000000001E-2</v>
      </c>
      <c r="AA78" s="32">
        <v>2.4299999999999999E-2</v>
      </c>
      <c r="AB78" s="32">
        <v>2.4087999999999998E-2</v>
      </c>
      <c r="AC78" s="32">
        <v>2.3893000000000001E-2</v>
      </c>
      <c r="AD78" s="32">
        <v>2.3781E-2</v>
      </c>
      <c r="AE78" s="32">
        <v>2.3574000000000001E-2</v>
      </c>
      <c r="AF78" s="32">
        <v>2.3429999999999999E-2</v>
      </c>
      <c r="AG78" s="32">
        <v>2.3321999999999999E-2</v>
      </c>
      <c r="AH78" s="32">
        <v>2.3231000000000002E-2</v>
      </c>
      <c r="AI78" s="30">
        <v>-1.9171000000000001E-2</v>
      </c>
    </row>
    <row r="79" spans="1:35" ht="15" customHeight="1">
      <c r="A79" s="8" t="s">
        <v>20</v>
      </c>
      <c r="B79" s="28" t="s">
        <v>19</v>
      </c>
      <c r="C79" s="32">
        <v>0.41904400000000003</v>
      </c>
      <c r="D79" s="32">
        <v>0.45932400000000001</v>
      </c>
      <c r="E79" s="32">
        <v>0.44025500000000001</v>
      </c>
      <c r="F79" s="32">
        <v>0.39814699999999997</v>
      </c>
      <c r="G79" s="32">
        <v>0.4</v>
      </c>
      <c r="H79" s="32">
        <v>0.39439400000000002</v>
      </c>
      <c r="I79" s="32">
        <v>0.39922200000000002</v>
      </c>
      <c r="J79" s="32">
        <v>0.39042500000000002</v>
      </c>
      <c r="K79" s="32">
        <v>0.394511</v>
      </c>
      <c r="L79" s="32">
        <v>0.39495000000000002</v>
      </c>
      <c r="M79" s="32">
        <v>0.39003300000000002</v>
      </c>
      <c r="N79" s="32">
        <v>0.394978</v>
      </c>
      <c r="O79" s="32">
        <v>0.39536399999999999</v>
      </c>
      <c r="P79" s="32">
        <v>0.39130700000000002</v>
      </c>
      <c r="Q79" s="32">
        <v>0.39493099999999998</v>
      </c>
      <c r="R79" s="32">
        <v>0.39496900000000001</v>
      </c>
      <c r="S79" s="32">
        <v>0.39388800000000002</v>
      </c>
      <c r="T79" s="32">
        <v>0.39029199999999997</v>
      </c>
      <c r="U79" s="32">
        <v>0.39277800000000002</v>
      </c>
      <c r="V79" s="32">
        <v>0.38911699999999999</v>
      </c>
      <c r="W79" s="32">
        <v>0.38897999999999999</v>
      </c>
      <c r="X79" s="32">
        <v>0.39118900000000001</v>
      </c>
      <c r="Y79" s="32">
        <v>0.387353</v>
      </c>
      <c r="Z79" s="32">
        <v>0.38686100000000001</v>
      </c>
      <c r="AA79" s="32">
        <v>0.38600800000000002</v>
      </c>
      <c r="AB79" s="32">
        <v>0.38491500000000001</v>
      </c>
      <c r="AC79" s="32">
        <v>0.38422600000000001</v>
      </c>
      <c r="AD79" s="32">
        <v>0.38400499999999999</v>
      </c>
      <c r="AE79" s="32">
        <v>0.38326900000000003</v>
      </c>
      <c r="AF79" s="32">
        <v>0.382965</v>
      </c>
      <c r="AG79" s="32">
        <v>0.38282300000000002</v>
      </c>
      <c r="AH79" s="32">
        <v>0.382909</v>
      </c>
      <c r="AI79" s="30">
        <v>-2.905E-3</v>
      </c>
    </row>
    <row r="80" spans="1:35" ht="15" customHeight="1">
      <c r="A80" s="8" t="s">
        <v>18</v>
      </c>
      <c r="B80" s="28" t="s">
        <v>17</v>
      </c>
      <c r="C80" s="32">
        <v>0.13308</v>
      </c>
      <c r="D80" s="32">
        <v>0.13350000000000001</v>
      </c>
      <c r="E80" s="32">
        <v>0.133858</v>
      </c>
      <c r="F80" s="32">
        <v>0.134049</v>
      </c>
      <c r="G80" s="32">
        <v>0.13415199999999999</v>
      </c>
      <c r="H80" s="32">
        <v>0.13424700000000001</v>
      </c>
      <c r="I80" s="32">
        <v>0.134378</v>
      </c>
      <c r="J80" s="32">
        <v>0.13447700000000001</v>
      </c>
      <c r="K80" s="32">
        <v>0.134548</v>
      </c>
      <c r="L80" s="32">
        <v>0.13462499999999999</v>
      </c>
      <c r="M80" s="32">
        <v>0.13470099999999999</v>
      </c>
      <c r="N80" s="32">
        <v>0.134737</v>
      </c>
      <c r="O80" s="32">
        <v>0.13476199999999999</v>
      </c>
      <c r="P80" s="32">
        <v>0.134771</v>
      </c>
      <c r="Q80" s="32">
        <v>0.13472700000000001</v>
      </c>
      <c r="R80" s="32">
        <v>0.134629</v>
      </c>
      <c r="S80" s="32">
        <v>0.13448399999999999</v>
      </c>
      <c r="T80" s="32">
        <v>0.134326</v>
      </c>
      <c r="U80" s="32">
        <v>0.13414300000000001</v>
      </c>
      <c r="V80" s="32">
        <v>0.13394700000000001</v>
      </c>
      <c r="W80" s="32">
        <v>0.133738</v>
      </c>
      <c r="X80" s="32">
        <v>0.13349800000000001</v>
      </c>
      <c r="Y80" s="32">
        <v>0.13322999999999999</v>
      </c>
      <c r="Z80" s="32">
        <v>0.13292499999999999</v>
      </c>
      <c r="AA80" s="32">
        <v>0.13261300000000001</v>
      </c>
      <c r="AB80" s="32">
        <v>0.13230500000000001</v>
      </c>
      <c r="AC80" s="32">
        <v>0.13201299999999999</v>
      </c>
      <c r="AD80" s="32">
        <v>0.13173699999999999</v>
      </c>
      <c r="AE80" s="32">
        <v>0.13146099999999999</v>
      </c>
      <c r="AF80" s="32">
        <v>0.131191</v>
      </c>
      <c r="AG80" s="32">
        <v>0.130914</v>
      </c>
      <c r="AH80" s="32">
        <v>0.130629</v>
      </c>
      <c r="AI80" s="30">
        <v>-5.9999999999999995E-4</v>
      </c>
    </row>
    <row r="81" spans="1:35" ht="15" customHeight="1">
      <c r="A81" s="8" t="s">
        <v>16</v>
      </c>
      <c r="B81" s="28" t="s">
        <v>15</v>
      </c>
      <c r="C81" s="32">
        <v>1.2774190000000001</v>
      </c>
      <c r="D81" s="32">
        <v>1.2929409999999999</v>
      </c>
      <c r="E81" s="32">
        <v>1.309023</v>
      </c>
      <c r="F81" s="32">
        <v>1.321509</v>
      </c>
      <c r="G81" s="32">
        <v>1.3312900000000001</v>
      </c>
      <c r="H81" s="32">
        <v>1.3427230000000001</v>
      </c>
      <c r="I81" s="32">
        <v>1.3557900000000001</v>
      </c>
      <c r="J81" s="32">
        <v>1.3681369999999999</v>
      </c>
      <c r="K81" s="32">
        <v>1.3801410000000001</v>
      </c>
      <c r="L81" s="32">
        <v>1.3928480000000001</v>
      </c>
      <c r="M81" s="32">
        <v>1.4067240000000001</v>
      </c>
      <c r="N81" s="32">
        <v>1.4205829999999999</v>
      </c>
      <c r="O81" s="32">
        <v>1.4351780000000001</v>
      </c>
      <c r="P81" s="32">
        <v>1.449832</v>
      </c>
      <c r="Q81" s="32">
        <v>1.464272</v>
      </c>
      <c r="R81" s="32">
        <v>1.4766490000000001</v>
      </c>
      <c r="S81" s="32">
        <v>1.4884630000000001</v>
      </c>
      <c r="T81" s="32">
        <v>1.5014019999999999</v>
      </c>
      <c r="U81" s="32">
        <v>1.5147889999999999</v>
      </c>
      <c r="V81" s="32">
        <v>1.528416</v>
      </c>
      <c r="W81" s="32">
        <v>1.5426770000000001</v>
      </c>
      <c r="X81" s="32">
        <v>1.5573269999999999</v>
      </c>
      <c r="Y81" s="32">
        <v>1.571836</v>
      </c>
      <c r="Z81" s="32">
        <v>1.586228</v>
      </c>
      <c r="AA81" s="32">
        <v>1.6011010000000001</v>
      </c>
      <c r="AB81" s="32">
        <v>1.6174539999999999</v>
      </c>
      <c r="AC81" s="32">
        <v>1.636085</v>
      </c>
      <c r="AD81" s="32">
        <v>1.656825</v>
      </c>
      <c r="AE81" s="32">
        <v>1.6786369999999999</v>
      </c>
      <c r="AF81" s="32">
        <v>1.702407</v>
      </c>
      <c r="AG81" s="32">
        <v>1.727231</v>
      </c>
      <c r="AH81" s="32">
        <v>1.7528760000000001</v>
      </c>
      <c r="AI81" s="30">
        <v>1.0259000000000001E-2</v>
      </c>
    </row>
    <row r="82" spans="1:35" ht="15" customHeight="1">
      <c r="A82" s="8" t="s">
        <v>14</v>
      </c>
      <c r="B82" s="28" t="s">
        <v>13</v>
      </c>
      <c r="C82" s="32">
        <v>0.245757</v>
      </c>
      <c r="D82" s="32">
        <v>0.25195600000000001</v>
      </c>
      <c r="E82" s="32">
        <v>0.24727399999999999</v>
      </c>
      <c r="F82" s="32">
        <v>0.24185499999999999</v>
      </c>
      <c r="G82" s="32">
        <v>0.23461799999999999</v>
      </c>
      <c r="H82" s="32">
        <v>0.22980800000000001</v>
      </c>
      <c r="I82" s="32">
        <v>0.22891800000000001</v>
      </c>
      <c r="J82" s="32">
        <v>0.228018</v>
      </c>
      <c r="K82" s="32">
        <v>0.227745</v>
      </c>
      <c r="L82" s="32">
        <v>0.22897000000000001</v>
      </c>
      <c r="M82" s="32">
        <v>0.22845399999999999</v>
      </c>
      <c r="N82" s="32">
        <v>0.228098</v>
      </c>
      <c r="O82" s="32">
        <v>0.22814899999999999</v>
      </c>
      <c r="P82" s="32">
        <v>0.22819700000000001</v>
      </c>
      <c r="Q82" s="32">
        <v>0.22825300000000001</v>
      </c>
      <c r="R82" s="32">
        <v>0.22831799999999999</v>
      </c>
      <c r="S82" s="32">
        <v>0.228408</v>
      </c>
      <c r="T82" s="32">
        <v>0.22850100000000001</v>
      </c>
      <c r="U82" s="32">
        <v>0.228635</v>
      </c>
      <c r="V82" s="32">
        <v>0.22875499999999999</v>
      </c>
      <c r="W82" s="32">
        <v>0.22888500000000001</v>
      </c>
      <c r="X82" s="32">
        <v>0.22899900000000001</v>
      </c>
      <c r="Y82" s="32">
        <v>0.22914799999999999</v>
      </c>
      <c r="Z82" s="32">
        <v>0.22929099999999999</v>
      </c>
      <c r="AA82" s="32">
        <v>0.22944500000000001</v>
      </c>
      <c r="AB82" s="32">
        <v>0.22960700000000001</v>
      </c>
      <c r="AC82" s="32">
        <v>0.22977500000000001</v>
      </c>
      <c r="AD82" s="32">
        <v>0.22994500000000001</v>
      </c>
      <c r="AE82" s="32">
        <v>0.23011400000000001</v>
      </c>
      <c r="AF82" s="32">
        <v>0.23028799999999999</v>
      </c>
      <c r="AG82" s="32">
        <v>0.230466</v>
      </c>
      <c r="AH82" s="32">
        <v>0.23064699999999999</v>
      </c>
      <c r="AI82" s="30">
        <v>-2.0449999999999999E-3</v>
      </c>
    </row>
    <row r="83" spans="1:35" ht="15" customHeight="1">
      <c r="A83" s="8" t="s">
        <v>12</v>
      </c>
      <c r="B83" s="28" t="s">
        <v>11</v>
      </c>
      <c r="C83" s="32">
        <v>6.2101000000000003E-2</v>
      </c>
      <c r="D83" s="32">
        <v>6.1879000000000003E-2</v>
      </c>
      <c r="E83" s="32">
        <v>6.1698999999999997E-2</v>
      </c>
      <c r="F83" s="32">
        <v>6.1485999999999999E-2</v>
      </c>
      <c r="G83" s="32">
        <v>6.1273000000000001E-2</v>
      </c>
      <c r="H83" s="32">
        <v>6.1046999999999997E-2</v>
      </c>
      <c r="I83" s="32">
        <v>6.0801000000000001E-2</v>
      </c>
      <c r="J83" s="32">
        <v>6.0561999999999998E-2</v>
      </c>
      <c r="K83" s="32">
        <v>6.0338999999999997E-2</v>
      </c>
      <c r="L83" s="32">
        <v>6.0145999999999998E-2</v>
      </c>
      <c r="M83" s="32">
        <v>5.9989000000000001E-2</v>
      </c>
      <c r="N83" s="32">
        <v>5.9838000000000002E-2</v>
      </c>
      <c r="O83" s="32">
        <v>5.9705000000000001E-2</v>
      </c>
      <c r="P83" s="32">
        <v>5.9584999999999999E-2</v>
      </c>
      <c r="Q83" s="32">
        <v>5.9469000000000001E-2</v>
      </c>
      <c r="R83" s="32">
        <v>5.9378E-2</v>
      </c>
      <c r="S83" s="32">
        <v>5.9305999999999998E-2</v>
      </c>
      <c r="T83" s="32">
        <v>5.9277000000000003E-2</v>
      </c>
      <c r="U83" s="32">
        <v>5.9264999999999998E-2</v>
      </c>
      <c r="V83" s="32">
        <v>5.9268000000000001E-2</v>
      </c>
      <c r="W83" s="32">
        <v>5.9288E-2</v>
      </c>
      <c r="X83" s="32">
        <v>5.9296000000000001E-2</v>
      </c>
      <c r="Y83" s="32">
        <v>5.9297999999999997E-2</v>
      </c>
      <c r="Z83" s="32">
        <v>5.9334999999999999E-2</v>
      </c>
      <c r="AA83" s="32">
        <v>5.9360999999999997E-2</v>
      </c>
      <c r="AB83" s="32">
        <v>5.9407000000000001E-2</v>
      </c>
      <c r="AC83" s="32">
        <v>5.9490000000000001E-2</v>
      </c>
      <c r="AD83" s="32">
        <v>5.9586E-2</v>
      </c>
      <c r="AE83" s="32">
        <v>5.9687999999999998E-2</v>
      </c>
      <c r="AF83" s="32">
        <v>5.9813999999999999E-2</v>
      </c>
      <c r="AG83" s="32">
        <v>5.9926E-2</v>
      </c>
      <c r="AH83" s="32">
        <v>6.0026999999999997E-2</v>
      </c>
      <c r="AI83" s="30">
        <v>-1.0950000000000001E-3</v>
      </c>
    </row>
    <row r="84" spans="1:35" ht="15" customHeight="1">
      <c r="A84" s="8" t="s">
        <v>10</v>
      </c>
      <c r="B84" s="28" t="s">
        <v>152</v>
      </c>
      <c r="C84" s="32">
        <v>0.31739299999999998</v>
      </c>
      <c r="D84" s="32">
        <v>0.31517099999999998</v>
      </c>
      <c r="E84" s="32">
        <v>0.33130700000000002</v>
      </c>
      <c r="F84" s="32">
        <v>0.33717799999999998</v>
      </c>
      <c r="G84" s="32">
        <v>0.34052199999999999</v>
      </c>
      <c r="H84" s="32">
        <v>0.34725099999999998</v>
      </c>
      <c r="I84" s="32">
        <v>0.35514699999999999</v>
      </c>
      <c r="J84" s="32">
        <v>0.35935600000000001</v>
      </c>
      <c r="K84" s="32">
        <v>0.357068</v>
      </c>
      <c r="L84" s="32">
        <v>0.35733500000000001</v>
      </c>
      <c r="M84" s="32">
        <v>0.36055799999999999</v>
      </c>
      <c r="N84" s="32">
        <v>0.36154199999999997</v>
      </c>
      <c r="O84" s="32">
        <v>0.36494100000000002</v>
      </c>
      <c r="P84" s="32">
        <v>0.36652099999999999</v>
      </c>
      <c r="Q84" s="32">
        <v>0.36658499999999999</v>
      </c>
      <c r="R84" s="32">
        <v>0.36730000000000002</v>
      </c>
      <c r="S84" s="32">
        <v>0.36870799999999998</v>
      </c>
      <c r="T84" s="32">
        <v>0.37387199999999998</v>
      </c>
      <c r="U84" s="32">
        <v>0.376363</v>
      </c>
      <c r="V84" s="32">
        <v>0.38012000000000001</v>
      </c>
      <c r="W84" s="32">
        <v>0.38538299999999998</v>
      </c>
      <c r="X84" s="32">
        <v>0.38880399999999998</v>
      </c>
      <c r="Y84" s="32">
        <v>0.39178000000000002</v>
      </c>
      <c r="Z84" s="32">
        <v>0.398781</v>
      </c>
      <c r="AA84" s="32">
        <v>0.40295999999999998</v>
      </c>
      <c r="AB84" s="32">
        <v>0.406918</v>
      </c>
      <c r="AC84" s="32">
        <v>0.41073599999999999</v>
      </c>
      <c r="AD84" s="32">
        <v>0.41542299999999999</v>
      </c>
      <c r="AE84" s="32">
        <v>0.419431</v>
      </c>
      <c r="AF84" s="32">
        <v>0.424151</v>
      </c>
      <c r="AG84" s="32">
        <v>0.42755599999999999</v>
      </c>
      <c r="AH84" s="32">
        <v>0.431008</v>
      </c>
      <c r="AI84" s="30">
        <v>9.9190000000000007E-3</v>
      </c>
    </row>
    <row r="85" spans="1:35" ht="15" customHeight="1">
      <c r="A85" s="8" t="s">
        <v>9</v>
      </c>
      <c r="B85" s="27" t="s">
        <v>8</v>
      </c>
      <c r="C85" s="33">
        <v>14.473433</v>
      </c>
      <c r="D85" s="33">
        <v>14.53084</v>
      </c>
      <c r="E85" s="33">
        <v>14.515177</v>
      </c>
      <c r="F85" s="33">
        <v>14.408682000000001</v>
      </c>
      <c r="G85" s="33">
        <v>14.284176</v>
      </c>
      <c r="H85" s="33">
        <v>14.113085</v>
      </c>
      <c r="I85" s="33">
        <v>13.944188</v>
      </c>
      <c r="J85" s="33">
        <v>13.801455000000001</v>
      </c>
      <c r="K85" s="33">
        <v>13.680749</v>
      </c>
      <c r="L85" s="33">
        <v>13.568763000000001</v>
      </c>
      <c r="M85" s="33">
        <v>13.462358</v>
      </c>
      <c r="N85" s="33">
        <v>13.368217</v>
      </c>
      <c r="O85" s="33">
        <v>13.305375</v>
      </c>
      <c r="P85" s="33">
        <v>13.229243</v>
      </c>
      <c r="Q85" s="33">
        <v>13.172801</v>
      </c>
      <c r="R85" s="33">
        <v>13.107445999999999</v>
      </c>
      <c r="S85" s="33">
        <v>13.048519000000001</v>
      </c>
      <c r="T85" s="33">
        <v>13.017054999999999</v>
      </c>
      <c r="U85" s="33">
        <v>12.995324999999999</v>
      </c>
      <c r="V85" s="33">
        <v>12.977034</v>
      </c>
      <c r="W85" s="33">
        <v>12.975856</v>
      </c>
      <c r="X85" s="33">
        <v>12.986323000000001</v>
      </c>
      <c r="Y85" s="33">
        <v>12.997332999999999</v>
      </c>
      <c r="Z85" s="33">
        <v>13.026218</v>
      </c>
      <c r="AA85" s="33">
        <v>13.060641</v>
      </c>
      <c r="AB85" s="33">
        <v>13.110025</v>
      </c>
      <c r="AC85" s="33">
        <v>13.173438000000001</v>
      </c>
      <c r="AD85" s="33">
        <v>13.26224</v>
      </c>
      <c r="AE85" s="33">
        <v>13.345319999999999</v>
      </c>
      <c r="AF85" s="33">
        <v>13.450161</v>
      </c>
      <c r="AG85" s="33">
        <v>13.563889</v>
      </c>
      <c r="AH85" s="33">
        <v>13.686009</v>
      </c>
      <c r="AI85" s="19">
        <v>-1.8029999999999999E-3</v>
      </c>
    </row>
    <row r="86" spans="1:35" ht="15" customHeight="1" thickBot="1"/>
    <row r="87" spans="1:35" ht="15" customHeight="1">
      <c r="B87" s="80" t="s">
        <v>7</v>
      </c>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row>
    <row r="88" spans="1:35" ht="15" customHeight="1">
      <c r="B88" s="4" t="s">
        <v>6</v>
      </c>
    </row>
    <row r="89" spans="1:35" ht="15" customHeight="1">
      <c r="B89" s="4" t="s">
        <v>5</v>
      </c>
    </row>
    <row r="90" spans="1:35" ht="15" customHeight="1">
      <c r="B90" s="4" t="s">
        <v>168</v>
      </c>
    </row>
    <row r="91" spans="1:35" ht="15" customHeight="1">
      <c r="B91" s="4" t="s">
        <v>4</v>
      </c>
    </row>
    <row r="92" spans="1:35" ht="15" customHeight="1">
      <c r="B92" s="4" t="s">
        <v>3</v>
      </c>
    </row>
    <row r="93" spans="1:35" ht="15" customHeight="1">
      <c r="B93" s="4" t="s">
        <v>2</v>
      </c>
    </row>
    <row r="94" spans="1:35" ht="15" customHeight="1">
      <c r="B94" s="4" t="s">
        <v>1</v>
      </c>
    </row>
    <row r="95" spans="1:35" ht="15" customHeight="1">
      <c r="B95" s="4" t="s">
        <v>119</v>
      </c>
    </row>
    <row r="96" spans="1:35" ht="15" customHeight="1">
      <c r="B96" s="4" t="s">
        <v>169</v>
      </c>
    </row>
    <row r="97" spans="2:2" ht="15" customHeight="1">
      <c r="B97" s="4" t="s">
        <v>211</v>
      </c>
    </row>
    <row r="98" spans="2:2" ht="15" customHeight="1"/>
    <row r="99" spans="2:2" ht="15" customHeight="1"/>
    <row r="100" spans="2:2" ht="15" customHeight="1"/>
    <row r="101" spans="2:2" ht="15" customHeight="1"/>
    <row r="102" spans="2:2" ht="15" customHeight="1"/>
    <row r="103" spans="2:2" ht="15" customHeight="1"/>
    <row r="104" spans="2:2" ht="15" customHeight="1"/>
    <row r="105" spans="2:2" ht="15" customHeight="1"/>
    <row r="106" spans="2:2" ht="15" customHeight="1"/>
    <row r="107" spans="2:2" ht="15" customHeight="1"/>
  </sheetData>
  <mergeCells count="1">
    <mergeCell ref="B87:AI8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78"/>
  <sheetViews>
    <sheetView workbookViewId="0">
      <selection activeCell="L11" sqref="L11"/>
    </sheetView>
    <sheetView workbookViewId="1"/>
  </sheetViews>
  <sheetFormatPr defaultRowHeight="14.5"/>
  <cols>
    <col min="2" max="2" width="22.26953125" customWidth="1"/>
    <col min="3" max="3" width="26.453125" customWidth="1"/>
    <col min="4" max="4" width="39.7265625" customWidth="1"/>
  </cols>
  <sheetData>
    <row r="1" spans="1:40" ht="15" thickBot="1">
      <c r="C1" s="13"/>
      <c r="D1" s="36"/>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c r="AL1" s="14"/>
      <c r="AM1" s="14"/>
      <c r="AN1" s="13"/>
    </row>
    <row r="2" spans="1:40" ht="15" thickTop="1">
      <c r="A2" t="s">
        <v>306</v>
      </c>
      <c r="AL2" s="13"/>
      <c r="AM2" s="13"/>
      <c r="AN2" s="13"/>
    </row>
    <row r="3" spans="1:40">
      <c r="A3" t="s">
        <v>307</v>
      </c>
      <c r="AL3" s="13"/>
      <c r="AM3" s="13"/>
      <c r="AN3" s="13"/>
    </row>
    <row r="4" spans="1:40">
      <c r="A4" t="s">
        <v>308</v>
      </c>
      <c r="AL4" s="15"/>
      <c r="AM4" s="15"/>
      <c r="AN4" s="15"/>
    </row>
    <row r="5" spans="1:40" ht="15" thickBot="1">
      <c r="A5" t="s">
        <v>177</v>
      </c>
      <c r="AL5" s="14"/>
      <c r="AM5" s="14"/>
      <c r="AN5" s="14"/>
    </row>
    <row r="6" spans="1:40" ht="15" thickTop="1">
      <c r="B6" t="s">
        <v>309</v>
      </c>
      <c r="C6" t="s">
        <v>310</v>
      </c>
      <c r="D6" t="s">
        <v>311</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c r="AK6" t="s">
        <v>312</v>
      </c>
      <c r="AL6" s="13"/>
      <c r="AM6" s="13"/>
      <c r="AN6" s="13"/>
    </row>
    <row r="7" spans="1:40">
      <c r="A7" t="s">
        <v>51</v>
      </c>
      <c r="C7" t="s">
        <v>313</v>
      </c>
      <c r="AL7" s="13"/>
      <c r="AM7" s="13"/>
      <c r="AN7" s="13"/>
    </row>
    <row r="8" spans="1:40">
      <c r="A8" t="s">
        <v>212</v>
      </c>
      <c r="C8" t="s">
        <v>314</v>
      </c>
      <c r="AL8" s="13"/>
      <c r="AM8" s="13"/>
      <c r="AN8" s="13"/>
    </row>
    <row r="9" spans="1:40">
      <c r="A9" t="s">
        <v>213</v>
      </c>
      <c r="B9" t="s">
        <v>214</v>
      </c>
      <c r="C9" t="s">
        <v>315</v>
      </c>
      <c r="D9" t="s">
        <v>316</v>
      </c>
      <c r="E9">
        <v>15312.443359000001</v>
      </c>
      <c r="F9">
        <v>15307.140625</v>
      </c>
      <c r="G9">
        <v>15236.719727</v>
      </c>
      <c r="H9">
        <v>15068.804688</v>
      </c>
      <c r="I9">
        <v>14804.814453000001</v>
      </c>
      <c r="J9">
        <v>14499.307617</v>
      </c>
      <c r="K9">
        <v>14167.15625</v>
      </c>
      <c r="L9">
        <v>13909.197265999999</v>
      </c>
      <c r="M9">
        <v>13685.459961</v>
      </c>
      <c r="N9">
        <v>13482.776367</v>
      </c>
      <c r="O9">
        <v>13299.865234000001</v>
      </c>
      <c r="P9">
        <v>13139.070312</v>
      </c>
      <c r="Q9">
        <v>13002.6875</v>
      </c>
      <c r="R9">
        <v>12863.337890999999</v>
      </c>
      <c r="S9">
        <v>12735.185546999999</v>
      </c>
      <c r="T9">
        <v>12602.710938</v>
      </c>
      <c r="U9">
        <v>12470.581055000001</v>
      </c>
      <c r="V9">
        <v>12372.918944999999</v>
      </c>
      <c r="W9">
        <v>12287.334961</v>
      </c>
      <c r="X9">
        <v>12215.112305000001</v>
      </c>
      <c r="Y9">
        <v>12158.750977</v>
      </c>
      <c r="Z9">
        <v>12118.077148</v>
      </c>
      <c r="AA9">
        <v>12081.138671999999</v>
      </c>
      <c r="AB9">
        <v>12057.520508</v>
      </c>
      <c r="AC9">
        <v>12045.370117</v>
      </c>
      <c r="AD9">
        <v>12044.358398</v>
      </c>
      <c r="AE9">
        <v>12055.046875</v>
      </c>
      <c r="AF9">
        <v>12085.422852</v>
      </c>
      <c r="AG9">
        <v>12129.279296999999</v>
      </c>
      <c r="AH9">
        <v>12190.25</v>
      </c>
      <c r="AI9">
        <v>12262.828125</v>
      </c>
      <c r="AJ9">
        <v>12346.765625</v>
      </c>
      <c r="AK9" s="38">
        <v>-7.0000000000000001E-3</v>
      </c>
      <c r="AL9" s="16"/>
      <c r="AM9" s="16"/>
      <c r="AN9" s="17"/>
    </row>
    <row r="10" spans="1:40">
      <c r="A10" t="s">
        <v>215</v>
      </c>
      <c r="B10" t="s">
        <v>216</v>
      </c>
      <c r="C10" t="s">
        <v>317</v>
      </c>
      <c r="D10" t="s">
        <v>316</v>
      </c>
      <c r="E10">
        <v>6604.9643550000001</v>
      </c>
      <c r="F10">
        <v>6553.7880859999996</v>
      </c>
      <c r="G10">
        <v>6462.591797</v>
      </c>
      <c r="H10">
        <v>6325.7973629999997</v>
      </c>
      <c r="I10">
        <v>6141.5595700000003</v>
      </c>
      <c r="J10">
        <v>5945.4086909999996</v>
      </c>
      <c r="K10">
        <v>5745.1323240000002</v>
      </c>
      <c r="L10">
        <v>5578.6621089999999</v>
      </c>
      <c r="M10">
        <v>5431.4174800000001</v>
      </c>
      <c r="N10">
        <v>5297.5219729999999</v>
      </c>
      <c r="O10">
        <v>5177.7270509999998</v>
      </c>
      <c r="P10">
        <v>5078.1459960000002</v>
      </c>
      <c r="Q10">
        <v>4995.5908200000003</v>
      </c>
      <c r="R10">
        <v>4919.3291019999997</v>
      </c>
      <c r="S10">
        <v>4856.0434569999998</v>
      </c>
      <c r="T10">
        <v>4801.0727539999998</v>
      </c>
      <c r="U10">
        <v>4754.9814450000003</v>
      </c>
      <c r="V10">
        <v>4730.7998049999997</v>
      </c>
      <c r="W10">
        <v>4719.7905270000001</v>
      </c>
      <c r="X10">
        <v>4721.6391599999997</v>
      </c>
      <c r="Y10">
        <v>4736.0395509999998</v>
      </c>
      <c r="Z10">
        <v>4762.609375</v>
      </c>
      <c r="AA10">
        <v>4794.8496089999999</v>
      </c>
      <c r="AB10">
        <v>4835.4375</v>
      </c>
      <c r="AC10">
        <v>4882.0771480000003</v>
      </c>
      <c r="AD10">
        <v>4933.0810549999997</v>
      </c>
      <c r="AE10">
        <v>4988.8520509999998</v>
      </c>
      <c r="AF10">
        <v>5051.8193359999996</v>
      </c>
      <c r="AG10">
        <v>5119.1323240000002</v>
      </c>
      <c r="AH10">
        <v>5191.904297</v>
      </c>
      <c r="AI10">
        <v>5267.8442379999997</v>
      </c>
      <c r="AJ10">
        <v>5345.6308589999999</v>
      </c>
      <c r="AK10" s="38">
        <v>-7.0000000000000001E-3</v>
      </c>
      <c r="AL10" s="16"/>
      <c r="AM10" s="16"/>
      <c r="AN10" s="17"/>
    </row>
    <row r="11" spans="1:40">
      <c r="A11" t="s">
        <v>217</v>
      </c>
      <c r="B11" t="s">
        <v>218</v>
      </c>
      <c r="C11" t="s">
        <v>318</v>
      </c>
      <c r="D11" t="s">
        <v>316</v>
      </c>
      <c r="E11">
        <v>8688.5087889999995</v>
      </c>
      <c r="F11">
        <v>8734.5292969999991</v>
      </c>
      <c r="G11">
        <v>8755.5664059999999</v>
      </c>
      <c r="H11">
        <v>8724.8398440000001</v>
      </c>
      <c r="I11">
        <v>8645.6162110000005</v>
      </c>
      <c r="J11">
        <v>8536.8242190000001</v>
      </c>
      <c r="K11">
        <v>8405.5244139999995</v>
      </c>
      <c r="L11">
        <v>8314.5136719999991</v>
      </c>
      <c r="M11">
        <v>8238.4433590000008</v>
      </c>
      <c r="N11">
        <v>8170.0405270000001</v>
      </c>
      <c r="O11">
        <v>8107.2685549999997</v>
      </c>
      <c r="P11">
        <v>8046.3413090000004</v>
      </c>
      <c r="Q11">
        <v>7992.7514650000003</v>
      </c>
      <c r="R11">
        <v>7929.8823240000002</v>
      </c>
      <c r="S11">
        <v>7865.1967770000001</v>
      </c>
      <c r="T11">
        <v>7787.8505859999996</v>
      </c>
      <c r="U11">
        <v>7701.9443359999996</v>
      </c>
      <c r="V11">
        <v>7628.5341799999997</v>
      </c>
      <c r="W11">
        <v>7553.9902339999999</v>
      </c>
      <c r="X11">
        <v>7479.9130859999996</v>
      </c>
      <c r="Y11">
        <v>7409.111328</v>
      </c>
      <c r="Z11">
        <v>7341.7910160000001</v>
      </c>
      <c r="AA11">
        <v>7272.5200199999999</v>
      </c>
      <c r="AB11">
        <v>7208.1962890000004</v>
      </c>
      <c r="AC11">
        <v>7149.2724609999996</v>
      </c>
      <c r="AD11">
        <v>7097.1103519999997</v>
      </c>
      <c r="AE11">
        <v>7051.8662109999996</v>
      </c>
      <c r="AF11">
        <v>7019.0952150000003</v>
      </c>
      <c r="AG11">
        <v>6995.4448240000002</v>
      </c>
      <c r="AH11">
        <v>6983.4335940000001</v>
      </c>
      <c r="AI11">
        <v>6979.8540039999998</v>
      </c>
      <c r="AJ11">
        <v>6985.7817379999997</v>
      </c>
      <c r="AK11" s="38">
        <v>-7.0000000000000001E-3</v>
      </c>
      <c r="AL11" s="16"/>
      <c r="AM11" s="16"/>
      <c r="AN11" s="17"/>
    </row>
    <row r="12" spans="1:40">
      <c r="A12" t="s">
        <v>219</v>
      </c>
      <c r="B12" t="s">
        <v>220</v>
      </c>
      <c r="C12" t="s">
        <v>319</v>
      </c>
      <c r="D12" t="s">
        <v>316</v>
      </c>
      <c r="E12">
        <v>18.970794999999999</v>
      </c>
      <c r="F12">
        <v>18.823608</v>
      </c>
      <c r="G12">
        <v>18.561443000000001</v>
      </c>
      <c r="H12">
        <v>18.168322</v>
      </c>
      <c r="I12">
        <v>17.638919999999999</v>
      </c>
      <c r="J12">
        <v>17.075298</v>
      </c>
      <c r="K12">
        <v>16.499818999999999</v>
      </c>
      <c r="L12">
        <v>16.021494000000001</v>
      </c>
      <c r="M12">
        <v>15.598401000000001</v>
      </c>
      <c r="N12">
        <v>15.213685999999999</v>
      </c>
      <c r="O12">
        <v>14.869465999999999</v>
      </c>
      <c r="P12">
        <v>14.583327000000001</v>
      </c>
      <c r="Q12">
        <v>14.346128999999999</v>
      </c>
      <c r="R12">
        <v>14.126972</v>
      </c>
      <c r="S12">
        <v>13.94516</v>
      </c>
      <c r="T12">
        <v>13.787245</v>
      </c>
      <c r="U12">
        <v>13.654823</v>
      </c>
      <c r="V12">
        <v>13.585337000000001</v>
      </c>
      <c r="W12">
        <v>13.553765</v>
      </c>
      <c r="X12">
        <v>13.559089999999999</v>
      </c>
      <c r="Y12">
        <v>13.600536999999999</v>
      </c>
      <c r="Z12">
        <v>13.677015000000001</v>
      </c>
      <c r="AA12">
        <v>13.769792000000001</v>
      </c>
      <c r="AB12">
        <v>13.886583999999999</v>
      </c>
      <c r="AC12">
        <v>14.020749</v>
      </c>
      <c r="AD12">
        <v>14.167451</v>
      </c>
      <c r="AE12">
        <v>14.327847999999999</v>
      </c>
      <c r="AF12">
        <v>14.508926000000001</v>
      </c>
      <c r="AG12">
        <v>14.702455</v>
      </c>
      <c r="AH12">
        <v>14.911671999999999</v>
      </c>
      <c r="AI12">
        <v>15.129991</v>
      </c>
      <c r="AJ12">
        <v>15.353588999999999</v>
      </c>
      <c r="AK12" s="38">
        <v>-7.0000000000000001E-3</v>
      </c>
      <c r="AL12" s="16"/>
      <c r="AM12" s="16"/>
      <c r="AN12" s="17"/>
    </row>
    <row r="13" spans="1:40">
      <c r="A13" t="s">
        <v>221</v>
      </c>
      <c r="B13" t="s">
        <v>222</v>
      </c>
      <c r="C13" t="s">
        <v>320</v>
      </c>
      <c r="D13" t="s">
        <v>316</v>
      </c>
      <c r="E13">
        <v>891.02838099999997</v>
      </c>
      <c r="F13">
        <v>891.90325900000005</v>
      </c>
      <c r="G13">
        <v>895.88940400000001</v>
      </c>
      <c r="H13">
        <v>897.86987299999998</v>
      </c>
      <c r="I13">
        <v>897.09033199999999</v>
      </c>
      <c r="J13">
        <v>893.17987100000005</v>
      </c>
      <c r="K13">
        <v>892.63629200000003</v>
      </c>
      <c r="L13">
        <v>892.01525900000001</v>
      </c>
      <c r="M13">
        <v>892.60571300000004</v>
      </c>
      <c r="N13">
        <v>893.64764400000001</v>
      </c>
      <c r="O13">
        <v>895.48632799999996</v>
      </c>
      <c r="P13">
        <v>896.71252400000003</v>
      </c>
      <c r="Q13">
        <v>901.31744400000002</v>
      </c>
      <c r="R13">
        <v>904.84606900000006</v>
      </c>
      <c r="S13">
        <v>909.85717799999998</v>
      </c>
      <c r="T13">
        <v>914.96765100000005</v>
      </c>
      <c r="U13">
        <v>920.24627699999996</v>
      </c>
      <c r="V13">
        <v>927.07891800000004</v>
      </c>
      <c r="W13">
        <v>934.28283699999997</v>
      </c>
      <c r="X13">
        <v>941.58032200000002</v>
      </c>
      <c r="Y13">
        <v>949.26141399999995</v>
      </c>
      <c r="Z13">
        <v>957.78930700000001</v>
      </c>
      <c r="AA13">
        <v>966.844604</v>
      </c>
      <c r="AB13">
        <v>975.90600600000005</v>
      </c>
      <c r="AC13">
        <v>986.10980199999995</v>
      </c>
      <c r="AD13">
        <v>997.79095500000005</v>
      </c>
      <c r="AE13">
        <v>1010.687439</v>
      </c>
      <c r="AF13">
        <v>1027.0737300000001</v>
      </c>
      <c r="AG13">
        <v>1040.2635499999999</v>
      </c>
      <c r="AH13">
        <v>1054.5717770000001</v>
      </c>
      <c r="AI13">
        <v>1069.246216</v>
      </c>
      <c r="AJ13">
        <v>1083.7993160000001</v>
      </c>
      <c r="AK13" s="38">
        <v>6.0000000000000001E-3</v>
      </c>
      <c r="AL13" s="16"/>
      <c r="AM13" s="16"/>
      <c r="AN13" s="17"/>
    </row>
    <row r="14" spans="1:40">
      <c r="A14" t="s">
        <v>223</v>
      </c>
      <c r="B14" t="s">
        <v>224</v>
      </c>
      <c r="C14" t="s">
        <v>321</v>
      </c>
      <c r="D14" t="s">
        <v>316</v>
      </c>
      <c r="E14">
        <v>238.531464</v>
      </c>
      <c r="F14">
        <v>239.89018200000001</v>
      </c>
      <c r="G14">
        <v>241.258545</v>
      </c>
      <c r="H14">
        <v>242.608521</v>
      </c>
      <c r="I14">
        <v>243.913116</v>
      </c>
      <c r="J14">
        <v>245.25149500000001</v>
      </c>
      <c r="K14">
        <v>246.68357800000001</v>
      </c>
      <c r="L14">
        <v>248.103836</v>
      </c>
      <c r="M14">
        <v>249.515762</v>
      </c>
      <c r="N14">
        <v>250.95306400000001</v>
      </c>
      <c r="O14">
        <v>252.38294999999999</v>
      </c>
      <c r="P14">
        <v>253.717468</v>
      </c>
      <c r="Q14">
        <v>255.00950599999999</v>
      </c>
      <c r="R14">
        <v>256.26870700000001</v>
      </c>
      <c r="S14">
        <v>257.406158</v>
      </c>
      <c r="T14">
        <v>258.486176</v>
      </c>
      <c r="U14">
        <v>259.50765999999999</v>
      </c>
      <c r="V14">
        <v>260.47018400000002</v>
      </c>
      <c r="W14">
        <v>261.37661700000001</v>
      </c>
      <c r="X14">
        <v>262.22323599999999</v>
      </c>
      <c r="Y14">
        <v>263.002838</v>
      </c>
      <c r="Z14">
        <v>263.71383700000001</v>
      </c>
      <c r="AA14">
        <v>264.35327100000001</v>
      </c>
      <c r="AB14">
        <v>264.92453</v>
      </c>
      <c r="AC14">
        <v>265.43933099999998</v>
      </c>
      <c r="AD14">
        <v>265.90438799999998</v>
      </c>
      <c r="AE14">
        <v>266.33294699999999</v>
      </c>
      <c r="AF14">
        <v>266.74771099999998</v>
      </c>
      <c r="AG14">
        <v>267.17669699999999</v>
      </c>
      <c r="AH14">
        <v>267.647491</v>
      </c>
      <c r="AI14">
        <v>268.20846599999999</v>
      </c>
      <c r="AJ14">
        <v>268.87695300000001</v>
      </c>
      <c r="AK14" s="38">
        <v>4.0000000000000001E-3</v>
      </c>
      <c r="AL14" s="16"/>
      <c r="AM14" s="16"/>
      <c r="AN14" s="17"/>
    </row>
    <row r="15" spans="1:40">
      <c r="A15" t="s">
        <v>225</v>
      </c>
      <c r="B15" t="s">
        <v>226</v>
      </c>
      <c r="C15" t="s">
        <v>322</v>
      </c>
      <c r="D15" t="s">
        <v>316</v>
      </c>
      <c r="E15">
        <v>99.315071000000003</v>
      </c>
      <c r="F15">
        <v>99.945121999999998</v>
      </c>
      <c r="G15">
        <v>100.56989299999999</v>
      </c>
      <c r="H15">
        <v>101.196449</v>
      </c>
      <c r="I15">
        <v>101.83110000000001</v>
      </c>
      <c r="J15">
        <v>102.446808</v>
      </c>
      <c r="K15">
        <v>103.001671</v>
      </c>
      <c r="L15">
        <v>103.554199</v>
      </c>
      <c r="M15">
        <v>104.099442</v>
      </c>
      <c r="N15">
        <v>104.623848</v>
      </c>
      <c r="O15">
        <v>105.14225</v>
      </c>
      <c r="P15">
        <v>105.59571800000001</v>
      </c>
      <c r="Q15">
        <v>106.02786999999999</v>
      </c>
      <c r="R15">
        <v>106.438011</v>
      </c>
      <c r="S15">
        <v>106.85069300000001</v>
      </c>
      <c r="T15">
        <v>107.240166</v>
      </c>
      <c r="U15">
        <v>107.600388</v>
      </c>
      <c r="V15">
        <v>107.924644</v>
      </c>
      <c r="W15">
        <v>108.208923</v>
      </c>
      <c r="X15">
        <v>108.44360399999999</v>
      </c>
      <c r="Y15">
        <v>108.615753</v>
      </c>
      <c r="Z15">
        <v>108.719093</v>
      </c>
      <c r="AA15">
        <v>108.746826</v>
      </c>
      <c r="AB15">
        <v>108.699326</v>
      </c>
      <c r="AC15">
        <v>108.584587</v>
      </c>
      <c r="AD15">
        <v>108.405182</v>
      </c>
      <c r="AE15">
        <v>108.170547</v>
      </c>
      <c r="AF15">
        <v>107.901314</v>
      </c>
      <c r="AG15">
        <v>107.623634</v>
      </c>
      <c r="AH15">
        <v>107.364243</v>
      </c>
      <c r="AI15">
        <v>107.17227200000001</v>
      </c>
      <c r="AJ15">
        <v>107.077782</v>
      </c>
      <c r="AK15" s="38">
        <v>2E-3</v>
      </c>
      <c r="AL15" s="16"/>
      <c r="AM15" s="16"/>
      <c r="AN15" s="17"/>
    </row>
    <row r="16" spans="1:40">
      <c r="A16" t="s">
        <v>227</v>
      </c>
      <c r="B16" t="s">
        <v>228</v>
      </c>
      <c r="C16" t="s">
        <v>323</v>
      </c>
      <c r="D16" t="s">
        <v>316</v>
      </c>
      <c r="E16">
        <v>34.017524999999999</v>
      </c>
      <c r="F16">
        <v>34.295715000000001</v>
      </c>
      <c r="G16">
        <v>34.571033</v>
      </c>
      <c r="H16">
        <v>34.845947000000002</v>
      </c>
      <c r="I16">
        <v>35.122425</v>
      </c>
      <c r="J16">
        <v>35.390960999999997</v>
      </c>
      <c r="K16">
        <v>35.642730999999998</v>
      </c>
      <c r="L16">
        <v>35.891883999999997</v>
      </c>
      <c r="M16">
        <v>36.136687999999999</v>
      </c>
      <c r="N16">
        <v>36.372596999999999</v>
      </c>
      <c r="O16">
        <v>36.604843000000002</v>
      </c>
      <c r="P16">
        <v>36.834063999999998</v>
      </c>
      <c r="Q16">
        <v>37.057113999999999</v>
      </c>
      <c r="R16">
        <v>37.274577999999998</v>
      </c>
      <c r="S16">
        <v>37.495804</v>
      </c>
      <c r="T16">
        <v>37.713417</v>
      </c>
      <c r="U16">
        <v>37.927135</v>
      </c>
      <c r="V16">
        <v>38.136676999999999</v>
      </c>
      <c r="W16">
        <v>38.341735999999997</v>
      </c>
      <c r="X16">
        <v>38.542121999999999</v>
      </c>
      <c r="Y16">
        <v>38.737698000000002</v>
      </c>
      <c r="Z16">
        <v>38.928463000000001</v>
      </c>
      <c r="AA16">
        <v>39.114555000000003</v>
      </c>
      <c r="AB16">
        <v>39.296168999999999</v>
      </c>
      <c r="AC16">
        <v>39.473579000000001</v>
      </c>
      <c r="AD16">
        <v>39.647072000000001</v>
      </c>
      <c r="AE16">
        <v>39.817013000000003</v>
      </c>
      <c r="AF16">
        <v>39.983806999999999</v>
      </c>
      <c r="AG16">
        <v>40.147793</v>
      </c>
      <c r="AH16">
        <v>40.309471000000002</v>
      </c>
      <c r="AI16">
        <v>40.469448</v>
      </c>
      <c r="AJ16">
        <v>40.627487000000002</v>
      </c>
      <c r="AK16" s="38">
        <v>6.0000000000000001E-3</v>
      </c>
      <c r="AL16" s="16"/>
      <c r="AM16" s="16"/>
      <c r="AN16" s="17"/>
    </row>
    <row r="17" spans="1:40">
      <c r="A17" t="s">
        <v>229</v>
      </c>
      <c r="B17" t="s">
        <v>230</v>
      </c>
      <c r="C17" t="s">
        <v>324</v>
      </c>
      <c r="D17" t="s">
        <v>316</v>
      </c>
      <c r="E17">
        <v>105.19890599999999</v>
      </c>
      <c r="F17">
        <v>105.649345</v>
      </c>
      <c r="G17">
        <v>106.117599</v>
      </c>
      <c r="H17">
        <v>106.56613900000001</v>
      </c>
      <c r="I17">
        <v>106.959602</v>
      </c>
      <c r="J17">
        <v>107.413712</v>
      </c>
      <c r="K17">
        <v>108.039154</v>
      </c>
      <c r="L17">
        <v>108.657776</v>
      </c>
      <c r="M17">
        <v>109.279633</v>
      </c>
      <c r="N17">
        <v>109.95661200000001</v>
      </c>
      <c r="O17">
        <v>110.63587200000001</v>
      </c>
      <c r="P17">
        <v>111.287689</v>
      </c>
      <c r="Q17">
        <v>111.92449999999999</v>
      </c>
      <c r="R17">
        <v>112.556175</v>
      </c>
      <c r="S17">
        <v>113.059692</v>
      </c>
      <c r="T17">
        <v>113.53259300000001</v>
      </c>
      <c r="U17">
        <v>113.980133</v>
      </c>
      <c r="V17">
        <v>114.40887499999999</v>
      </c>
      <c r="W17">
        <v>114.825943</v>
      </c>
      <c r="X17">
        <v>115.237503</v>
      </c>
      <c r="Y17">
        <v>115.649406</v>
      </c>
      <c r="Z17">
        <v>116.066261</v>
      </c>
      <c r="AA17">
        <v>116.491867</v>
      </c>
      <c r="AB17">
        <v>116.929039</v>
      </c>
      <c r="AC17">
        <v>117.38118</v>
      </c>
      <c r="AD17">
        <v>117.852127</v>
      </c>
      <c r="AE17">
        <v>118.345375</v>
      </c>
      <c r="AF17">
        <v>118.862617</v>
      </c>
      <c r="AG17">
        <v>119.405266</v>
      </c>
      <c r="AH17">
        <v>119.97376300000001</v>
      </c>
      <c r="AI17">
        <v>120.56671900000001</v>
      </c>
      <c r="AJ17">
        <v>121.171707</v>
      </c>
      <c r="AK17" s="38">
        <v>5.0000000000000001E-3</v>
      </c>
      <c r="AL17" s="16"/>
      <c r="AM17" s="16"/>
      <c r="AN17" s="17"/>
    </row>
    <row r="18" spans="1:40">
      <c r="A18" t="s">
        <v>231</v>
      </c>
      <c r="B18" t="s">
        <v>232</v>
      </c>
      <c r="C18" t="s">
        <v>325</v>
      </c>
      <c r="D18" t="s">
        <v>316</v>
      </c>
      <c r="E18">
        <v>5881.6938479999999</v>
      </c>
      <c r="F18">
        <v>5905.21875</v>
      </c>
      <c r="G18">
        <v>5953.2412109999996</v>
      </c>
      <c r="H18">
        <v>5985.7578119999998</v>
      </c>
      <c r="I18">
        <v>6012.8110349999997</v>
      </c>
      <c r="J18">
        <v>5996.0126950000003</v>
      </c>
      <c r="K18">
        <v>5975.9306640000004</v>
      </c>
      <c r="L18">
        <v>5946.1875</v>
      </c>
      <c r="M18">
        <v>5917.5102539999998</v>
      </c>
      <c r="N18">
        <v>5879.7197269999997</v>
      </c>
      <c r="O18">
        <v>5841.2885740000002</v>
      </c>
      <c r="P18">
        <v>5788.1684569999998</v>
      </c>
      <c r="Q18">
        <v>5765.2397460000002</v>
      </c>
      <c r="R18">
        <v>5732.8828119999998</v>
      </c>
      <c r="S18">
        <v>5715.4565430000002</v>
      </c>
      <c r="T18">
        <v>5694.9990230000003</v>
      </c>
      <c r="U18">
        <v>5689.611328</v>
      </c>
      <c r="V18">
        <v>5695.0805659999996</v>
      </c>
      <c r="W18">
        <v>5696.8452150000003</v>
      </c>
      <c r="X18">
        <v>5705.6020509999998</v>
      </c>
      <c r="Y18">
        <v>5717.1274409999996</v>
      </c>
      <c r="Z18">
        <v>5737.4013670000004</v>
      </c>
      <c r="AA18">
        <v>5762.4326170000004</v>
      </c>
      <c r="AB18">
        <v>5795.2006840000004</v>
      </c>
      <c r="AC18">
        <v>5829.8891599999997</v>
      </c>
      <c r="AD18">
        <v>5878.4765619999998</v>
      </c>
      <c r="AE18">
        <v>5936.4565430000002</v>
      </c>
      <c r="AF18">
        <v>6011.3896480000003</v>
      </c>
      <c r="AG18">
        <v>6065.6464839999999</v>
      </c>
      <c r="AH18">
        <v>6135.8476559999999</v>
      </c>
      <c r="AI18">
        <v>6210.5356449999999</v>
      </c>
      <c r="AJ18">
        <v>6286.1933589999999</v>
      </c>
      <c r="AK18" s="38">
        <v>2E-3</v>
      </c>
      <c r="AL18" s="16"/>
      <c r="AM18" s="16"/>
      <c r="AN18" s="17"/>
    </row>
    <row r="19" spans="1:40">
      <c r="A19" t="s">
        <v>233</v>
      </c>
      <c r="B19" t="s">
        <v>234</v>
      </c>
      <c r="C19" t="s">
        <v>326</v>
      </c>
      <c r="D19" t="s">
        <v>316</v>
      </c>
      <c r="E19">
        <v>653.09912099999997</v>
      </c>
      <c r="F19">
        <v>654.05658000000005</v>
      </c>
      <c r="G19">
        <v>664.67810099999997</v>
      </c>
      <c r="H19">
        <v>669.36181599999998</v>
      </c>
      <c r="I19">
        <v>674.81579599999998</v>
      </c>
      <c r="J19">
        <v>677.23504600000001</v>
      </c>
      <c r="K19">
        <v>680.64837599999998</v>
      </c>
      <c r="L19">
        <v>683.49328600000001</v>
      </c>
      <c r="M19">
        <v>687.08697500000005</v>
      </c>
      <c r="N19">
        <v>690.20019500000001</v>
      </c>
      <c r="O19">
        <v>693.99316399999998</v>
      </c>
      <c r="P19">
        <v>697.10449200000005</v>
      </c>
      <c r="Q19">
        <v>704.64300500000002</v>
      </c>
      <c r="R19">
        <v>711.11914100000001</v>
      </c>
      <c r="S19">
        <v>719.18725600000005</v>
      </c>
      <c r="T19">
        <v>726.89184599999999</v>
      </c>
      <c r="U19">
        <v>736.56897000000004</v>
      </c>
      <c r="V19">
        <v>746.99585000000002</v>
      </c>
      <c r="W19">
        <v>755.67901600000005</v>
      </c>
      <c r="X19">
        <v>764.26232900000002</v>
      </c>
      <c r="Y19">
        <v>772.81658900000002</v>
      </c>
      <c r="Z19">
        <v>781.923767</v>
      </c>
      <c r="AA19">
        <v>791.53790300000003</v>
      </c>
      <c r="AB19">
        <v>801.55285600000002</v>
      </c>
      <c r="AC19">
        <v>811.25695800000005</v>
      </c>
      <c r="AD19">
        <v>822.58520499999997</v>
      </c>
      <c r="AE19">
        <v>834.92804000000001</v>
      </c>
      <c r="AF19">
        <v>849.58416699999998</v>
      </c>
      <c r="AG19">
        <v>861.80377199999998</v>
      </c>
      <c r="AH19">
        <v>876.91168200000004</v>
      </c>
      <c r="AI19">
        <v>892.96716300000003</v>
      </c>
      <c r="AJ19">
        <v>910.64691200000004</v>
      </c>
      <c r="AK19" s="38">
        <v>1.0999999999999999E-2</v>
      </c>
      <c r="AL19" s="16"/>
      <c r="AM19" s="16"/>
      <c r="AN19" s="17"/>
    </row>
    <row r="20" spans="1:40">
      <c r="A20" t="s">
        <v>235</v>
      </c>
      <c r="B20" t="s">
        <v>236</v>
      </c>
      <c r="C20" t="s">
        <v>327</v>
      </c>
      <c r="D20" t="s">
        <v>316</v>
      </c>
      <c r="E20">
        <v>910.41760299999999</v>
      </c>
      <c r="F20">
        <v>904.67218000000003</v>
      </c>
      <c r="G20">
        <v>906.67468299999996</v>
      </c>
      <c r="H20">
        <v>910.82415800000001</v>
      </c>
      <c r="I20">
        <v>916.18926999999996</v>
      </c>
      <c r="J20">
        <v>916.75469999999996</v>
      </c>
      <c r="K20">
        <v>917.79553199999998</v>
      </c>
      <c r="L20">
        <v>919.64648399999999</v>
      </c>
      <c r="M20">
        <v>923.70306400000004</v>
      </c>
      <c r="N20">
        <v>928.14788799999997</v>
      </c>
      <c r="O20">
        <v>932.71014400000001</v>
      </c>
      <c r="P20">
        <v>934.43811000000005</v>
      </c>
      <c r="Q20">
        <v>940.39080799999999</v>
      </c>
      <c r="R20">
        <v>945.41644299999996</v>
      </c>
      <c r="S20">
        <v>952.71179199999995</v>
      </c>
      <c r="T20">
        <v>959.54272500000002</v>
      </c>
      <c r="U20">
        <v>969.23840299999995</v>
      </c>
      <c r="V20">
        <v>981.72198500000002</v>
      </c>
      <c r="W20">
        <v>993.88720699999999</v>
      </c>
      <c r="X20">
        <v>1007.384216</v>
      </c>
      <c r="Y20">
        <v>1021.902649</v>
      </c>
      <c r="Z20">
        <v>1038.1414789999999</v>
      </c>
      <c r="AA20">
        <v>1055.7886960000001</v>
      </c>
      <c r="AB20">
        <v>1075.17688</v>
      </c>
      <c r="AC20">
        <v>1096.2791749999999</v>
      </c>
      <c r="AD20">
        <v>1121.1507570000001</v>
      </c>
      <c r="AE20">
        <v>1148.5772710000001</v>
      </c>
      <c r="AF20">
        <v>1180.0683590000001</v>
      </c>
      <c r="AG20">
        <v>1208.247803</v>
      </c>
      <c r="AH20">
        <v>1240.301514</v>
      </c>
      <c r="AI20">
        <v>1274.1513669999999</v>
      </c>
      <c r="AJ20">
        <v>1308.8240969999999</v>
      </c>
      <c r="AK20" s="38">
        <v>1.2E-2</v>
      </c>
      <c r="AL20" s="16"/>
      <c r="AM20" s="16"/>
      <c r="AN20" s="17"/>
    </row>
    <row r="21" spans="1:40">
      <c r="A21" t="s">
        <v>237</v>
      </c>
      <c r="B21" t="s">
        <v>238</v>
      </c>
      <c r="C21" t="s">
        <v>328</v>
      </c>
      <c r="D21" t="s">
        <v>316</v>
      </c>
      <c r="E21">
        <v>4318.1767579999996</v>
      </c>
      <c r="F21">
        <v>4346.4902339999999</v>
      </c>
      <c r="G21">
        <v>4381.888672</v>
      </c>
      <c r="H21">
        <v>4405.5717770000001</v>
      </c>
      <c r="I21">
        <v>4421.8056640000004</v>
      </c>
      <c r="J21">
        <v>4402.0229490000002</v>
      </c>
      <c r="K21">
        <v>4377.4868159999996</v>
      </c>
      <c r="L21">
        <v>4343.0478519999997</v>
      </c>
      <c r="M21">
        <v>4306.7202150000003</v>
      </c>
      <c r="N21">
        <v>4261.3720700000003</v>
      </c>
      <c r="O21">
        <v>4214.5854490000002</v>
      </c>
      <c r="P21">
        <v>4156.6254879999997</v>
      </c>
      <c r="Q21">
        <v>4120.2055659999996</v>
      </c>
      <c r="R21">
        <v>4076.3474120000001</v>
      </c>
      <c r="S21">
        <v>4043.5571289999998</v>
      </c>
      <c r="T21">
        <v>4008.564453</v>
      </c>
      <c r="U21">
        <v>3983.8046880000002</v>
      </c>
      <c r="V21">
        <v>3966.3625489999999</v>
      </c>
      <c r="W21">
        <v>3947.2788089999999</v>
      </c>
      <c r="X21">
        <v>3933.9555660000001</v>
      </c>
      <c r="Y21">
        <v>3922.408203</v>
      </c>
      <c r="Z21">
        <v>3917.335693</v>
      </c>
      <c r="AA21">
        <v>3915.1064449999999</v>
      </c>
      <c r="AB21">
        <v>3918.470703</v>
      </c>
      <c r="AC21">
        <v>3922.3527829999998</v>
      </c>
      <c r="AD21">
        <v>3934.7407229999999</v>
      </c>
      <c r="AE21">
        <v>3952.9514159999999</v>
      </c>
      <c r="AF21">
        <v>3981.7365719999998</v>
      </c>
      <c r="AG21">
        <v>3995.594482</v>
      </c>
      <c r="AH21">
        <v>4018.6345209999999</v>
      </c>
      <c r="AI21">
        <v>4043.4174800000001</v>
      </c>
      <c r="AJ21">
        <v>4066.7219239999999</v>
      </c>
      <c r="AK21" s="38">
        <v>-2E-3</v>
      </c>
      <c r="AL21" s="16"/>
      <c r="AM21" s="16"/>
      <c r="AN21" s="17"/>
    </row>
    <row r="22" spans="1:40">
      <c r="A22" t="s">
        <v>239</v>
      </c>
      <c r="C22" t="s">
        <v>329</v>
      </c>
      <c r="AL22" s="13"/>
      <c r="AM22" s="13"/>
      <c r="AN22" s="13"/>
    </row>
    <row r="23" spans="1:40">
      <c r="A23" t="s">
        <v>240</v>
      </c>
      <c r="B23" t="s">
        <v>241</v>
      </c>
      <c r="C23" t="s">
        <v>330</v>
      </c>
      <c r="D23" t="s">
        <v>316</v>
      </c>
      <c r="E23">
        <v>2640.9438479999999</v>
      </c>
      <c r="F23">
        <v>2673.0666500000002</v>
      </c>
      <c r="G23">
        <v>2706.3496089999999</v>
      </c>
      <c r="H23">
        <v>2732.1909179999998</v>
      </c>
      <c r="I23">
        <v>2752.4333499999998</v>
      </c>
      <c r="J23">
        <v>2776.0939939999998</v>
      </c>
      <c r="K23">
        <v>2803.1313479999999</v>
      </c>
      <c r="L23">
        <v>2828.679443</v>
      </c>
      <c r="M23">
        <v>2853.5170899999998</v>
      </c>
      <c r="N23">
        <v>2879.810547</v>
      </c>
      <c r="O23">
        <v>2908.5222170000002</v>
      </c>
      <c r="P23">
        <v>2937.1984859999998</v>
      </c>
      <c r="Q23">
        <v>2967.3972170000002</v>
      </c>
      <c r="R23">
        <v>2997.7189939999998</v>
      </c>
      <c r="S23">
        <v>3027.5988769999999</v>
      </c>
      <c r="T23">
        <v>3053.2072750000002</v>
      </c>
      <c r="U23">
        <v>3077.6518550000001</v>
      </c>
      <c r="V23">
        <v>3104.4257809999999</v>
      </c>
      <c r="W23">
        <v>3132.1252439999998</v>
      </c>
      <c r="X23">
        <v>3160.3247070000002</v>
      </c>
      <c r="Y23">
        <v>3189.83374</v>
      </c>
      <c r="Z23">
        <v>3220.148193</v>
      </c>
      <c r="AA23">
        <v>3250.172607</v>
      </c>
      <c r="AB23">
        <v>3279.9528810000002</v>
      </c>
      <c r="AC23">
        <v>3310.7304690000001</v>
      </c>
      <c r="AD23">
        <v>3344.5698240000002</v>
      </c>
      <c r="AE23">
        <v>3383.1245119999999</v>
      </c>
      <c r="AF23">
        <v>3426.0434570000002</v>
      </c>
      <c r="AG23">
        <v>3471.1809079999998</v>
      </c>
      <c r="AH23">
        <v>3520.3723140000002</v>
      </c>
      <c r="AI23">
        <v>3571.742432</v>
      </c>
      <c r="AJ23">
        <v>3624.813232</v>
      </c>
      <c r="AK23" s="38">
        <v>0.01</v>
      </c>
      <c r="AL23" s="16"/>
      <c r="AM23" s="16"/>
      <c r="AN23" s="17"/>
    </row>
    <row r="24" spans="1:40">
      <c r="A24" t="s">
        <v>242</v>
      </c>
      <c r="B24" t="s">
        <v>243</v>
      </c>
      <c r="C24" t="s">
        <v>331</v>
      </c>
      <c r="D24" t="s">
        <v>316</v>
      </c>
      <c r="E24">
        <v>147.15953099999999</v>
      </c>
      <c r="F24">
        <v>148.67065400000001</v>
      </c>
      <c r="G24">
        <v>150.24031099999999</v>
      </c>
      <c r="H24">
        <v>151.458237</v>
      </c>
      <c r="I24">
        <v>152.41160600000001</v>
      </c>
      <c r="J24">
        <v>153.52972399999999</v>
      </c>
      <c r="K24">
        <v>154.81004300000001</v>
      </c>
      <c r="L24">
        <v>156.02063000000001</v>
      </c>
      <c r="M24">
        <v>157.198578</v>
      </c>
      <c r="N24">
        <v>158.446518</v>
      </c>
      <c r="O24">
        <v>159.81042500000001</v>
      </c>
      <c r="P24">
        <v>161.17323300000001</v>
      </c>
      <c r="Q24">
        <v>162.60881000000001</v>
      </c>
      <c r="R24">
        <v>164.05091899999999</v>
      </c>
      <c r="S24">
        <v>165.47210699999999</v>
      </c>
      <c r="T24">
        <v>166.69023100000001</v>
      </c>
      <c r="U24">
        <v>167.85316499999999</v>
      </c>
      <c r="V24">
        <v>169.12737999999999</v>
      </c>
      <c r="W24">
        <v>170.44544999999999</v>
      </c>
      <c r="X24">
        <v>171.78782699999999</v>
      </c>
      <c r="Y24">
        <v>173.192566</v>
      </c>
      <c r="Z24">
        <v>174.63549800000001</v>
      </c>
      <c r="AA24">
        <v>176.06506300000001</v>
      </c>
      <c r="AB24">
        <v>177.48272700000001</v>
      </c>
      <c r="AC24">
        <v>178.948059</v>
      </c>
      <c r="AD24">
        <v>180.55941799999999</v>
      </c>
      <c r="AE24">
        <v>182.39518699999999</v>
      </c>
      <c r="AF24">
        <v>184.438751</v>
      </c>
      <c r="AG24">
        <v>186.588043</v>
      </c>
      <c r="AH24">
        <v>188.93048099999999</v>
      </c>
      <c r="AI24">
        <v>191.37645000000001</v>
      </c>
      <c r="AJ24">
        <v>193.903717</v>
      </c>
      <c r="AK24" s="38">
        <v>8.9999999999999993E-3</v>
      </c>
      <c r="AL24" s="16"/>
      <c r="AM24" s="16"/>
      <c r="AN24" s="17"/>
    </row>
    <row r="25" spans="1:40">
      <c r="A25" t="s">
        <v>244</v>
      </c>
      <c r="B25" t="s">
        <v>245</v>
      </c>
      <c r="C25" t="s">
        <v>332</v>
      </c>
      <c r="D25" t="s">
        <v>316</v>
      </c>
      <c r="E25">
        <v>1635.2071530000001</v>
      </c>
      <c r="F25">
        <v>1650.1773679999999</v>
      </c>
      <c r="G25">
        <v>1668.091919</v>
      </c>
      <c r="H25">
        <v>1679.71875</v>
      </c>
      <c r="I25">
        <v>1686.456177</v>
      </c>
      <c r="J25">
        <v>1695.16272</v>
      </c>
      <c r="K25">
        <v>1706.0006100000001</v>
      </c>
      <c r="L25">
        <v>1715.143433</v>
      </c>
      <c r="M25">
        <v>1723.5776370000001</v>
      </c>
      <c r="N25">
        <v>1733.3122559999999</v>
      </c>
      <c r="O25">
        <v>1744.8951420000001</v>
      </c>
      <c r="P25">
        <v>1757.2142329999999</v>
      </c>
      <c r="Q25">
        <v>1769.8942870000001</v>
      </c>
      <c r="R25">
        <v>1782.7547609999999</v>
      </c>
      <c r="S25">
        <v>1795.1800539999999</v>
      </c>
      <c r="T25">
        <v>1804.9638669999999</v>
      </c>
      <c r="U25">
        <v>1813.787231</v>
      </c>
      <c r="V25">
        <v>1823.950928</v>
      </c>
      <c r="W25">
        <v>1834.220947</v>
      </c>
      <c r="X25">
        <v>1845.1092530000001</v>
      </c>
      <c r="Y25">
        <v>1856.510986</v>
      </c>
      <c r="Z25">
        <v>1868.0805660000001</v>
      </c>
      <c r="AA25">
        <v>1878.8790280000001</v>
      </c>
      <c r="AB25">
        <v>1889.575317</v>
      </c>
      <c r="AC25">
        <v>1900.6770019999999</v>
      </c>
      <c r="AD25">
        <v>1913.4051509999999</v>
      </c>
      <c r="AE25">
        <v>1928.8691409999999</v>
      </c>
      <c r="AF25">
        <v>1946.664673</v>
      </c>
      <c r="AG25">
        <v>1965.5006100000001</v>
      </c>
      <c r="AH25">
        <v>1986.2723390000001</v>
      </c>
      <c r="AI25">
        <v>2008.036987</v>
      </c>
      <c r="AJ25">
        <v>2031.1687010000001</v>
      </c>
      <c r="AK25" s="38">
        <v>7.0000000000000001E-3</v>
      </c>
      <c r="AL25" s="16"/>
      <c r="AM25" s="16"/>
      <c r="AN25" s="17"/>
    </row>
    <row r="26" spans="1:40">
      <c r="A26" t="s">
        <v>246</v>
      </c>
      <c r="B26" t="s">
        <v>247</v>
      </c>
      <c r="C26" t="s">
        <v>333</v>
      </c>
      <c r="D26" t="s">
        <v>316</v>
      </c>
      <c r="E26">
        <v>714.12396200000001</v>
      </c>
      <c r="F26">
        <v>730.10998500000005</v>
      </c>
      <c r="G26">
        <v>747.56817599999999</v>
      </c>
      <c r="H26">
        <v>762.11303699999996</v>
      </c>
      <c r="I26">
        <v>774.37377900000001</v>
      </c>
      <c r="J26">
        <v>787.69372599999997</v>
      </c>
      <c r="K26">
        <v>802.18713400000001</v>
      </c>
      <c r="L26">
        <v>815.99737500000003</v>
      </c>
      <c r="M26">
        <v>829.63293499999997</v>
      </c>
      <c r="N26">
        <v>844.11840800000004</v>
      </c>
      <c r="O26">
        <v>859.75720200000001</v>
      </c>
      <c r="P26">
        <v>875.99011199999995</v>
      </c>
      <c r="Q26">
        <v>892.64007600000002</v>
      </c>
      <c r="R26">
        <v>909.63281199999994</v>
      </c>
      <c r="S26">
        <v>926.63452099999995</v>
      </c>
      <c r="T26">
        <v>942.45721400000002</v>
      </c>
      <c r="U26">
        <v>957.98290999999995</v>
      </c>
      <c r="V26">
        <v>974.48107900000002</v>
      </c>
      <c r="W26">
        <v>991.28643799999998</v>
      </c>
      <c r="X26">
        <v>1008.691162</v>
      </c>
      <c r="Y26">
        <v>1026.6800539999999</v>
      </c>
      <c r="Z26">
        <v>1045.063232</v>
      </c>
      <c r="AA26">
        <v>1063.4750979999999</v>
      </c>
      <c r="AB26">
        <v>1082.091919</v>
      </c>
      <c r="AC26">
        <v>1101.2108149999999</v>
      </c>
      <c r="AD26">
        <v>1121.565308</v>
      </c>
      <c r="AE26">
        <v>1143.8585210000001</v>
      </c>
      <c r="AF26">
        <v>1167.8917240000001</v>
      </c>
      <c r="AG26">
        <v>1192.9176030000001</v>
      </c>
      <c r="AH26">
        <v>1219.510376</v>
      </c>
      <c r="AI26">
        <v>1247.115967</v>
      </c>
      <c r="AJ26">
        <v>1275.6644289999999</v>
      </c>
      <c r="AK26" s="38">
        <v>1.9E-2</v>
      </c>
      <c r="AL26" s="16"/>
      <c r="AM26" s="16"/>
      <c r="AN26" s="17"/>
    </row>
    <row r="27" spans="1:40">
      <c r="A27" t="s">
        <v>248</v>
      </c>
      <c r="B27" t="s">
        <v>249</v>
      </c>
      <c r="C27" t="s">
        <v>334</v>
      </c>
      <c r="D27" t="s">
        <v>316</v>
      </c>
      <c r="E27">
        <v>144.45309399999999</v>
      </c>
      <c r="F27">
        <v>144.10853599999999</v>
      </c>
      <c r="G27">
        <v>140.449265</v>
      </c>
      <c r="H27">
        <v>138.90095500000001</v>
      </c>
      <c r="I27">
        <v>139.191574</v>
      </c>
      <c r="J27">
        <v>139.70784</v>
      </c>
      <c r="K27">
        <v>140.13348400000001</v>
      </c>
      <c r="L27">
        <v>141.51812699999999</v>
      </c>
      <c r="M27">
        <v>143.10794100000001</v>
      </c>
      <c r="N27">
        <v>143.93336500000001</v>
      </c>
      <c r="O27">
        <v>144.059326</v>
      </c>
      <c r="P27">
        <v>142.82098400000001</v>
      </c>
      <c r="Q27">
        <v>142.25418099999999</v>
      </c>
      <c r="R27">
        <v>141.280518</v>
      </c>
      <c r="S27">
        <v>140.312241</v>
      </c>
      <c r="T27">
        <v>139.09587099999999</v>
      </c>
      <c r="U27">
        <v>138.02847299999999</v>
      </c>
      <c r="V27">
        <v>136.866196</v>
      </c>
      <c r="W27">
        <v>136.17243999999999</v>
      </c>
      <c r="X27">
        <v>134.736267</v>
      </c>
      <c r="Y27">
        <v>133.44993600000001</v>
      </c>
      <c r="Z27">
        <v>132.36883499999999</v>
      </c>
      <c r="AA27">
        <v>131.75344799999999</v>
      </c>
      <c r="AB27">
        <v>130.80297899999999</v>
      </c>
      <c r="AC27">
        <v>129.89465300000001</v>
      </c>
      <c r="AD27">
        <v>129.039917</v>
      </c>
      <c r="AE27">
        <v>128.00151099999999</v>
      </c>
      <c r="AF27">
        <v>127.048286</v>
      </c>
      <c r="AG27">
        <v>126.174576</v>
      </c>
      <c r="AH27">
        <v>125.658905</v>
      </c>
      <c r="AI27">
        <v>125.213036</v>
      </c>
      <c r="AJ27">
        <v>124.076385</v>
      </c>
      <c r="AK27" s="38">
        <v>-5.0000000000000001E-3</v>
      </c>
      <c r="AL27" s="16"/>
      <c r="AM27" s="16"/>
      <c r="AN27" s="17"/>
    </row>
    <row r="28" spans="1:40">
      <c r="A28" t="s">
        <v>250</v>
      </c>
      <c r="B28" t="s">
        <v>251</v>
      </c>
      <c r="C28" t="s">
        <v>335</v>
      </c>
      <c r="D28" t="s">
        <v>316</v>
      </c>
      <c r="E28">
        <v>1262.2230219999999</v>
      </c>
      <c r="F28">
        <v>1343.0318600000001</v>
      </c>
      <c r="G28">
        <v>1303.8321530000001</v>
      </c>
      <c r="H28">
        <v>1217.3432620000001</v>
      </c>
      <c r="I28">
        <v>1220.392822</v>
      </c>
      <c r="J28">
        <v>1202.0239260000001</v>
      </c>
      <c r="K28">
        <v>1213.1461179999999</v>
      </c>
      <c r="L28">
        <v>1186.087524</v>
      </c>
      <c r="M28">
        <v>1195.2208250000001</v>
      </c>
      <c r="N28">
        <v>1194.0462649999999</v>
      </c>
      <c r="O28">
        <v>1177.736572</v>
      </c>
      <c r="P28">
        <v>1189.1601559999999</v>
      </c>
      <c r="Q28">
        <v>1188.861572</v>
      </c>
      <c r="R28">
        <v>1176.0665280000001</v>
      </c>
      <c r="S28">
        <v>1184.940186</v>
      </c>
      <c r="T28">
        <v>1183.4945070000001</v>
      </c>
      <c r="U28">
        <v>1178.765259</v>
      </c>
      <c r="V28">
        <v>1167.1625979999999</v>
      </c>
      <c r="W28">
        <v>1172.2524410000001</v>
      </c>
      <c r="X28">
        <v>1160.250732</v>
      </c>
      <c r="Y28">
        <v>1158.2136230000001</v>
      </c>
      <c r="Z28">
        <v>1162.8937989999999</v>
      </c>
      <c r="AA28">
        <v>1150.8704829999999</v>
      </c>
      <c r="AB28">
        <v>1148.3439940000001</v>
      </c>
      <c r="AC28">
        <v>1144.691284</v>
      </c>
      <c r="AD28">
        <v>1140.439697</v>
      </c>
      <c r="AE28">
        <v>1137.36853</v>
      </c>
      <c r="AF28">
        <v>1135.821655</v>
      </c>
      <c r="AG28">
        <v>1132.6586910000001</v>
      </c>
      <c r="AH28">
        <v>1130.822876</v>
      </c>
      <c r="AI28">
        <v>1129.4923100000001</v>
      </c>
      <c r="AJ28">
        <v>1128.8481449999999</v>
      </c>
      <c r="AK28" s="38">
        <v>-4.0000000000000001E-3</v>
      </c>
      <c r="AL28" s="16"/>
      <c r="AM28" s="16"/>
      <c r="AN28" s="17"/>
    </row>
    <row r="29" spans="1:40">
      <c r="A29" t="s">
        <v>252</v>
      </c>
      <c r="B29" t="s">
        <v>253</v>
      </c>
      <c r="C29" t="s">
        <v>336</v>
      </c>
      <c r="D29" t="s">
        <v>316</v>
      </c>
      <c r="E29">
        <v>1016.7356569999999</v>
      </c>
      <c r="F29">
        <v>1096.7845460000001</v>
      </c>
      <c r="G29">
        <v>1056.9410399999999</v>
      </c>
      <c r="H29">
        <v>970.11517300000003</v>
      </c>
      <c r="I29">
        <v>972.99194299999999</v>
      </c>
      <c r="J29">
        <v>954.46289100000001</v>
      </c>
      <c r="K29">
        <v>965.39959699999997</v>
      </c>
      <c r="L29">
        <v>938.21533199999999</v>
      </c>
      <c r="M29">
        <v>947.27319299999999</v>
      </c>
      <c r="N29">
        <v>946.012024</v>
      </c>
      <c r="O29">
        <v>929.61755400000004</v>
      </c>
      <c r="P29">
        <v>941.03179899999998</v>
      </c>
      <c r="Q29">
        <v>940.74267599999996</v>
      </c>
      <c r="R29">
        <v>927.987976</v>
      </c>
      <c r="S29">
        <v>936.99731399999996</v>
      </c>
      <c r="T29">
        <v>935.79016100000001</v>
      </c>
      <c r="U29">
        <v>931.38336200000003</v>
      </c>
      <c r="V29">
        <v>920.112122</v>
      </c>
      <c r="W29">
        <v>925.58013900000003</v>
      </c>
      <c r="X29">
        <v>913.98022500000002</v>
      </c>
      <c r="Y29">
        <v>912.36901899999998</v>
      </c>
      <c r="Z29">
        <v>917.52996800000005</v>
      </c>
      <c r="AA29">
        <v>906.03326400000003</v>
      </c>
      <c r="AB29">
        <v>904.10101299999997</v>
      </c>
      <c r="AC29">
        <v>901.05493200000001</v>
      </c>
      <c r="AD29">
        <v>897.40313700000002</v>
      </c>
      <c r="AE29">
        <v>894.90203899999995</v>
      </c>
      <c r="AF29">
        <v>893.89569100000006</v>
      </c>
      <c r="AG29">
        <v>891.27209500000004</v>
      </c>
      <c r="AH29">
        <v>889.96435499999995</v>
      </c>
      <c r="AI29">
        <v>889.17596400000002</v>
      </c>
      <c r="AJ29">
        <v>889.08813499999997</v>
      </c>
      <c r="AK29" s="38">
        <v>-4.0000000000000001E-3</v>
      </c>
      <c r="AL29" s="16"/>
      <c r="AM29" s="16"/>
      <c r="AN29" s="17"/>
    </row>
    <row r="30" spans="1:40">
      <c r="A30" t="s">
        <v>182</v>
      </c>
      <c r="B30" t="s">
        <v>254</v>
      </c>
      <c r="C30" t="s">
        <v>337</v>
      </c>
      <c r="D30" t="s">
        <v>316</v>
      </c>
      <c r="E30">
        <v>89.408683999999994</v>
      </c>
      <c r="F30">
        <v>87.946663000000001</v>
      </c>
      <c r="G30">
        <v>85.825142</v>
      </c>
      <c r="H30">
        <v>83.143683999999993</v>
      </c>
      <c r="I30">
        <v>81.043098000000001</v>
      </c>
      <c r="J30">
        <v>78.540053999999998</v>
      </c>
      <c r="K30">
        <v>76.102608000000004</v>
      </c>
      <c r="L30">
        <v>73.850700000000003</v>
      </c>
      <c r="M30">
        <v>71.605796999999995</v>
      </c>
      <c r="N30">
        <v>69.277527000000006</v>
      </c>
      <c r="O30">
        <v>66.865279999999998</v>
      </c>
      <c r="P30">
        <v>64.420661999999993</v>
      </c>
      <c r="Q30">
        <v>63.281222999999997</v>
      </c>
      <c r="R30">
        <v>62.043757999999997</v>
      </c>
      <c r="S30">
        <v>60.933224000000003</v>
      </c>
      <c r="T30">
        <v>59.681496000000003</v>
      </c>
      <c r="U30">
        <v>58.471172000000003</v>
      </c>
      <c r="V30">
        <v>57.385188999999997</v>
      </c>
      <c r="W30">
        <v>56.208903999999997</v>
      </c>
      <c r="X30">
        <v>55.024642999999998</v>
      </c>
      <c r="Y30">
        <v>53.932944999999997</v>
      </c>
      <c r="Z30">
        <v>52.831012999999999</v>
      </c>
      <c r="AA30">
        <v>52.282791000000003</v>
      </c>
      <c r="AB30">
        <v>51.791668000000001</v>
      </c>
      <c r="AC30">
        <v>51.248351999999997</v>
      </c>
      <c r="AD30">
        <v>50.799304999999997</v>
      </c>
      <c r="AE30">
        <v>50.387039000000001</v>
      </c>
      <c r="AF30">
        <v>50.149245999999998</v>
      </c>
      <c r="AG30">
        <v>49.715465999999999</v>
      </c>
      <c r="AH30">
        <v>49.415421000000002</v>
      </c>
      <c r="AI30">
        <v>49.187336000000002</v>
      </c>
      <c r="AJ30">
        <v>48.997416999999999</v>
      </c>
      <c r="AK30" s="38">
        <v>-1.9E-2</v>
      </c>
      <c r="AL30" s="16"/>
      <c r="AM30" s="16"/>
      <c r="AN30" s="17"/>
    </row>
    <row r="31" spans="1:40">
      <c r="A31" t="s">
        <v>183</v>
      </c>
      <c r="B31" t="s">
        <v>255</v>
      </c>
      <c r="C31" t="s">
        <v>338</v>
      </c>
      <c r="D31" t="s">
        <v>316</v>
      </c>
      <c r="E31">
        <v>927.32696499999997</v>
      </c>
      <c r="F31">
        <v>1008.8378300000001</v>
      </c>
      <c r="G31">
        <v>971.115906</v>
      </c>
      <c r="H31">
        <v>886.971497</v>
      </c>
      <c r="I31">
        <v>891.94885299999999</v>
      </c>
      <c r="J31">
        <v>875.92285200000003</v>
      </c>
      <c r="K31">
        <v>889.29699700000003</v>
      </c>
      <c r="L31">
        <v>864.36462400000005</v>
      </c>
      <c r="M31">
        <v>875.667419</v>
      </c>
      <c r="N31">
        <v>876.73449700000003</v>
      </c>
      <c r="O31">
        <v>862.75225799999998</v>
      </c>
      <c r="P31">
        <v>876.61114499999996</v>
      </c>
      <c r="Q31">
        <v>877.46142599999996</v>
      </c>
      <c r="R31">
        <v>865.94421399999999</v>
      </c>
      <c r="S31">
        <v>876.06408699999997</v>
      </c>
      <c r="T31">
        <v>876.10864300000003</v>
      </c>
      <c r="U31">
        <v>872.91216999999995</v>
      </c>
      <c r="V31">
        <v>862.72692900000004</v>
      </c>
      <c r="W31">
        <v>869.371216</v>
      </c>
      <c r="X31">
        <v>858.95556599999998</v>
      </c>
      <c r="Y31">
        <v>858.43609600000002</v>
      </c>
      <c r="Z31">
        <v>864.69897500000002</v>
      </c>
      <c r="AA31">
        <v>853.75048800000002</v>
      </c>
      <c r="AB31">
        <v>852.30932600000006</v>
      </c>
      <c r="AC31">
        <v>849.80658000000005</v>
      </c>
      <c r="AD31">
        <v>846.60382100000004</v>
      </c>
      <c r="AE31">
        <v>844.51501499999995</v>
      </c>
      <c r="AF31">
        <v>843.74645999999996</v>
      </c>
      <c r="AG31">
        <v>841.55664100000001</v>
      </c>
      <c r="AH31">
        <v>840.54894999999999</v>
      </c>
      <c r="AI31">
        <v>839.98864700000001</v>
      </c>
      <c r="AJ31">
        <v>840.09069799999997</v>
      </c>
      <c r="AK31" s="38">
        <v>-3.0000000000000001E-3</v>
      </c>
      <c r="AL31" s="16"/>
      <c r="AM31" s="16"/>
      <c r="AN31" s="17"/>
    </row>
    <row r="32" spans="1:40">
      <c r="A32" t="s">
        <v>256</v>
      </c>
      <c r="B32" t="s">
        <v>257</v>
      </c>
      <c r="C32" t="s">
        <v>339</v>
      </c>
      <c r="D32" t="s">
        <v>316</v>
      </c>
      <c r="E32">
        <v>245.48736600000001</v>
      </c>
      <c r="F32">
        <v>246.24731399999999</v>
      </c>
      <c r="G32">
        <v>246.89112900000001</v>
      </c>
      <c r="H32">
        <v>247.228027</v>
      </c>
      <c r="I32">
        <v>247.400879</v>
      </c>
      <c r="J32">
        <v>247.56100499999999</v>
      </c>
      <c r="K32">
        <v>247.74658199999999</v>
      </c>
      <c r="L32">
        <v>247.87222299999999</v>
      </c>
      <c r="M32">
        <v>247.947678</v>
      </c>
      <c r="N32">
        <v>248.034256</v>
      </c>
      <c r="O32">
        <v>248.11904899999999</v>
      </c>
      <c r="P32">
        <v>248.128342</v>
      </c>
      <c r="Q32">
        <v>248.11883499999999</v>
      </c>
      <c r="R32">
        <v>248.07858300000001</v>
      </c>
      <c r="S32">
        <v>247.94284099999999</v>
      </c>
      <c r="T32">
        <v>247.70436100000001</v>
      </c>
      <c r="U32">
        <v>247.38197299999999</v>
      </c>
      <c r="V32">
        <v>247.05050700000001</v>
      </c>
      <c r="W32">
        <v>246.67228700000001</v>
      </c>
      <c r="X32">
        <v>246.27056899999999</v>
      </c>
      <c r="Y32">
        <v>245.84454299999999</v>
      </c>
      <c r="Z32">
        <v>245.363708</v>
      </c>
      <c r="AA32">
        <v>244.83712800000001</v>
      </c>
      <c r="AB32">
        <v>244.242966</v>
      </c>
      <c r="AC32">
        <v>243.636383</v>
      </c>
      <c r="AD32">
        <v>243.03659099999999</v>
      </c>
      <c r="AE32">
        <v>242.46649199999999</v>
      </c>
      <c r="AF32">
        <v>241.925995</v>
      </c>
      <c r="AG32">
        <v>241.38653600000001</v>
      </c>
      <c r="AH32">
        <v>240.85848999999999</v>
      </c>
      <c r="AI32">
        <v>240.316284</v>
      </c>
      <c r="AJ32">
        <v>239.76005599999999</v>
      </c>
      <c r="AK32" s="38">
        <v>-1E-3</v>
      </c>
      <c r="AL32" s="16"/>
      <c r="AM32" s="16"/>
      <c r="AN32" s="17"/>
    </row>
    <row r="33" spans="1:40">
      <c r="A33" t="s">
        <v>258</v>
      </c>
      <c r="B33" t="s">
        <v>259</v>
      </c>
      <c r="C33" t="s">
        <v>340</v>
      </c>
      <c r="D33" t="s">
        <v>316</v>
      </c>
      <c r="E33">
        <v>570.619507</v>
      </c>
      <c r="F33">
        <v>546.03454599999998</v>
      </c>
      <c r="G33">
        <v>523.50366199999996</v>
      </c>
      <c r="H33">
        <v>518.65911900000003</v>
      </c>
      <c r="I33">
        <v>516.72045900000001</v>
      </c>
      <c r="J33">
        <v>510.40240499999999</v>
      </c>
      <c r="K33">
        <v>498.73596199999997</v>
      </c>
      <c r="L33">
        <v>507.30694599999998</v>
      </c>
      <c r="M33">
        <v>507.39300500000002</v>
      </c>
      <c r="N33">
        <v>507.81271400000003</v>
      </c>
      <c r="O33">
        <v>503.59045400000002</v>
      </c>
      <c r="P33">
        <v>499.21533199999999</v>
      </c>
      <c r="Q33">
        <v>498.74267600000002</v>
      </c>
      <c r="R33">
        <v>498.92211900000001</v>
      </c>
      <c r="S33">
        <v>499.33660900000001</v>
      </c>
      <c r="T33">
        <v>499.81677200000001</v>
      </c>
      <c r="U33">
        <v>498.151794</v>
      </c>
      <c r="V33">
        <v>498.84726000000001</v>
      </c>
      <c r="W33">
        <v>498.22152699999998</v>
      </c>
      <c r="X33">
        <v>495.09176600000001</v>
      </c>
      <c r="Y33">
        <v>495.57800300000002</v>
      </c>
      <c r="Z33">
        <v>494.14456200000001</v>
      </c>
      <c r="AA33">
        <v>493.68310500000001</v>
      </c>
      <c r="AB33">
        <v>494.67279100000002</v>
      </c>
      <c r="AC33">
        <v>495.42117300000001</v>
      </c>
      <c r="AD33">
        <v>496.55310100000003</v>
      </c>
      <c r="AE33">
        <v>498.29699699999998</v>
      </c>
      <c r="AF33">
        <v>502.10562099999999</v>
      </c>
      <c r="AG33">
        <v>503.729736</v>
      </c>
      <c r="AH33">
        <v>506.58587599999998</v>
      </c>
      <c r="AI33">
        <v>509.73931900000002</v>
      </c>
      <c r="AJ33">
        <v>513.75122099999999</v>
      </c>
      <c r="AK33" s="38">
        <v>-3.0000000000000001E-3</v>
      </c>
      <c r="AL33" s="16"/>
      <c r="AM33" s="16"/>
      <c r="AN33" s="17"/>
    </row>
    <row r="34" spans="1:40">
      <c r="A34" t="s">
        <v>252</v>
      </c>
      <c r="B34" t="s">
        <v>260</v>
      </c>
      <c r="C34" t="s">
        <v>341</v>
      </c>
      <c r="D34" t="s">
        <v>316</v>
      </c>
      <c r="E34">
        <v>521.49481200000002</v>
      </c>
      <c r="F34">
        <v>496.032196</v>
      </c>
      <c r="G34">
        <v>472.674194</v>
      </c>
      <c r="H34">
        <v>467.14596599999999</v>
      </c>
      <c r="I34">
        <v>464.54727200000002</v>
      </c>
      <c r="J34">
        <v>457.57266199999998</v>
      </c>
      <c r="K34">
        <v>445.27526899999998</v>
      </c>
      <c r="L34">
        <v>453.21878099999998</v>
      </c>
      <c r="M34">
        <v>452.705017</v>
      </c>
      <c r="N34">
        <v>452.49731400000002</v>
      </c>
      <c r="O34">
        <v>447.65078699999998</v>
      </c>
      <c r="P34">
        <v>442.80438199999998</v>
      </c>
      <c r="Q34">
        <v>441.68542500000001</v>
      </c>
      <c r="R34">
        <v>441.23898300000002</v>
      </c>
      <c r="S34">
        <v>441.04894999999999</v>
      </c>
      <c r="T34">
        <v>440.97555499999999</v>
      </c>
      <c r="U34">
        <v>438.73449699999998</v>
      </c>
      <c r="V34">
        <v>438.87029999999999</v>
      </c>
      <c r="W34">
        <v>437.68954500000001</v>
      </c>
      <c r="X34">
        <v>433.99273699999998</v>
      </c>
      <c r="Y34">
        <v>433.91113300000001</v>
      </c>
      <c r="Z34">
        <v>431.910706</v>
      </c>
      <c r="AA34">
        <v>430.91128500000002</v>
      </c>
      <c r="AB34">
        <v>431.36157200000002</v>
      </c>
      <c r="AC34">
        <v>431.55755599999998</v>
      </c>
      <c r="AD34">
        <v>432.13159200000001</v>
      </c>
      <c r="AE34">
        <v>433.32553100000001</v>
      </c>
      <c r="AF34">
        <v>436.538116</v>
      </c>
      <c r="AG34">
        <v>437.57885700000003</v>
      </c>
      <c r="AH34">
        <v>439.82074</v>
      </c>
      <c r="AI34">
        <v>442.391052</v>
      </c>
      <c r="AJ34">
        <v>445.80642699999999</v>
      </c>
      <c r="AK34" s="38">
        <v>-5.0000000000000001E-3</v>
      </c>
      <c r="AL34" s="16"/>
      <c r="AM34" s="16"/>
      <c r="AN34" s="17"/>
    </row>
    <row r="35" spans="1:40">
      <c r="A35" t="s">
        <v>261</v>
      </c>
      <c r="B35" t="s">
        <v>262</v>
      </c>
      <c r="C35" t="s">
        <v>342</v>
      </c>
      <c r="D35" t="s">
        <v>316</v>
      </c>
      <c r="E35">
        <v>49.124718000000001</v>
      </c>
      <c r="F35">
        <v>50.002377000000003</v>
      </c>
      <c r="G35">
        <v>50.829475000000002</v>
      </c>
      <c r="H35">
        <v>51.513145000000002</v>
      </c>
      <c r="I35">
        <v>52.173180000000002</v>
      </c>
      <c r="J35">
        <v>52.829749999999997</v>
      </c>
      <c r="K35">
        <v>53.460701</v>
      </c>
      <c r="L35">
        <v>54.088158</v>
      </c>
      <c r="M35">
        <v>54.687987999999997</v>
      </c>
      <c r="N35">
        <v>55.315410999999997</v>
      </c>
      <c r="O35">
        <v>55.939658999999999</v>
      </c>
      <c r="P35">
        <v>56.410964999999997</v>
      </c>
      <c r="Q35">
        <v>57.057265999999998</v>
      </c>
      <c r="R35">
        <v>57.683121</v>
      </c>
      <c r="S35">
        <v>58.287663000000002</v>
      </c>
      <c r="T35">
        <v>58.841217</v>
      </c>
      <c r="U35">
        <v>59.417301000000002</v>
      </c>
      <c r="V35">
        <v>59.976951999999997</v>
      </c>
      <c r="W35">
        <v>60.531981999999999</v>
      </c>
      <c r="X35">
        <v>61.099018000000001</v>
      </c>
      <c r="Y35">
        <v>61.666862000000002</v>
      </c>
      <c r="Z35">
        <v>62.233863999999997</v>
      </c>
      <c r="AA35">
        <v>62.771835000000003</v>
      </c>
      <c r="AB35">
        <v>63.311225999999998</v>
      </c>
      <c r="AC35">
        <v>63.863608999999997</v>
      </c>
      <c r="AD35">
        <v>64.421509</v>
      </c>
      <c r="AE35">
        <v>64.971480999999997</v>
      </c>
      <c r="AF35">
        <v>65.567513000000005</v>
      </c>
      <c r="AG35">
        <v>66.150879000000003</v>
      </c>
      <c r="AH35">
        <v>66.765129000000002</v>
      </c>
      <c r="AI35">
        <v>67.348281999999998</v>
      </c>
      <c r="AJ35">
        <v>67.944777999999999</v>
      </c>
      <c r="AK35" s="38">
        <v>1.0999999999999999E-2</v>
      </c>
      <c r="AL35" s="16"/>
      <c r="AM35" s="16"/>
      <c r="AN35" s="17"/>
    </row>
    <row r="36" spans="1:40">
      <c r="A36" t="s">
        <v>227</v>
      </c>
      <c r="B36" t="s">
        <v>263</v>
      </c>
      <c r="C36" t="s">
        <v>343</v>
      </c>
      <c r="D36" t="s">
        <v>316</v>
      </c>
      <c r="E36">
        <v>10.422048999999999</v>
      </c>
      <c r="F36">
        <v>10.531468</v>
      </c>
      <c r="G36">
        <v>10.640453000000001</v>
      </c>
      <c r="H36">
        <v>10.74976</v>
      </c>
      <c r="I36">
        <v>10.859997999999999</v>
      </c>
      <c r="J36">
        <v>10.968223999999999</v>
      </c>
      <c r="K36">
        <v>11.071688</v>
      </c>
      <c r="L36">
        <v>11.174754</v>
      </c>
      <c r="M36">
        <v>11.276880999999999</v>
      </c>
      <c r="N36">
        <v>11.376637000000001</v>
      </c>
      <c r="O36">
        <v>11.475645</v>
      </c>
      <c r="P36">
        <v>11.5741</v>
      </c>
      <c r="Q36">
        <v>11.671004999999999</v>
      </c>
      <c r="R36">
        <v>11.766532</v>
      </c>
      <c r="S36">
        <v>11.863631</v>
      </c>
      <c r="T36">
        <v>11.959968999999999</v>
      </c>
      <c r="U36">
        <v>12.055451</v>
      </c>
      <c r="V36">
        <v>12.149978000000001</v>
      </c>
      <c r="W36">
        <v>12.243448000000001</v>
      </c>
      <c r="X36">
        <v>12.335788000000001</v>
      </c>
      <c r="Y36">
        <v>12.426949</v>
      </c>
      <c r="Z36">
        <v>12.516918</v>
      </c>
      <c r="AA36">
        <v>12.605727999999999</v>
      </c>
      <c r="AB36">
        <v>12.693441</v>
      </c>
      <c r="AC36">
        <v>12.780125999999999</v>
      </c>
      <c r="AD36">
        <v>12.865875000000001</v>
      </c>
      <c r="AE36">
        <v>12.950798000000001</v>
      </c>
      <c r="AF36">
        <v>13.035023000000001</v>
      </c>
      <c r="AG36">
        <v>13.118643</v>
      </c>
      <c r="AH36">
        <v>13.201827</v>
      </c>
      <c r="AI36">
        <v>13.284770999999999</v>
      </c>
      <c r="AJ36">
        <v>13.367388999999999</v>
      </c>
      <c r="AK36" s="38">
        <v>8.0000000000000002E-3</v>
      </c>
      <c r="AL36" s="16"/>
      <c r="AM36" s="16"/>
      <c r="AN36" s="17"/>
    </row>
    <row r="37" spans="1:40">
      <c r="A37" t="s">
        <v>225</v>
      </c>
      <c r="B37" t="s">
        <v>264</v>
      </c>
      <c r="C37" t="s">
        <v>344</v>
      </c>
      <c r="D37" t="s">
        <v>316</v>
      </c>
      <c r="E37">
        <v>17.189330999999999</v>
      </c>
      <c r="F37">
        <v>17.388334</v>
      </c>
      <c r="G37">
        <v>17.585045000000001</v>
      </c>
      <c r="H37">
        <v>17.759405000000001</v>
      </c>
      <c r="I37">
        <v>17.923173999999999</v>
      </c>
      <c r="J37">
        <v>18.088471999999999</v>
      </c>
      <c r="K37">
        <v>18.245422000000001</v>
      </c>
      <c r="L37">
        <v>18.398161000000002</v>
      </c>
      <c r="M37">
        <v>18.547803999999999</v>
      </c>
      <c r="N37">
        <v>18.698661999999999</v>
      </c>
      <c r="O37">
        <v>18.8507</v>
      </c>
      <c r="P37">
        <v>18.974637999999999</v>
      </c>
      <c r="Q37">
        <v>19.112000999999999</v>
      </c>
      <c r="R37">
        <v>19.245508000000001</v>
      </c>
      <c r="S37">
        <v>19.375571999999998</v>
      </c>
      <c r="T37">
        <v>19.495076999999998</v>
      </c>
      <c r="U37">
        <v>19.609204999999999</v>
      </c>
      <c r="V37">
        <v>19.717877999999999</v>
      </c>
      <c r="W37">
        <v>19.822212</v>
      </c>
      <c r="X37">
        <v>19.920148999999999</v>
      </c>
      <c r="Y37">
        <v>20.010719000000002</v>
      </c>
      <c r="Z37">
        <v>20.095358000000001</v>
      </c>
      <c r="AA37">
        <v>20.166985</v>
      </c>
      <c r="AB37">
        <v>20.231947000000002</v>
      </c>
      <c r="AC37">
        <v>20.293125</v>
      </c>
      <c r="AD37">
        <v>20.351675</v>
      </c>
      <c r="AE37">
        <v>20.412085999999999</v>
      </c>
      <c r="AF37">
        <v>20.483519000000001</v>
      </c>
      <c r="AG37">
        <v>20.565197000000001</v>
      </c>
      <c r="AH37">
        <v>20.663222999999999</v>
      </c>
      <c r="AI37">
        <v>20.777836000000001</v>
      </c>
      <c r="AJ37">
        <v>20.911673</v>
      </c>
      <c r="AK37" s="38">
        <v>6.0000000000000001E-3</v>
      </c>
      <c r="AL37" s="16"/>
      <c r="AM37" s="16"/>
      <c r="AN37" s="17"/>
    </row>
    <row r="38" spans="1:40">
      <c r="A38" t="s">
        <v>265</v>
      </c>
      <c r="B38" t="s">
        <v>266</v>
      </c>
      <c r="C38" t="s">
        <v>345</v>
      </c>
      <c r="D38" t="s">
        <v>316</v>
      </c>
      <c r="E38">
        <v>21.513335999999999</v>
      </c>
      <c r="F38">
        <v>22.082573</v>
      </c>
      <c r="G38">
        <v>22.603981000000001</v>
      </c>
      <c r="H38">
        <v>23.003981</v>
      </c>
      <c r="I38">
        <v>23.390004999999999</v>
      </c>
      <c r="J38">
        <v>23.773052</v>
      </c>
      <c r="K38">
        <v>24.143588999999999</v>
      </c>
      <c r="L38">
        <v>24.515246999999999</v>
      </c>
      <c r="M38">
        <v>24.863299999999999</v>
      </c>
      <c r="N38">
        <v>25.240112</v>
      </c>
      <c r="O38">
        <v>25.613313999999999</v>
      </c>
      <c r="P38">
        <v>25.862228000000002</v>
      </c>
      <c r="Q38">
        <v>26.274260999999999</v>
      </c>
      <c r="R38">
        <v>26.671078000000001</v>
      </c>
      <c r="S38">
        <v>27.048458</v>
      </c>
      <c r="T38">
        <v>27.386172999999999</v>
      </c>
      <c r="U38">
        <v>27.752644</v>
      </c>
      <c r="V38">
        <v>28.109095</v>
      </c>
      <c r="W38">
        <v>28.466328000000001</v>
      </c>
      <c r="X38">
        <v>28.843084000000001</v>
      </c>
      <c r="Y38">
        <v>29.229195000000001</v>
      </c>
      <c r="Z38">
        <v>29.621590000000001</v>
      </c>
      <c r="AA38">
        <v>29.999123000000001</v>
      </c>
      <c r="AB38">
        <v>30.385840999999999</v>
      </c>
      <c r="AC38">
        <v>30.790355999999999</v>
      </c>
      <c r="AD38">
        <v>31.203959000000001</v>
      </c>
      <c r="AE38">
        <v>31.608601</v>
      </c>
      <c r="AF38">
        <v>32.048972999999997</v>
      </c>
      <c r="AG38">
        <v>32.467041000000002</v>
      </c>
      <c r="AH38">
        <v>32.900078000000001</v>
      </c>
      <c r="AI38">
        <v>33.285671000000001</v>
      </c>
      <c r="AJ38">
        <v>33.665717999999998</v>
      </c>
      <c r="AK38" s="38">
        <v>1.4999999999999999E-2</v>
      </c>
      <c r="AL38" s="16"/>
      <c r="AM38" s="16"/>
      <c r="AN38" s="17"/>
    </row>
    <row r="39" spans="1:40">
      <c r="A39" t="s">
        <v>267</v>
      </c>
      <c r="B39" t="s">
        <v>268</v>
      </c>
      <c r="C39" t="s">
        <v>346</v>
      </c>
      <c r="D39" t="s">
        <v>316</v>
      </c>
      <c r="E39">
        <v>131.468796</v>
      </c>
      <c r="F39">
        <v>130.997803</v>
      </c>
      <c r="G39">
        <v>130.61691300000001</v>
      </c>
      <c r="H39">
        <v>130.165558</v>
      </c>
      <c r="I39">
        <v>129.71597299999999</v>
      </c>
      <c r="J39">
        <v>129.23587000000001</v>
      </c>
      <c r="K39">
        <v>128.716644</v>
      </c>
      <c r="L39">
        <v>128.21002200000001</v>
      </c>
      <c r="M39">
        <v>127.738174</v>
      </c>
      <c r="N39">
        <v>127.328766</v>
      </c>
      <c r="O39">
        <v>126.997231</v>
      </c>
      <c r="P39">
        <v>126.676323</v>
      </c>
      <c r="Q39">
        <v>126.394974</v>
      </c>
      <c r="R39">
        <v>126.142281</v>
      </c>
      <c r="S39">
        <v>125.896423</v>
      </c>
      <c r="T39">
        <v>125.704262</v>
      </c>
      <c r="U39">
        <v>125.55006400000001</v>
      </c>
      <c r="V39">
        <v>125.490341</v>
      </c>
      <c r="W39">
        <v>125.46354700000001</v>
      </c>
      <c r="X39">
        <v>125.469437</v>
      </c>
      <c r="Y39">
        <v>125.51205400000001</v>
      </c>
      <c r="Z39">
        <v>125.52898399999999</v>
      </c>
      <c r="AA39">
        <v>125.53334</v>
      </c>
      <c r="AB39">
        <v>125.612495</v>
      </c>
      <c r="AC39">
        <v>125.666901</v>
      </c>
      <c r="AD39">
        <v>125.76541899999999</v>
      </c>
      <c r="AE39">
        <v>125.939911</v>
      </c>
      <c r="AF39">
        <v>126.143784</v>
      </c>
      <c r="AG39">
        <v>126.360535</v>
      </c>
      <c r="AH39">
        <v>126.627083</v>
      </c>
      <c r="AI39">
        <v>126.86328899999999</v>
      </c>
      <c r="AJ39">
        <v>127.077911</v>
      </c>
      <c r="AK39" s="38">
        <v>-1E-3</v>
      </c>
      <c r="AL39" s="16"/>
      <c r="AM39" s="16"/>
      <c r="AN39" s="17"/>
    </row>
    <row r="40" spans="1:40">
      <c r="A40" t="s">
        <v>269</v>
      </c>
      <c r="B40" t="s">
        <v>270</v>
      </c>
      <c r="C40" t="s">
        <v>347</v>
      </c>
      <c r="D40" t="s">
        <v>316</v>
      </c>
      <c r="E40">
        <v>671.92114300000003</v>
      </c>
      <c r="F40">
        <v>667.21630900000002</v>
      </c>
      <c r="G40">
        <v>701.37658699999997</v>
      </c>
      <c r="H40">
        <v>713.80554199999995</v>
      </c>
      <c r="I40">
        <v>720.88531499999999</v>
      </c>
      <c r="J40">
        <v>735.13073699999995</v>
      </c>
      <c r="K40">
        <v>751.84680200000003</v>
      </c>
      <c r="L40">
        <v>760.75671399999999</v>
      </c>
      <c r="M40">
        <v>755.91387899999995</v>
      </c>
      <c r="N40">
        <v>756.47766100000001</v>
      </c>
      <c r="O40">
        <v>763.30187999999998</v>
      </c>
      <c r="P40">
        <v>765.38464399999998</v>
      </c>
      <c r="Q40">
        <v>772.58117700000003</v>
      </c>
      <c r="R40">
        <v>775.92578100000003</v>
      </c>
      <c r="S40">
        <v>776.05963099999997</v>
      </c>
      <c r="T40">
        <v>777.57421899999997</v>
      </c>
      <c r="U40">
        <v>780.55438200000003</v>
      </c>
      <c r="V40">
        <v>791.48699999999997</v>
      </c>
      <c r="W40">
        <v>796.76007100000004</v>
      </c>
      <c r="X40">
        <v>804.71331799999996</v>
      </c>
      <c r="Y40">
        <v>815.85620100000006</v>
      </c>
      <c r="Z40">
        <v>823.09863299999995</v>
      </c>
      <c r="AA40">
        <v>829.39862100000005</v>
      </c>
      <c r="AB40">
        <v>844.21929899999998</v>
      </c>
      <c r="AC40">
        <v>853.06616199999996</v>
      </c>
      <c r="AD40">
        <v>861.44494599999996</v>
      </c>
      <c r="AE40">
        <v>869.52752699999996</v>
      </c>
      <c r="AF40">
        <v>879.44995100000006</v>
      </c>
      <c r="AG40">
        <v>887.93481399999996</v>
      </c>
      <c r="AH40">
        <v>897.92761199999995</v>
      </c>
      <c r="AI40">
        <v>905.136169</v>
      </c>
      <c r="AJ40">
        <v>912.44329800000003</v>
      </c>
      <c r="AK40" s="38">
        <v>0.01</v>
      </c>
      <c r="AL40" s="16"/>
      <c r="AM40" s="16"/>
      <c r="AN40" s="17"/>
    </row>
    <row r="41" spans="1:40">
      <c r="A41" t="s">
        <v>271</v>
      </c>
      <c r="B41" t="s">
        <v>272</v>
      </c>
      <c r="C41" t="s">
        <v>348</v>
      </c>
      <c r="D41" t="s">
        <v>316</v>
      </c>
      <c r="E41">
        <v>512.50097700000003</v>
      </c>
      <c r="F41">
        <v>526.36877400000003</v>
      </c>
      <c r="G41">
        <v>515.97741699999995</v>
      </c>
      <c r="H41">
        <v>504.05401599999999</v>
      </c>
      <c r="I41">
        <v>488.97348</v>
      </c>
      <c r="J41">
        <v>478.92965700000002</v>
      </c>
      <c r="K41">
        <v>477.059753</v>
      </c>
      <c r="L41">
        <v>475.18618800000002</v>
      </c>
      <c r="M41">
        <v>474.61318999999997</v>
      </c>
      <c r="N41">
        <v>477.165955</v>
      </c>
      <c r="O41">
        <v>476.09851099999997</v>
      </c>
      <c r="P41">
        <v>475.39038099999999</v>
      </c>
      <c r="Q41">
        <v>475.47814899999997</v>
      </c>
      <c r="R41">
        <v>475.58761600000003</v>
      </c>
      <c r="S41">
        <v>475.72589099999999</v>
      </c>
      <c r="T41">
        <v>475.88476600000001</v>
      </c>
      <c r="U41">
        <v>476.06509399999999</v>
      </c>
      <c r="V41">
        <v>476.26840199999998</v>
      </c>
      <c r="W41">
        <v>476.49932899999999</v>
      </c>
      <c r="X41">
        <v>476.74661300000002</v>
      </c>
      <c r="Y41">
        <v>477.01522799999998</v>
      </c>
      <c r="Z41">
        <v>477.30242900000002</v>
      </c>
      <c r="AA41">
        <v>477.59964000000002</v>
      </c>
      <c r="AB41">
        <v>477.91262799999998</v>
      </c>
      <c r="AC41">
        <v>478.23700000000002</v>
      </c>
      <c r="AD41">
        <v>478.57141100000001</v>
      </c>
      <c r="AE41">
        <v>478.915436</v>
      </c>
      <c r="AF41">
        <v>479.26809700000001</v>
      </c>
      <c r="AG41">
        <v>479.62704500000001</v>
      </c>
      <c r="AH41">
        <v>479.99258400000002</v>
      </c>
      <c r="AI41">
        <v>480.363831</v>
      </c>
      <c r="AJ41">
        <v>480.740906</v>
      </c>
      <c r="AK41" s="38">
        <v>-2E-3</v>
      </c>
      <c r="AL41" s="18"/>
      <c r="AM41" s="18"/>
      <c r="AN41" s="19"/>
    </row>
    <row r="42" spans="1:40">
      <c r="A42" t="s">
        <v>273</v>
      </c>
      <c r="B42" t="s">
        <v>274</v>
      </c>
      <c r="C42" t="s">
        <v>349</v>
      </c>
      <c r="D42" t="s">
        <v>316</v>
      </c>
      <c r="E42">
        <v>383.31488000000002</v>
      </c>
      <c r="F42">
        <v>385.95166</v>
      </c>
      <c r="G42">
        <v>383.21307400000001</v>
      </c>
      <c r="H42">
        <v>379.26086400000003</v>
      </c>
      <c r="I42">
        <v>367.91223100000002</v>
      </c>
      <c r="J42">
        <v>360.356628</v>
      </c>
      <c r="K42">
        <v>358.94732699999997</v>
      </c>
      <c r="L42">
        <v>357.54107699999997</v>
      </c>
      <c r="M42">
        <v>357.10788000000002</v>
      </c>
      <c r="N42">
        <v>359.02832000000001</v>
      </c>
      <c r="O42">
        <v>358.22723400000001</v>
      </c>
      <c r="P42">
        <v>357.691711</v>
      </c>
      <c r="Q42">
        <v>357.75744600000002</v>
      </c>
      <c r="R42">
        <v>357.84161399999999</v>
      </c>
      <c r="S42">
        <v>357.94372600000003</v>
      </c>
      <c r="T42">
        <v>358.062927</v>
      </c>
      <c r="U42">
        <v>358.19885299999999</v>
      </c>
      <c r="V42">
        <v>358.35339399999998</v>
      </c>
      <c r="W42">
        <v>358.52560399999999</v>
      </c>
      <c r="X42">
        <v>358.71350100000001</v>
      </c>
      <c r="Y42">
        <v>358.915527</v>
      </c>
      <c r="Z42">
        <v>359.13012700000002</v>
      </c>
      <c r="AA42">
        <v>359.35586499999999</v>
      </c>
      <c r="AB42">
        <v>359.591431</v>
      </c>
      <c r="AC42">
        <v>359.83581500000003</v>
      </c>
      <c r="AD42">
        <v>360.08804300000003</v>
      </c>
      <c r="AE42">
        <v>360.34728999999999</v>
      </c>
      <c r="AF42">
        <v>360.61267099999998</v>
      </c>
      <c r="AG42">
        <v>360.88336199999998</v>
      </c>
      <c r="AH42">
        <v>361.15878300000003</v>
      </c>
      <c r="AI42">
        <v>361.43841600000002</v>
      </c>
      <c r="AJ42">
        <v>361.72222900000003</v>
      </c>
      <c r="AK42" s="38">
        <v>-2E-3</v>
      </c>
      <c r="AL42" s="16"/>
      <c r="AM42" s="16"/>
      <c r="AN42" s="17"/>
    </row>
    <row r="43" spans="1:40">
      <c r="A43" t="s">
        <v>275</v>
      </c>
      <c r="B43" t="s">
        <v>276</v>
      </c>
      <c r="C43" t="s">
        <v>350</v>
      </c>
      <c r="D43" t="s">
        <v>316</v>
      </c>
      <c r="E43">
        <v>19.450865</v>
      </c>
      <c r="F43">
        <v>29.927102999999999</v>
      </c>
      <c r="G43">
        <v>23.058311</v>
      </c>
      <c r="H43">
        <v>16.218527000000002</v>
      </c>
      <c r="I43">
        <v>15.735498</v>
      </c>
      <c r="J43">
        <v>15.410321</v>
      </c>
      <c r="K43">
        <v>15.353173999999999</v>
      </c>
      <c r="L43">
        <v>15.288406999999999</v>
      </c>
      <c r="M43">
        <v>15.272653</v>
      </c>
      <c r="N43">
        <v>15.355188</v>
      </c>
      <c r="O43">
        <v>15.318134000000001</v>
      </c>
      <c r="P43">
        <v>15.298864999999999</v>
      </c>
      <c r="Q43">
        <v>15.302092999999999</v>
      </c>
      <c r="R43">
        <v>15.303290000000001</v>
      </c>
      <c r="S43">
        <v>15.310247</v>
      </c>
      <c r="T43">
        <v>15.315752</v>
      </c>
      <c r="U43">
        <v>15.32127</v>
      </c>
      <c r="V43">
        <v>15.325761999999999</v>
      </c>
      <c r="W43">
        <v>15.335191999999999</v>
      </c>
      <c r="X43">
        <v>15.340797</v>
      </c>
      <c r="Y43">
        <v>15.349513</v>
      </c>
      <c r="Z43">
        <v>15.360726</v>
      </c>
      <c r="AA43">
        <v>15.367565000000001</v>
      </c>
      <c r="AB43">
        <v>15.377542</v>
      </c>
      <c r="AC43">
        <v>15.387534</v>
      </c>
      <c r="AD43">
        <v>15.397519000000001</v>
      </c>
      <c r="AE43">
        <v>15.408121</v>
      </c>
      <c r="AF43">
        <v>15.419409</v>
      </c>
      <c r="AG43">
        <v>15.430182</v>
      </c>
      <c r="AH43">
        <v>15.44144</v>
      </c>
      <c r="AI43">
        <v>15.452997999999999</v>
      </c>
      <c r="AJ43">
        <v>15.465006000000001</v>
      </c>
      <c r="AK43" s="38">
        <v>-7.0000000000000001E-3</v>
      </c>
      <c r="AL43" s="16"/>
      <c r="AM43" s="16"/>
      <c r="AN43" s="17"/>
    </row>
    <row r="44" spans="1:40">
      <c r="A44" t="s">
        <v>277</v>
      </c>
      <c r="B44" t="s">
        <v>278</v>
      </c>
      <c r="C44" t="s">
        <v>351</v>
      </c>
      <c r="D44" t="s">
        <v>316</v>
      </c>
      <c r="E44">
        <v>109.73519899999999</v>
      </c>
      <c r="F44">
        <v>110.49005099999999</v>
      </c>
      <c r="G44">
        <v>109.706039</v>
      </c>
      <c r="H44">
        <v>108.57461499999999</v>
      </c>
      <c r="I44">
        <v>105.325745</v>
      </c>
      <c r="J44">
        <v>103.16271999999999</v>
      </c>
      <c r="K44">
        <v>102.75926200000001</v>
      </c>
      <c r="L44">
        <v>102.35668200000001</v>
      </c>
      <c r="M44">
        <v>102.23266599999999</v>
      </c>
      <c r="N44">
        <v>102.782455</v>
      </c>
      <c r="O44">
        <v>102.553116</v>
      </c>
      <c r="P44">
        <v>102.39980300000001</v>
      </c>
      <c r="Q44">
        <v>102.41862500000001</v>
      </c>
      <c r="R44">
        <v>102.442719</v>
      </c>
      <c r="S44">
        <v>102.47193900000001</v>
      </c>
      <c r="T44">
        <v>102.506073</v>
      </c>
      <c r="U44">
        <v>102.544983</v>
      </c>
      <c r="V44">
        <v>102.58923299999999</v>
      </c>
      <c r="W44">
        <v>102.638527</v>
      </c>
      <c r="X44">
        <v>102.692329</v>
      </c>
      <c r="Y44">
        <v>102.750175</v>
      </c>
      <c r="Z44">
        <v>102.8116</v>
      </c>
      <c r="AA44">
        <v>102.876221</v>
      </c>
      <c r="AB44">
        <v>102.943665</v>
      </c>
      <c r="AC44">
        <v>103.013626</v>
      </c>
      <c r="AD44">
        <v>103.085831</v>
      </c>
      <c r="AE44">
        <v>103.160042</v>
      </c>
      <c r="AF44">
        <v>103.236023</v>
      </c>
      <c r="AG44">
        <v>103.313507</v>
      </c>
      <c r="AH44">
        <v>103.392365</v>
      </c>
      <c r="AI44">
        <v>103.47241200000001</v>
      </c>
      <c r="AJ44">
        <v>103.553665</v>
      </c>
      <c r="AK44" s="38">
        <v>-2E-3</v>
      </c>
      <c r="AL44" s="16"/>
      <c r="AM44" s="16"/>
      <c r="AN44" s="17"/>
    </row>
    <row r="45" spans="1:40">
      <c r="A45" t="s">
        <v>153</v>
      </c>
      <c r="B45" t="s">
        <v>279</v>
      </c>
      <c r="C45" t="s">
        <v>352</v>
      </c>
      <c r="D45" t="s">
        <v>316</v>
      </c>
      <c r="E45">
        <v>28113.373047000001</v>
      </c>
      <c r="F45">
        <v>28230.869140999999</v>
      </c>
      <c r="G45">
        <v>28208.763672000001</v>
      </c>
      <c r="H45">
        <v>28011.259765999999</v>
      </c>
      <c r="I45">
        <v>27787.75</v>
      </c>
      <c r="J45">
        <v>27465.568359000001</v>
      </c>
      <c r="K45">
        <v>27155.044922000001</v>
      </c>
      <c r="L45">
        <v>26881.730468999998</v>
      </c>
      <c r="M45">
        <v>26659.488281000002</v>
      </c>
      <c r="N45">
        <v>26449.740234000001</v>
      </c>
      <c r="O45">
        <v>26245.269531000002</v>
      </c>
      <c r="P45">
        <v>26070.695312</v>
      </c>
      <c r="Q45">
        <v>25953.710938</v>
      </c>
      <c r="R45">
        <v>25807.697265999999</v>
      </c>
      <c r="S45">
        <v>25707.464843999998</v>
      </c>
      <c r="T45">
        <v>25586.84375</v>
      </c>
      <c r="U45">
        <v>25476.685547000001</v>
      </c>
      <c r="V45">
        <v>25419.226562</v>
      </c>
      <c r="W45">
        <v>25381.160156000002</v>
      </c>
      <c r="X45">
        <v>25347.111327999999</v>
      </c>
      <c r="Y45">
        <v>25350.150390999999</v>
      </c>
      <c r="Z45">
        <v>25380.099609000001</v>
      </c>
      <c r="AA45">
        <v>25402.027343999998</v>
      </c>
      <c r="AB45">
        <v>25464.265625</v>
      </c>
      <c r="AC45">
        <v>25534.621093999998</v>
      </c>
      <c r="AD45">
        <v>25633.875</v>
      </c>
      <c r="AE45">
        <v>25761.697265999999</v>
      </c>
      <c r="AF45">
        <v>25939.466797000001</v>
      </c>
      <c r="AG45">
        <v>26103.859375</v>
      </c>
      <c r="AH45">
        <v>26310.646484000001</v>
      </c>
      <c r="AI45">
        <v>26534.15625</v>
      </c>
      <c r="AJ45">
        <v>26773.308593999998</v>
      </c>
      <c r="AK45" s="38">
        <v>-2E-3</v>
      </c>
      <c r="AL45" s="18"/>
      <c r="AM45" s="18"/>
      <c r="AN45" s="19"/>
    </row>
    <row r="46" spans="1:40">
      <c r="A46" t="s">
        <v>154</v>
      </c>
      <c r="C46" t="s">
        <v>353</v>
      </c>
      <c r="AL46" s="13"/>
      <c r="AM46" s="13"/>
      <c r="AN46" s="13"/>
    </row>
    <row r="47" spans="1:40">
      <c r="A47" t="s">
        <v>280</v>
      </c>
      <c r="B47" t="s">
        <v>281</v>
      </c>
      <c r="C47" t="s">
        <v>354</v>
      </c>
      <c r="D47" t="s">
        <v>316</v>
      </c>
      <c r="E47">
        <v>16549.931640999999</v>
      </c>
      <c r="F47">
        <v>16522.380859000001</v>
      </c>
      <c r="G47">
        <v>16441.443359000001</v>
      </c>
      <c r="H47">
        <v>16259.477539</v>
      </c>
      <c r="I47">
        <v>15982.112305000001</v>
      </c>
      <c r="J47">
        <v>15662.638671999999</v>
      </c>
      <c r="K47">
        <v>15317.657227</v>
      </c>
      <c r="L47">
        <v>15050.625977</v>
      </c>
      <c r="M47">
        <v>14823.721680000001</v>
      </c>
      <c r="N47">
        <v>14617.606444999999</v>
      </c>
      <c r="O47">
        <v>14432.008789</v>
      </c>
      <c r="P47">
        <v>14261.386719</v>
      </c>
      <c r="Q47">
        <v>14125.965819999999</v>
      </c>
      <c r="R47">
        <v>13985.4375</v>
      </c>
      <c r="S47">
        <v>13858.183594</v>
      </c>
      <c r="T47">
        <v>13726.721680000001</v>
      </c>
      <c r="U47">
        <v>13596.663086</v>
      </c>
      <c r="V47">
        <v>13502.561523</v>
      </c>
      <c r="W47">
        <v>13420.314453000001</v>
      </c>
      <c r="X47">
        <v>13351.398438</v>
      </c>
      <c r="Y47">
        <v>13301.794921999999</v>
      </c>
      <c r="Z47">
        <v>13268.042969</v>
      </c>
      <c r="AA47">
        <v>13238.325194999999</v>
      </c>
      <c r="AB47">
        <v>13224.984375</v>
      </c>
      <c r="AC47">
        <v>13219.75</v>
      </c>
      <c r="AD47">
        <v>13229.154296999999</v>
      </c>
      <c r="AE47">
        <v>13257.221680000001</v>
      </c>
      <c r="AF47">
        <v>13305.807617</v>
      </c>
      <c r="AG47">
        <v>13364.964844</v>
      </c>
      <c r="AH47">
        <v>13441.875</v>
      </c>
      <c r="AI47">
        <v>13531.794921999999</v>
      </c>
      <c r="AJ47">
        <v>13633.456055000001</v>
      </c>
      <c r="AK47" s="38">
        <v>-6.0000000000000001E-3</v>
      </c>
      <c r="AL47" s="16"/>
      <c r="AM47" s="16"/>
      <c r="AN47" s="17"/>
    </row>
    <row r="48" spans="1:40">
      <c r="A48" t="s">
        <v>282</v>
      </c>
      <c r="B48" t="s">
        <v>283</v>
      </c>
      <c r="C48" t="s">
        <v>355</v>
      </c>
      <c r="D48" t="s">
        <v>316</v>
      </c>
      <c r="E48">
        <v>19.862494999999999</v>
      </c>
      <c r="F48">
        <v>25.243964999999999</v>
      </c>
      <c r="G48">
        <v>25.534731000000001</v>
      </c>
      <c r="H48">
        <v>26.681034</v>
      </c>
      <c r="I48">
        <v>28.335787</v>
      </c>
      <c r="J48">
        <v>29.329799999999999</v>
      </c>
      <c r="K48">
        <v>33.204822999999998</v>
      </c>
      <c r="L48">
        <v>34.160919</v>
      </c>
      <c r="M48">
        <v>32.102829</v>
      </c>
      <c r="N48">
        <v>31.337315</v>
      </c>
      <c r="O48">
        <v>31.143978000000001</v>
      </c>
      <c r="P48">
        <v>35.832335999999998</v>
      </c>
      <c r="Q48">
        <v>34.118191000000003</v>
      </c>
      <c r="R48">
        <v>33.441090000000003</v>
      </c>
      <c r="S48">
        <v>33.061779000000001</v>
      </c>
      <c r="T48">
        <v>32.209556999999997</v>
      </c>
      <c r="U48">
        <v>32.014434999999999</v>
      </c>
      <c r="V48">
        <v>32.282660999999997</v>
      </c>
      <c r="W48">
        <v>32.174182999999999</v>
      </c>
      <c r="X48">
        <v>32.111130000000003</v>
      </c>
      <c r="Y48">
        <v>29.198238</v>
      </c>
      <c r="Z48">
        <v>26.767562999999999</v>
      </c>
      <c r="AA48">
        <v>25.802157999999999</v>
      </c>
      <c r="AB48">
        <v>22.979016999999999</v>
      </c>
      <c r="AC48">
        <v>23.296274</v>
      </c>
      <c r="AD48">
        <v>23.407409999999999</v>
      </c>
      <c r="AE48">
        <v>19.103216</v>
      </c>
      <c r="AF48">
        <v>17.506730999999998</v>
      </c>
      <c r="AG48">
        <v>14.981413999999999</v>
      </c>
      <c r="AH48">
        <v>14.800053999999999</v>
      </c>
      <c r="AI48">
        <v>14.678515000000001</v>
      </c>
      <c r="AJ48">
        <v>15.4762</v>
      </c>
      <c r="AK48" s="38">
        <v>-8.0000000000000002E-3</v>
      </c>
      <c r="AL48" s="16"/>
      <c r="AM48" s="16"/>
      <c r="AN48" s="17"/>
    </row>
    <row r="49" spans="1:40">
      <c r="A49" t="s">
        <v>284</v>
      </c>
      <c r="B49" t="s">
        <v>285</v>
      </c>
      <c r="C49" t="s">
        <v>356</v>
      </c>
      <c r="D49" t="s">
        <v>316</v>
      </c>
      <c r="E49">
        <v>6996.2236329999996</v>
      </c>
      <c r="F49">
        <v>7122.9868159999996</v>
      </c>
      <c r="G49">
        <v>7057.7153319999998</v>
      </c>
      <c r="H49">
        <v>6959.8803710000002</v>
      </c>
      <c r="I49">
        <v>6971.419922</v>
      </c>
      <c r="J49">
        <v>6968.6469729999999</v>
      </c>
      <c r="K49">
        <v>6908.6284180000002</v>
      </c>
      <c r="L49">
        <v>6926.4013670000004</v>
      </c>
      <c r="M49">
        <v>6869.4169920000004</v>
      </c>
      <c r="N49">
        <v>6819.3154299999997</v>
      </c>
      <c r="O49">
        <v>6785.3198240000002</v>
      </c>
      <c r="P49">
        <v>6695.3833009999998</v>
      </c>
      <c r="Q49">
        <v>6654.5629879999997</v>
      </c>
      <c r="R49">
        <v>6623.9096680000002</v>
      </c>
      <c r="S49">
        <v>6571.1801759999998</v>
      </c>
      <c r="T49">
        <v>6531.3227539999998</v>
      </c>
      <c r="U49">
        <v>6509.1025390000004</v>
      </c>
      <c r="V49">
        <v>6508.671875</v>
      </c>
      <c r="W49">
        <v>6476.4233400000003</v>
      </c>
      <c r="X49">
        <v>6475.1284180000002</v>
      </c>
      <c r="Y49">
        <v>6463.6513670000004</v>
      </c>
      <c r="Z49">
        <v>6448.1069340000004</v>
      </c>
      <c r="AA49">
        <v>6461.826172</v>
      </c>
      <c r="AB49">
        <v>6467.6245120000003</v>
      </c>
      <c r="AC49">
        <v>6478.2539059999999</v>
      </c>
      <c r="AD49">
        <v>6502.7236329999996</v>
      </c>
      <c r="AE49">
        <v>6534.0654299999997</v>
      </c>
      <c r="AF49">
        <v>6580.7929690000001</v>
      </c>
      <c r="AG49">
        <v>6608.439453</v>
      </c>
      <c r="AH49">
        <v>6648.3291019999997</v>
      </c>
      <c r="AI49">
        <v>6689.8100590000004</v>
      </c>
      <c r="AJ49">
        <v>6730.1035160000001</v>
      </c>
      <c r="AK49" s="38">
        <v>-1E-3</v>
      </c>
      <c r="AL49" s="16"/>
      <c r="AM49" s="16"/>
      <c r="AN49" s="17"/>
    </row>
    <row r="50" spans="1:40">
      <c r="A50" t="s">
        <v>286</v>
      </c>
      <c r="B50" t="s">
        <v>287</v>
      </c>
      <c r="C50" t="s">
        <v>357</v>
      </c>
      <c r="D50" t="s">
        <v>316</v>
      </c>
      <c r="E50">
        <v>3001.7885740000002</v>
      </c>
      <c r="F50">
        <v>3036.5678710000002</v>
      </c>
      <c r="G50">
        <v>3067.1274410000001</v>
      </c>
      <c r="H50">
        <v>3089.0297850000002</v>
      </c>
      <c r="I50">
        <v>3097.9345699999999</v>
      </c>
      <c r="J50">
        <v>3114.0493160000001</v>
      </c>
      <c r="K50">
        <v>3139.6845699999999</v>
      </c>
      <c r="L50">
        <v>3163.8327640000002</v>
      </c>
      <c r="M50">
        <v>3188.242432</v>
      </c>
      <c r="N50">
        <v>3216.4604490000002</v>
      </c>
      <c r="O50">
        <v>3244.374268</v>
      </c>
      <c r="P50">
        <v>3272.5185550000001</v>
      </c>
      <c r="Q50">
        <v>3302.7858890000002</v>
      </c>
      <c r="R50">
        <v>3333.1933589999999</v>
      </c>
      <c r="S50">
        <v>3363.1770019999999</v>
      </c>
      <c r="T50">
        <v>3388.9057619999999</v>
      </c>
      <c r="U50">
        <v>3413.4873050000001</v>
      </c>
      <c r="V50">
        <v>3440.4167480000001</v>
      </c>
      <c r="W50">
        <v>3468.2895509999998</v>
      </c>
      <c r="X50">
        <v>3496.6770019999999</v>
      </c>
      <c r="Y50">
        <v>3526.388672</v>
      </c>
      <c r="Z50">
        <v>3556.9182129999999</v>
      </c>
      <c r="AA50">
        <v>3587.1691890000002</v>
      </c>
      <c r="AB50">
        <v>3617.1850589999999</v>
      </c>
      <c r="AC50">
        <v>3648.2072750000002</v>
      </c>
      <c r="AD50">
        <v>3682.2990719999998</v>
      </c>
      <c r="AE50">
        <v>3721.1130370000001</v>
      </c>
      <c r="AF50">
        <v>3764.297607</v>
      </c>
      <c r="AG50">
        <v>3809.7058109999998</v>
      </c>
      <c r="AH50">
        <v>3859.172607</v>
      </c>
      <c r="AI50">
        <v>3910.8227539999998</v>
      </c>
      <c r="AJ50">
        <v>3964.1770019999999</v>
      </c>
      <c r="AK50" s="38">
        <v>8.9999999999999993E-3</v>
      </c>
      <c r="AL50" s="16"/>
      <c r="AM50" s="16"/>
      <c r="AN50" s="17"/>
    </row>
    <row r="51" spans="1:40">
      <c r="A51" t="s">
        <v>275</v>
      </c>
      <c r="B51" t="s">
        <v>288</v>
      </c>
      <c r="C51" t="s">
        <v>358</v>
      </c>
      <c r="D51" t="s">
        <v>316</v>
      </c>
      <c r="E51">
        <v>562.05535899999995</v>
      </c>
      <c r="F51">
        <v>531.90417500000001</v>
      </c>
      <c r="G51">
        <v>553.67804000000001</v>
      </c>
      <c r="H51">
        <v>603.56909199999996</v>
      </c>
      <c r="I51">
        <v>615.82464600000003</v>
      </c>
      <c r="J51">
        <v>563.92095900000004</v>
      </c>
      <c r="K51">
        <v>603.41009499999996</v>
      </c>
      <c r="L51">
        <v>524.73644999999999</v>
      </c>
      <c r="M51">
        <v>557.82379200000003</v>
      </c>
      <c r="N51">
        <v>559.469604</v>
      </c>
      <c r="O51">
        <v>514.46368399999994</v>
      </c>
      <c r="P51">
        <v>555.64471400000002</v>
      </c>
      <c r="Q51">
        <v>556.54913299999998</v>
      </c>
      <c r="R51">
        <v>519.413635</v>
      </c>
      <c r="S51">
        <v>549.07482900000002</v>
      </c>
      <c r="T51">
        <v>547.64373799999998</v>
      </c>
      <c r="U51">
        <v>536.33227499999998</v>
      </c>
      <c r="V51">
        <v>503.48498499999999</v>
      </c>
      <c r="W51">
        <v>522.36450200000002</v>
      </c>
      <c r="X51">
        <v>488.84817500000003</v>
      </c>
      <c r="Y51">
        <v>485.796875</v>
      </c>
      <c r="Z51">
        <v>503.60247800000002</v>
      </c>
      <c r="AA51">
        <v>468.34439099999997</v>
      </c>
      <c r="AB51">
        <v>462.50524899999999</v>
      </c>
      <c r="AC51">
        <v>453.36587500000002</v>
      </c>
      <c r="AD51">
        <v>442.09484900000001</v>
      </c>
      <c r="AE51">
        <v>434.21487400000001</v>
      </c>
      <c r="AF51">
        <v>430.32107500000001</v>
      </c>
      <c r="AG51">
        <v>422.05041499999999</v>
      </c>
      <c r="AH51">
        <v>417.26119999999997</v>
      </c>
      <c r="AI51">
        <v>413.84249899999998</v>
      </c>
      <c r="AJ51">
        <v>412.77423099999999</v>
      </c>
      <c r="AK51" s="38">
        <v>-0.01</v>
      </c>
      <c r="AL51" s="16"/>
      <c r="AM51" s="16"/>
      <c r="AN51" s="17"/>
    </row>
    <row r="52" spans="1:40">
      <c r="A52" t="s">
        <v>289</v>
      </c>
      <c r="B52" t="s">
        <v>290</v>
      </c>
      <c r="C52" t="s">
        <v>359</v>
      </c>
      <c r="D52" t="s">
        <v>316</v>
      </c>
      <c r="E52">
        <v>22.470324000000002</v>
      </c>
      <c r="F52">
        <v>22.450932999999999</v>
      </c>
      <c r="G52">
        <v>22.434891</v>
      </c>
      <c r="H52">
        <v>22.421617999999999</v>
      </c>
      <c r="I52">
        <v>22.410634999999999</v>
      </c>
      <c r="J52">
        <v>22.401547999999998</v>
      </c>
      <c r="K52">
        <v>22.394031999999999</v>
      </c>
      <c r="L52">
        <v>22.387812</v>
      </c>
      <c r="M52">
        <v>22.382666</v>
      </c>
      <c r="N52">
        <v>22.378406999999999</v>
      </c>
      <c r="O52">
        <v>22.374884000000002</v>
      </c>
      <c r="P52">
        <v>22.371969</v>
      </c>
      <c r="Q52">
        <v>22.369558000000001</v>
      </c>
      <c r="R52">
        <v>22.367563000000001</v>
      </c>
      <c r="S52">
        <v>22.365911000000001</v>
      </c>
      <c r="T52">
        <v>22.364546000000001</v>
      </c>
      <c r="U52">
        <v>22.363416999999998</v>
      </c>
      <c r="V52">
        <v>22.362480000000001</v>
      </c>
      <c r="W52">
        <v>22.361708</v>
      </c>
      <c r="X52">
        <v>22.361066999999998</v>
      </c>
      <c r="Y52">
        <v>22.360537999999998</v>
      </c>
      <c r="Z52">
        <v>22.360099999999999</v>
      </c>
      <c r="AA52">
        <v>22.359736999999999</v>
      </c>
      <c r="AB52">
        <v>22.359438000000001</v>
      </c>
      <c r="AC52">
        <v>22.359190000000002</v>
      </c>
      <c r="AD52">
        <v>22.358984</v>
      </c>
      <c r="AE52">
        <v>22.358813999999999</v>
      </c>
      <c r="AF52">
        <v>22.358673</v>
      </c>
      <c r="AG52">
        <v>22.358557000000001</v>
      </c>
      <c r="AH52">
        <v>22.358460999999998</v>
      </c>
      <c r="AI52">
        <v>22.358381000000001</v>
      </c>
      <c r="AJ52">
        <v>22.358315000000001</v>
      </c>
      <c r="AK52" s="38">
        <v>0</v>
      </c>
      <c r="AL52" s="16"/>
      <c r="AM52" s="16"/>
      <c r="AN52" s="17"/>
    </row>
    <row r="53" spans="1:40">
      <c r="A53" t="s">
        <v>291</v>
      </c>
      <c r="B53" t="s">
        <v>292</v>
      </c>
      <c r="C53" t="s">
        <v>360</v>
      </c>
      <c r="D53" t="s">
        <v>316</v>
      </c>
      <c r="E53">
        <v>7.6572760000000004</v>
      </c>
      <c r="F53">
        <v>7.6537850000000001</v>
      </c>
      <c r="G53">
        <v>7.5864190000000002</v>
      </c>
      <c r="H53">
        <v>7.5274400000000004</v>
      </c>
      <c r="I53">
        <v>7.4457430000000002</v>
      </c>
      <c r="J53">
        <v>7.3647640000000001</v>
      </c>
      <c r="K53">
        <v>7.2823200000000003</v>
      </c>
      <c r="L53">
        <v>7.1918100000000003</v>
      </c>
      <c r="M53">
        <v>7.1680250000000001</v>
      </c>
      <c r="N53">
        <v>7.1570299999999998</v>
      </c>
      <c r="O53">
        <v>7.1685470000000002</v>
      </c>
      <c r="P53">
        <v>7.2040740000000003</v>
      </c>
      <c r="Q53">
        <v>7.2162449999999998</v>
      </c>
      <c r="R53">
        <v>7.2601339999999999</v>
      </c>
      <c r="S53">
        <v>7.334041</v>
      </c>
      <c r="T53">
        <v>7.4312680000000002</v>
      </c>
      <c r="U53">
        <v>7.5308020000000004</v>
      </c>
      <c r="V53">
        <v>7.6617040000000003</v>
      </c>
      <c r="W53">
        <v>7.8066579999999997</v>
      </c>
      <c r="X53">
        <v>7.966793</v>
      </c>
      <c r="Y53">
        <v>8.1386350000000007</v>
      </c>
      <c r="Z53">
        <v>8.3242740000000008</v>
      </c>
      <c r="AA53">
        <v>8.5342590000000005</v>
      </c>
      <c r="AB53">
        <v>8.7569389999999991</v>
      </c>
      <c r="AC53">
        <v>8.9828939999999999</v>
      </c>
      <c r="AD53">
        <v>9.2312799999999999</v>
      </c>
      <c r="AE53">
        <v>9.50943</v>
      </c>
      <c r="AF53">
        <v>9.8124090000000006</v>
      </c>
      <c r="AG53">
        <v>10.119851000000001</v>
      </c>
      <c r="AH53">
        <v>10.454993999999999</v>
      </c>
      <c r="AI53">
        <v>10.811787000000001</v>
      </c>
      <c r="AJ53">
        <v>11.182622</v>
      </c>
      <c r="AK53" s="38">
        <v>1.2E-2</v>
      </c>
      <c r="AL53" s="16"/>
      <c r="AM53" s="16"/>
      <c r="AN53" s="17"/>
    </row>
    <row r="54" spans="1:40">
      <c r="A54" t="s">
        <v>267</v>
      </c>
      <c r="B54" t="s">
        <v>293</v>
      </c>
      <c r="C54" t="s">
        <v>361</v>
      </c>
      <c r="D54" t="s">
        <v>316</v>
      </c>
      <c r="E54">
        <v>131.468796</v>
      </c>
      <c r="F54">
        <v>130.997803</v>
      </c>
      <c r="G54">
        <v>130.61691300000001</v>
      </c>
      <c r="H54">
        <v>130.165558</v>
      </c>
      <c r="I54">
        <v>129.71597299999999</v>
      </c>
      <c r="J54">
        <v>129.23587000000001</v>
      </c>
      <c r="K54">
        <v>128.716644</v>
      </c>
      <c r="L54">
        <v>128.21002200000001</v>
      </c>
      <c r="M54">
        <v>127.738174</v>
      </c>
      <c r="N54">
        <v>127.328766</v>
      </c>
      <c r="O54">
        <v>126.997231</v>
      </c>
      <c r="P54">
        <v>126.676323</v>
      </c>
      <c r="Q54">
        <v>126.394974</v>
      </c>
      <c r="R54">
        <v>126.142281</v>
      </c>
      <c r="S54">
        <v>125.896423</v>
      </c>
      <c r="T54">
        <v>125.704262</v>
      </c>
      <c r="U54">
        <v>125.55006400000001</v>
      </c>
      <c r="V54">
        <v>125.490341</v>
      </c>
      <c r="W54">
        <v>125.46354700000001</v>
      </c>
      <c r="X54">
        <v>125.469437</v>
      </c>
      <c r="Y54">
        <v>125.51205400000001</v>
      </c>
      <c r="Z54">
        <v>125.52898399999999</v>
      </c>
      <c r="AA54">
        <v>125.53334</v>
      </c>
      <c r="AB54">
        <v>125.612495</v>
      </c>
      <c r="AC54">
        <v>125.666901</v>
      </c>
      <c r="AD54">
        <v>125.76541899999999</v>
      </c>
      <c r="AE54">
        <v>125.939911</v>
      </c>
      <c r="AF54">
        <v>126.143784</v>
      </c>
      <c r="AG54">
        <v>126.360535</v>
      </c>
      <c r="AH54">
        <v>126.627083</v>
      </c>
      <c r="AI54">
        <v>126.86328899999999</v>
      </c>
      <c r="AJ54">
        <v>127.077911</v>
      </c>
      <c r="AK54" s="38">
        <v>-1E-3</v>
      </c>
      <c r="AL54" s="16"/>
      <c r="AM54" s="16"/>
      <c r="AN54" s="17"/>
    </row>
    <row r="55" spans="1:40">
      <c r="A55" t="s">
        <v>294</v>
      </c>
      <c r="B55" t="s">
        <v>295</v>
      </c>
      <c r="C55" t="s">
        <v>362</v>
      </c>
      <c r="D55" t="s">
        <v>316</v>
      </c>
      <c r="E55">
        <v>27291.460938</v>
      </c>
      <c r="F55">
        <v>27400.1875</v>
      </c>
      <c r="G55">
        <v>27306.136718999998</v>
      </c>
      <c r="H55">
        <v>27098.751952999999</v>
      </c>
      <c r="I55">
        <v>26855.197265999999</v>
      </c>
      <c r="J55">
        <v>26497.589843999998</v>
      </c>
      <c r="K55">
        <v>26160.978515999999</v>
      </c>
      <c r="L55">
        <v>25857.546875</v>
      </c>
      <c r="M55">
        <v>25628.597656000002</v>
      </c>
      <c r="N55">
        <v>25401.052734000001</v>
      </c>
      <c r="O55">
        <v>25163.851562</v>
      </c>
      <c r="P55">
        <v>24977.015625</v>
      </c>
      <c r="Q55">
        <v>24829.962890999999</v>
      </c>
      <c r="R55">
        <v>24651.166015999999</v>
      </c>
      <c r="S55">
        <v>24530.273438</v>
      </c>
      <c r="T55">
        <v>24382.306640999999</v>
      </c>
      <c r="U55">
        <v>24243.044922000001</v>
      </c>
      <c r="V55">
        <v>24142.933593999998</v>
      </c>
      <c r="W55">
        <v>24075.197265999999</v>
      </c>
      <c r="X55">
        <v>23999.960938</v>
      </c>
      <c r="Y55">
        <v>23962.839843999998</v>
      </c>
      <c r="Z55">
        <v>23959.650390999999</v>
      </c>
      <c r="AA55">
        <v>23937.896484000001</v>
      </c>
      <c r="AB55">
        <v>23952.009765999999</v>
      </c>
      <c r="AC55">
        <v>23979.880859000001</v>
      </c>
      <c r="AD55">
        <v>24037.037109000001</v>
      </c>
      <c r="AE55">
        <v>24123.527343999998</v>
      </c>
      <c r="AF55">
        <v>24257.041015999999</v>
      </c>
      <c r="AG55">
        <v>24378.980468999998</v>
      </c>
      <c r="AH55">
        <v>24540.878906000002</v>
      </c>
      <c r="AI55">
        <v>24720.980468999998</v>
      </c>
      <c r="AJ55">
        <v>24916.605468999998</v>
      </c>
      <c r="AK55" s="38">
        <v>-3.0000000000000001E-3</v>
      </c>
      <c r="AL55" s="16"/>
      <c r="AM55" s="16"/>
      <c r="AN55" s="17"/>
    </row>
    <row r="56" spans="1:40">
      <c r="A56" t="s">
        <v>296</v>
      </c>
      <c r="B56" t="s">
        <v>297</v>
      </c>
      <c r="C56" t="s">
        <v>363</v>
      </c>
      <c r="D56" t="s">
        <v>316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121</v>
      </c>
      <c r="AL56" s="16"/>
      <c r="AM56" s="16"/>
      <c r="AN56" s="17"/>
    </row>
    <row r="57" spans="1:40">
      <c r="A57" t="s">
        <v>298</v>
      </c>
      <c r="B57" t="s">
        <v>299</v>
      </c>
      <c r="C57" t="s">
        <v>364</v>
      </c>
      <c r="D57" t="s">
        <v>316</v>
      </c>
      <c r="E57">
        <v>47.795029</v>
      </c>
      <c r="F57">
        <v>55.150471000000003</v>
      </c>
      <c r="G57">
        <v>64.225380000000001</v>
      </c>
      <c r="H57">
        <v>73.042702000000006</v>
      </c>
      <c r="I57">
        <v>81.553291000000002</v>
      </c>
      <c r="J57">
        <v>89.785377999999994</v>
      </c>
      <c r="K57">
        <v>98.404715999999993</v>
      </c>
      <c r="L57">
        <v>107.36631800000001</v>
      </c>
      <c r="M57">
        <v>116.37161999999999</v>
      </c>
      <c r="N57">
        <v>125.608147</v>
      </c>
      <c r="O57">
        <v>135.283997</v>
      </c>
      <c r="P57">
        <v>145.77293399999999</v>
      </c>
      <c r="Q57">
        <v>157.42379800000001</v>
      </c>
      <c r="R57">
        <v>169.998322</v>
      </c>
      <c r="S57">
        <v>184.12588500000001</v>
      </c>
      <c r="T57">
        <v>197.887405</v>
      </c>
      <c r="U57">
        <v>210.37290999999999</v>
      </c>
      <c r="V57">
        <v>223.68597399999999</v>
      </c>
      <c r="W57">
        <v>237.439682</v>
      </c>
      <c r="X57">
        <v>251.61520400000001</v>
      </c>
      <c r="Y57">
        <v>266.16876200000002</v>
      </c>
      <c r="Z57">
        <v>280.97985799999998</v>
      </c>
      <c r="AA57">
        <v>295.666473</v>
      </c>
      <c r="AB57">
        <v>310.388306</v>
      </c>
      <c r="AC57">
        <v>325.111786</v>
      </c>
      <c r="AD57">
        <v>339.68911700000001</v>
      </c>
      <c r="AE57">
        <v>354.16516100000001</v>
      </c>
      <c r="AF57">
        <v>369.23172</v>
      </c>
      <c r="AG57">
        <v>384.06106599999998</v>
      </c>
      <c r="AH57">
        <v>399.190247</v>
      </c>
      <c r="AI57">
        <v>414.48251299999998</v>
      </c>
      <c r="AJ57">
        <v>429.89150999999998</v>
      </c>
      <c r="AK57" s="38">
        <v>7.2999999999999995E-2</v>
      </c>
      <c r="AL57" s="16"/>
      <c r="AM57" s="16"/>
      <c r="AN57" s="17"/>
    </row>
    <row r="58" spans="1:40">
      <c r="A58" t="s">
        <v>300</v>
      </c>
      <c r="B58" t="s">
        <v>301</v>
      </c>
      <c r="C58" t="s">
        <v>365</v>
      </c>
      <c r="D58" t="s">
        <v>316</v>
      </c>
      <c r="E58">
        <v>101.06207999999999</v>
      </c>
      <c r="F58">
        <v>106.66567999999999</v>
      </c>
      <c r="G58">
        <v>135.08421300000001</v>
      </c>
      <c r="H58">
        <v>123.39756</v>
      </c>
      <c r="I58">
        <v>127.47820299999999</v>
      </c>
      <c r="J58">
        <v>140.064224</v>
      </c>
      <c r="K58">
        <v>140.31729100000001</v>
      </c>
      <c r="L58">
        <v>152.14859000000001</v>
      </c>
      <c r="M58">
        <v>154.437622</v>
      </c>
      <c r="N58">
        <v>162.117401</v>
      </c>
      <c r="O58">
        <v>177.98422199999999</v>
      </c>
      <c r="P58">
        <v>177.05514500000001</v>
      </c>
      <c r="Q58">
        <v>187.97789</v>
      </c>
      <c r="R58">
        <v>204.50778199999999</v>
      </c>
      <c r="S58">
        <v>210.496613</v>
      </c>
      <c r="T58">
        <v>222.22087099999999</v>
      </c>
      <c r="U58">
        <v>235.43611100000001</v>
      </c>
      <c r="V58">
        <v>253.39764400000001</v>
      </c>
      <c r="W58">
        <v>263.637878</v>
      </c>
      <c r="X58">
        <v>282.274719</v>
      </c>
      <c r="Y58">
        <v>296.60357699999997</v>
      </c>
      <c r="Z58">
        <v>307.51895100000002</v>
      </c>
      <c r="AA58">
        <v>329.88119499999999</v>
      </c>
      <c r="AB58">
        <v>348.32486</v>
      </c>
      <c r="AC58">
        <v>366.716522</v>
      </c>
      <c r="AD58">
        <v>385.34344499999997</v>
      </c>
      <c r="AE58">
        <v>404.17031900000001</v>
      </c>
      <c r="AF58">
        <v>423.08886699999999</v>
      </c>
      <c r="AG58">
        <v>442.09210200000001</v>
      </c>
      <c r="AH58">
        <v>461.32406600000002</v>
      </c>
      <c r="AI58">
        <v>481.66549700000002</v>
      </c>
      <c r="AJ58">
        <v>501.74285900000001</v>
      </c>
      <c r="AK58" s="38">
        <v>5.2999999999999999E-2</v>
      </c>
      <c r="AL58" s="16"/>
      <c r="AM58" s="16"/>
      <c r="AN58" s="17"/>
    </row>
    <row r="59" spans="1:40">
      <c r="A59" t="s">
        <v>302</v>
      </c>
      <c r="B59" t="s">
        <v>303</v>
      </c>
      <c r="C59" t="s">
        <v>366</v>
      </c>
      <c r="D59" t="s">
        <v>316</v>
      </c>
      <c r="E59">
        <v>0.27487699999999998</v>
      </c>
      <c r="F59">
        <v>0.30084899999999998</v>
      </c>
      <c r="G59">
        <v>0.31083</v>
      </c>
      <c r="H59">
        <v>0.31494499999999997</v>
      </c>
      <c r="I59">
        <v>0.31629400000000002</v>
      </c>
      <c r="J59">
        <v>0.31647500000000001</v>
      </c>
      <c r="K59">
        <v>0.31793199999999999</v>
      </c>
      <c r="L59">
        <v>0.32284800000000002</v>
      </c>
      <c r="M59">
        <v>0.33024700000000001</v>
      </c>
      <c r="N59">
        <v>0.33998800000000001</v>
      </c>
      <c r="O59">
        <v>0.352132</v>
      </c>
      <c r="P59">
        <v>0.36696800000000002</v>
      </c>
      <c r="Q59">
        <v>0.383826</v>
      </c>
      <c r="R59">
        <v>0.40167700000000001</v>
      </c>
      <c r="S59">
        <v>0.42101499999999997</v>
      </c>
      <c r="T59">
        <v>0.44164799999999999</v>
      </c>
      <c r="U59">
        <v>0.464972</v>
      </c>
      <c r="V59">
        <v>0.49208600000000002</v>
      </c>
      <c r="W59">
        <v>0.52266299999999999</v>
      </c>
      <c r="X59">
        <v>0.55630400000000002</v>
      </c>
      <c r="Y59">
        <v>0.59309000000000001</v>
      </c>
      <c r="Z59">
        <v>0.63198399999999999</v>
      </c>
      <c r="AA59">
        <v>0.68170799999999998</v>
      </c>
      <c r="AB59">
        <v>0.72897000000000001</v>
      </c>
      <c r="AC59">
        <v>0.77882099999999999</v>
      </c>
      <c r="AD59">
        <v>0.82474800000000004</v>
      </c>
      <c r="AE59">
        <v>0.87033700000000003</v>
      </c>
      <c r="AF59">
        <v>0.91691</v>
      </c>
      <c r="AG59">
        <v>0.96464499999999997</v>
      </c>
      <c r="AH59">
        <v>1.014005</v>
      </c>
      <c r="AI59">
        <v>1.0646279999999999</v>
      </c>
      <c r="AJ59">
        <v>1.116525</v>
      </c>
      <c r="AK59" s="38">
        <v>4.5999999999999999E-2</v>
      </c>
      <c r="AL59" s="16"/>
      <c r="AM59" s="16"/>
      <c r="AN59" s="17"/>
    </row>
    <row r="60" spans="1:40">
      <c r="A60" t="s">
        <v>269</v>
      </c>
      <c r="B60" t="s">
        <v>304</v>
      </c>
      <c r="C60" t="s">
        <v>367</v>
      </c>
      <c r="D60" t="s">
        <v>316</v>
      </c>
      <c r="E60">
        <v>671.92114300000003</v>
      </c>
      <c r="F60">
        <v>667.21630900000002</v>
      </c>
      <c r="G60">
        <v>701.37658699999997</v>
      </c>
      <c r="H60">
        <v>713.80554199999995</v>
      </c>
      <c r="I60">
        <v>720.88531499999999</v>
      </c>
      <c r="J60">
        <v>735.13073699999995</v>
      </c>
      <c r="K60">
        <v>751.84680200000003</v>
      </c>
      <c r="L60">
        <v>760.75671399999999</v>
      </c>
      <c r="M60">
        <v>755.91387899999995</v>
      </c>
      <c r="N60">
        <v>756.47766100000001</v>
      </c>
      <c r="O60">
        <v>763.30187999999998</v>
      </c>
      <c r="P60">
        <v>765.38464399999998</v>
      </c>
      <c r="Q60">
        <v>772.58117700000003</v>
      </c>
      <c r="R60">
        <v>775.92578100000003</v>
      </c>
      <c r="S60">
        <v>776.05963099999997</v>
      </c>
      <c r="T60">
        <v>777.57421899999997</v>
      </c>
      <c r="U60">
        <v>780.55438200000003</v>
      </c>
      <c r="V60">
        <v>791.48699999999997</v>
      </c>
      <c r="W60">
        <v>796.76007100000004</v>
      </c>
      <c r="X60">
        <v>804.71331799999996</v>
      </c>
      <c r="Y60">
        <v>815.85620100000006</v>
      </c>
      <c r="Z60">
        <v>823.09863299999995</v>
      </c>
      <c r="AA60">
        <v>829.39862100000005</v>
      </c>
      <c r="AB60">
        <v>844.21929899999998</v>
      </c>
      <c r="AC60">
        <v>853.06616199999996</v>
      </c>
      <c r="AD60">
        <v>861.44494599999996</v>
      </c>
      <c r="AE60">
        <v>869.52752699999996</v>
      </c>
      <c r="AF60">
        <v>879.44995100000006</v>
      </c>
      <c r="AG60">
        <v>887.93481399999996</v>
      </c>
      <c r="AH60">
        <v>897.92761199999995</v>
      </c>
      <c r="AI60">
        <v>905.136169</v>
      </c>
      <c r="AJ60">
        <v>912.44329800000003</v>
      </c>
      <c r="AK60" s="38">
        <v>0.01</v>
      </c>
      <c r="AL60" s="16"/>
      <c r="AM60" s="16"/>
      <c r="AN60" s="17"/>
    </row>
    <row r="61" spans="1:40">
      <c r="A61" t="s">
        <v>155</v>
      </c>
      <c r="B61" t="s">
        <v>305</v>
      </c>
      <c r="C61" t="s">
        <v>368</v>
      </c>
      <c r="D61" t="s">
        <v>316</v>
      </c>
      <c r="E61">
        <v>28112.515625</v>
      </c>
      <c r="F61">
        <v>28229.521484000001</v>
      </c>
      <c r="G61">
        <v>28207.132812</v>
      </c>
      <c r="H61">
        <v>28009.3125</v>
      </c>
      <c r="I61">
        <v>27785.429688</v>
      </c>
      <c r="J61">
        <v>27462.886718999998</v>
      </c>
      <c r="K61">
        <v>27151.865234000001</v>
      </c>
      <c r="L61">
        <v>26878.140625</v>
      </c>
      <c r="M61">
        <v>26655.650390999999</v>
      </c>
      <c r="N61">
        <v>26445.595702999999</v>
      </c>
      <c r="O61">
        <v>26240.773438</v>
      </c>
      <c r="P61">
        <v>26065.595702999999</v>
      </c>
      <c r="Q61">
        <v>25948.332031000002</v>
      </c>
      <c r="R61">
        <v>25802</v>
      </c>
      <c r="S61">
        <v>25701.376952999999</v>
      </c>
      <c r="T61">
        <v>25580.429688</v>
      </c>
      <c r="U61">
        <v>25469.873047000001</v>
      </c>
      <c r="V61">
        <v>25411.996093999998</v>
      </c>
      <c r="W61">
        <v>25373.558593999998</v>
      </c>
      <c r="X61">
        <v>25339.121093999998</v>
      </c>
      <c r="Y61">
        <v>25342.060547000001</v>
      </c>
      <c r="Z61">
        <v>25371.880859000001</v>
      </c>
      <c r="AA61">
        <v>25393.523438</v>
      </c>
      <c r="AB61">
        <v>25455.669922000001</v>
      </c>
      <c r="AC61">
        <v>25525.554688</v>
      </c>
      <c r="AD61">
        <v>25624.339843999998</v>
      </c>
      <c r="AE61">
        <v>25752.261718999998</v>
      </c>
      <c r="AF61">
        <v>25929.726562</v>
      </c>
      <c r="AG61">
        <v>26094.033202999999</v>
      </c>
      <c r="AH61">
        <v>26300.333984000001</v>
      </c>
      <c r="AI61">
        <v>26523.330077999999</v>
      </c>
      <c r="AJ61">
        <v>26761.798827999999</v>
      </c>
      <c r="AK61" s="38">
        <v>-2E-3</v>
      </c>
      <c r="AL61" s="18"/>
      <c r="AM61" s="18"/>
      <c r="AN61" s="19"/>
    </row>
    <row r="62" spans="1:40" ht="15" thickBot="1">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row>
    <row r="63" spans="1:40" ht="15" customHeight="1">
      <c r="C63" s="13"/>
      <c r="D63" s="20" t="s">
        <v>156</v>
      </c>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row>
    <row r="64" spans="1:40">
      <c r="C64" s="13"/>
      <c r="D64" s="37" t="s">
        <v>157</v>
      </c>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row>
    <row r="65" spans="3:40">
      <c r="C65" s="13"/>
      <c r="D65" s="37" t="s">
        <v>158</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row>
    <row r="66" spans="3:40">
      <c r="C66" s="13"/>
      <c r="D66" s="37" t="s">
        <v>159</v>
      </c>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row>
    <row r="67" spans="3:40">
      <c r="C67" s="13"/>
      <c r="D67" s="37" t="s">
        <v>160</v>
      </c>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row>
    <row r="68" spans="3:40">
      <c r="D68" s="37" t="s">
        <v>161</v>
      </c>
    </row>
    <row r="69" spans="3:40">
      <c r="D69" s="37" t="s">
        <v>162</v>
      </c>
    </row>
    <row r="70" spans="3:40">
      <c r="D70" s="37" t="s">
        <v>1</v>
      </c>
    </row>
    <row r="71" spans="3:40">
      <c r="D71" s="37" t="s">
        <v>163</v>
      </c>
    </row>
    <row r="72" spans="3:40">
      <c r="D72" s="37" t="s">
        <v>170</v>
      </c>
    </row>
    <row r="73" spans="3:40">
      <c r="D73" s="37" t="s">
        <v>171</v>
      </c>
    </row>
    <row r="74" spans="3:40">
      <c r="D74" s="37" t="s">
        <v>172</v>
      </c>
    </row>
    <row r="75" spans="3:40">
      <c r="D75" s="37" t="s">
        <v>173</v>
      </c>
    </row>
    <row r="76" spans="3:40">
      <c r="D76" s="37" t="s">
        <v>174</v>
      </c>
    </row>
    <row r="77" spans="3:40">
      <c r="D77" s="37" t="s">
        <v>175</v>
      </c>
    </row>
    <row r="78" spans="3:40">
      <c r="D78" s="37" t="s">
        <v>176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9"/>
  <sheetViews>
    <sheetView workbookViewId="0"/>
    <sheetView workbookViewId="1"/>
  </sheetViews>
  <sheetFormatPr defaultColWidth="17.26953125" defaultRowHeight="14.5"/>
  <sheetData>
    <row r="1" spans="1:2">
      <c r="A1" t="s">
        <v>369</v>
      </c>
    </row>
    <row r="2" spans="1:2">
      <c r="A2" s="39" t="s">
        <v>370</v>
      </c>
      <c r="B2" s="40" t="s">
        <v>371</v>
      </c>
    </row>
    <row r="3" spans="1:2">
      <c r="A3" s="40" t="s">
        <v>372</v>
      </c>
    </row>
    <row r="4" spans="1:2">
      <c r="A4" s="41">
        <v>43101</v>
      </c>
      <c r="B4" s="40" t="s">
        <v>373</v>
      </c>
    </row>
    <row r="5" spans="1:2">
      <c r="A5" s="40" t="s">
        <v>374</v>
      </c>
    </row>
    <row r="6" spans="1:2">
      <c r="A6" s="40"/>
    </row>
    <row r="7" spans="1:2">
      <c r="A7" s="40" t="s">
        <v>375</v>
      </c>
      <c r="B7" s="40" t="s">
        <v>376</v>
      </c>
    </row>
    <row r="8" spans="1:2">
      <c r="A8" s="40">
        <v>2050</v>
      </c>
      <c r="B8" s="40">
        <v>51.215468999999999</v>
      </c>
    </row>
    <row r="9" spans="1:2">
      <c r="A9" s="40">
        <v>2049</v>
      </c>
      <c r="B9" s="40">
        <v>50.806350999999999</v>
      </c>
    </row>
    <row r="10" spans="1:2">
      <c r="A10" s="40">
        <v>2048</v>
      </c>
      <c r="B10" s="40">
        <v>50.324989000000002</v>
      </c>
    </row>
    <row r="11" spans="1:2">
      <c r="A11" s="40">
        <v>2047</v>
      </c>
      <c r="B11" s="40">
        <v>49.829619999999998</v>
      </c>
    </row>
    <row r="12" spans="1:2">
      <c r="A12" s="40">
        <v>2046</v>
      </c>
      <c r="B12" s="40">
        <v>49.371516999999997</v>
      </c>
    </row>
    <row r="13" spans="1:2">
      <c r="A13" s="40">
        <v>2045</v>
      </c>
      <c r="B13" s="40">
        <v>48.821334999999998</v>
      </c>
    </row>
    <row r="14" spans="1:2">
      <c r="A14" s="40">
        <v>2044</v>
      </c>
      <c r="B14" s="40">
        <v>48.341377000000001</v>
      </c>
    </row>
    <row r="15" spans="1:2">
      <c r="A15" s="40">
        <v>2043</v>
      </c>
      <c r="B15" s="40">
        <v>47.911079000000001</v>
      </c>
    </row>
    <row r="16" spans="1:2">
      <c r="A16" s="40">
        <v>2042</v>
      </c>
      <c r="B16" s="40">
        <v>47.554561999999997</v>
      </c>
    </row>
    <row r="17" spans="1:2">
      <c r="A17" s="40">
        <v>2041</v>
      </c>
      <c r="B17" s="40">
        <v>47.257843000000001</v>
      </c>
    </row>
    <row r="18" spans="1:2">
      <c r="A18" s="40">
        <v>2040</v>
      </c>
      <c r="B18" s="40">
        <v>46.996898999999999</v>
      </c>
    </row>
    <row r="19" spans="1:2">
      <c r="A19" s="40">
        <v>2039</v>
      </c>
      <c r="B19" s="40">
        <v>46.779967999999997</v>
      </c>
    </row>
    <row r="20" spans="1:2">
      <c r="A20" s="40">
        <v>2038</v>
      </c>
      <c r="B20" s="40">
        <v>46.585940999999998</v>
      </c>
    </row>
    <row r="21" spans="1:2">
      <c r="A21" s="40">
        <v>2037</v>
      </c>
      <c r="B21" s="40">
        <v>46.40963</v>
      </c>
    </row>
    <row r="22" spans="1:2">
      <c r="A22" s="40">
        <v>2036</v>
      </c>
      <c r="B22" s="40">
        <v>46.193516000000002</v>
      </c>
    </row>
    <row r="23" spans="1:2">
      <c r="A23" s="40">
        <v>2035</v>
      </c>
      <c r="B23" s="40">
        <v>45.923920000000003</v>
      </c>
    </row>
    <row r="24" spans="1:2">
      <c r="A24" s="40">
        <v>2034</v>
      </c>
      <c r="B24" s="40">
        <v>45.674923</v>
      </c>
    </row>
    <row r="25" spans="1:2">
      <c r="A25" s="40">
        <v>2033</v>
      </c>
      <c r="B25" s="40">
        <v>45.386966999999999</v>
      </c>
    </row>
    <row r="26" spans="1:2">
      <c r="A26" s="40">
        <v>2032</v>
      </c>
      <c r="B26" s="40">
        <v>45.050860999999998</v>
      </c>
    </row>
    <row r="27" spans="1:2">
      <c r="A27" s="40">
        <v>2031</v>
      </c>
      <c r="B27" s="40">
        <v>44.686374999999998</v>
      </c>
    </row>
    <row r="28" spans="1:2">
      <c r="A28" s="40">
        <v>2030</v>
      </c>
      <c r="B28" s="40">
        <v>44.212615999999997</v>
      </c>
    </row>
    <row r="29" spans="1:2">
      <c r="A29" s="40">
        <v>2029</v>
      </c>
      <c r="B29" s="40">
        <v>43.829712000000001</v>
      </c>
    </row>
    <row r="30" spans="1:2">
      <c r="A30" s="40">
        <v>2028</v>
      </c>
      <c r="B30" s="40">
        <v>43.339602999999997</v>
      </c>
    </row>
    <row r="31" spans="1:2">
      <c r="A31" s="40">
        <v>2027</v>
      </c>
      <c r="B31" s="40">
        <v>42.827057000000003</v>
      </c>
    </row>
    <row r="32" spans="1:2">
      <c r="A32" s="40">
        <v>2026</v>
      </c>
      <c r="B32" s="40">
        <v>42.258983999999998</v>
      </c>
    </row>
    <row r="33" spans="1:2">
      <c r="A33" s="40">
        <v>2025</v>
      </c>
      <c r="B33" s="40">
        <v>41.671875</v>
      </c>
    </row>
    <row r="34" spans="1:2">
      <c r="A34" s="40">
        <v>2024</v>
      </c>
      <c r="B34" s="40">
        <v>41.066840999999997</v>
      </c>
    </row>
    <row r="35" spans="1:2">
      <c r="A35" s="40">
        <v>2023</v>
      </c>
      <c r="B35" s="40">
        <v>40.438637</v>
      </c>
    </row>
    <row r="36" spans="1:2">
      <c r="A36" s="40">
        <v>2022</v>
      </c>
      <c r="B36" s="40">
        <v>39.586303999999998</v>
      </c>
    </row>
    <row r="37" spans="1:2">
      <c r="A37" s="40">
        <v>2021</v>
      </c>
      <c r="B37" s="40">
        <v>38.576286000000003</v>
      </c>
    </row>
    <row r="38" spans="1:2">
      <c r="A38" s="40">
        <v>2020</v>
      </c>
      <c r="B38" s="40">
        <v>37.457599999999999</v>
      </c>
    </row>
    <row r="39" spans="1:2">
      <c r="A39" s="40">
        <v>2019</v>
      </c>
      <c r="B39" s="40">
        <v>36.429501000000002</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93"/>
  <sheetViews>
    <sheetView topLeftCell="A55" workbookViewId="0"/>
    <sheetView workbookViewId="1"/>
  </sheetViews>
  <sheetFormatPr defaultRowHeight="14.5"/>
  <cols>
    <col min="38" max="38" width="12.54296875" customWidth="1"/>
  </cols>
  <sheetData>
    <row r="1" spans="1:39" ht="15" thickBo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c r="AL1" s="14"/>
      <c r="AM1" s="14"/>
    </row>
    <row r="2" spans="1:39" ht="15" thickTop="1"/>
    <row r="10" spans="1:39">
      <c r="A10" t="s">
        <v>645</v>
      </c>
    </row>
    <row r="11" spans="1:39">
      <c r="A11" t="s">
        <v>835</v>
      </c>
    </row>
    <row r="12" spans="1:39">
      <c r="A12" t="s">
        <v>836</v>
      </c>
    </row>
    <row r="13" spans="1:39">
      <c r="A13" t="s">
        <v>177</v>
      </c>
    </row>
    <row r="14" spans="1:39">
      <c r="B14" t="s">
        <v>309</v>
      </c>
      <c r="C14" t="s">
        <v>310</v>
      </c>
      <c r="D14" t="s">
        <v>311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312</v>
      </c>
    </row>
    <row r="15" spans="1:39">
      <c r="A15" t="s">
        <v>130</v>
      </c>
      <c r="B15" t="s">
        <v>444</v>
      </c>
      <c r="C15" t="s">
        <v>837</v>
      </c>
      <c r="D15" t="s">
        <v>649</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38">
        <v>8.0000000000000002E-3</v>
      </c>
    </row>
    <row r="16" spans="1:39">
      <c r="A16" t="s">
        <v>129</v>
      </c>
      <c r="C16" t="s">
        <v>838</v>
      </c>
    </row>
    <row r="17" spans="1:37">
      <c r="A17" t="s">
        <v>445</v>
      </c>
      <c r="B17" t="s">
        <v>446</v>
      </c>
      <c r="C17" t="s">
        <v>839</v>
      </c>
      <c r="D17" t="s">
        <v>652</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38">
        <v>1.0999999999999999E-2</v>
      </c>
    </row>
    <row r="18" spans="1:37">
      <c r="A18" t="s">
        <v>447</v>
      </c>
      <c r="B18" t="s">
        <v>448</v>
      </c>
      <c r="C18" t="s">
        <v>840</v>
      </c>
      <c r="D18" t="s">
        <v>652</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38">
        <v>1.4E-2</v>
      </c>
    </row>
    <row r="19" spans="1:37">
      <c r="A19" t="s">
        <v>449</v>
      </c>
      <c r="B19" t="s">
        <v>450</v>
      </c>
      <c r="C19" t="s">
        <v>841</v>
      </c>
      <c r="D19" t="s">
        <v>652</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38">
        <v>1.4E-2</v>
      </c>
    </row>
    <row r="20" spans="1:37">
      <c r="A20" t="s">
        <v>128</v>
      </c>
      <c r="C20" t="s">
        <v>842</v>
      </c>
    </row>
    <row r="21" spans="1:37">
      <c r="A21" t="s">
        <v>451</v>
      </c>
      <c r="B21" t="s">
        <v>452</v>
      </c>
      <c r="C21" t="s">
        <v>843</v>
      </c>
      <c r="D21" t="s">
        <v>657</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38">
        <v>1E-3</v>
      </c>
    </row>
    <row r="22" spans="1:37">
      <c r="A22" t="s">
        <v>453</v>
      </c>
      <c r="B22" t="s">
        <v>454</v>
      </c>
      <c r="C22" t="s">
        <v>844</v>
      </c>
      <c r="D22" t="s">
        <v>657</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38">
        <v>0</v>
      </c>
    </row>
    <row r="23" spans="1:37">
      <c r="A23" t="s">
        <v>127</v>
      </c>
      <c r="C23" t="s">
        <v>845</v>
      </c>
    </row>
    <row r="24" spans="1:37">
      <c r="A24" t="s">
        <v>455</v>
      </c>
      <c r="C24" t="s">
        <v>846</v>
      </c>
    </row>
    <row r="25" spans="1:37">
      <c r="A25" t="s">
        <v>456</v>
      </c>
      <c r="B25" t="s">
        <v>457</v>
      </c>
      <c r="C25" t="s">
        <v>847</v>
      </c>
      <c r="D25" t="s">
        <v>662</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38">
        <v>5.0000000000000001E-3</v>
      </c>
    </row>
    <row r="26" spans="1:37">
      <c r="A26" t="s">
        <v>458</v>
      </c>
      <c r="B26" t="s">
        <v>459</v>
      </c>
      <c r="C26" t="s">
        <v>848</v>
      </c>
      <c r="D26" t="s">
        <v>662</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38">
        <v>7.0000000000000001E-3</v>
      </c>
    </row>
    <row r="27" spans="1:37">
      <c r="A27" t="s">
        <v>460</v>
      </c>
      <c r="B27" t="s">
        <v>461</v>
      </c>
      <c r="C27" t="s">
        <v>849</v>
      </c>
      <c r="D27" t="s">
        <v>662</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38">
        <v>6.0000000000000001E-3</v>
      </c>
    </row>
    <row r="28" spans="1:37">
      <c r="A28" t="s">
        <v>462</v>
      </c>
      <c r="B28" t="s">
        <v>463</v>
      </c>
      <c r="C28" t="s">
        <v>850</v>
      </c>
      <c r="D28" t="s">
        <v>662</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38">
        <v>4.0000000000000001E-3</v>
      </c>
    </row>
    <row r="29" spans="1:37">
      <c r="A29" t="s">
        <v>464</v>
      </c>
      <c r="B29" t="s">
        <v>465</v>
      </c>
      <c r="C29" t="s">
        <v>851</v>
      </c>
      <c r="D29" t="s">
        <v>662</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38">
        <v>1E-3</v>
      </c>
    </row>
    <row r="30" spans="1:37">
      <c r="A30" t="s">
        <v>466</v>
      </c>
      <c r="B30" t="s">
        <v>467</v>
      </c>
      <c r="C30" t="s">
        <v>852</v>
      </c>
      <c r="D30" t="s">
        <v>662</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38">
        <v>0.02</v>
      </c>
    </row>
    <row r="31" spans="1:37">
      <c r="A31" t="s">
        <v>468</v>
      </c>
      <c r="B31" t="s">
        <v>469</v>
      </c>
      <c r="C31" t="s">
        <v>853</v>
      </c>
      <c r="D31" t="s">
        <v>662</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38">
        <v>0.01</v>
      </c>
    </row>
    <row r="32" spans="1:37">
      <c r="A32" t="s">
        <v>470</v>
      </c>
      <c r="B32" t="s">
        <v>471</v>
      </c>
      <c r="C32" t="s">
        <v>854</v>
      </c>
      <c r="D32" t="s">
        <v>662</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38">
        <v>-2E-3</v>
      </c>
    </row>
    <row r="33" spans="1:37">
      <c r="A33" t="s">
        <v>472</v>
      </c>
      <c r="B33" t="s">
        <v>473</v>
      </c>
      <c r="C33" t="s">
        <v>855</v>
      </c>
      <c r="D33" t="s">
        <v>662</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38">
        <v>-1E-3</v>
      </c>
    </row>
    <row r="34" spans="1:37">
      <c r="A34" t="s">
        <v>474</v>
      </c>
      <c r="B34" t="s">
        <v>475</v>
      </c>
      <c r="C34" t="s">
        <v>856</v>
      </c>
      <c r="D34" t="s">
        <v>662</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38">
        <v>-4.0000000000000001E-3</v>
      </c>
    </row>
    <row r="35" spans="1:37">
      <c r="A35" t="s">
        <v>476</v>
      </c>
      <c r="B35" t="s">
        <v>477</v>
      </c>
      <c r="C35" t="s">
        <v>857</v>
      </c>
      <c r="D35" t="s">
        <v>662</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38">
        <v>7.0000000000000001E-3</v>
      </c>
    </row>
    <row r="36" spans="1:37">
      <c r="A36" t="s">
        <v>478</v>
      </c>
      <c r="B36" t="s">
        <v>479</v>
      </c>
      <c r="C36" t="s">
        <v>858</v>
      </c>
      <c r="D36" t="s">
        <v>662</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38">
        <v>7.0000000000000001E-3</v>
      </c>
    </row>
    <row r="37" spans="1:37">
      <c r="A37" t="s">
        <v>480</v>
      </c>
      <c r="B37" t="s">
        <v>481</v>
      </c>
      <c r="C37" t="s">
        <v>859</v>
      </c>
      <c r="D37" t="s">
        <v>662</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38">
        <v>0.01</v>
      </c>
    </row>
    <row r="38" spans="1:37">
      <c r="A38" t="s">
        <v>126</v>
      </c>
      <c r="C38" t="s">
        <v>860</v>
      </c>
    </row>
    <row r="39" spans="1:37">
      <c r="A39" t="s">
        <v>482</v>
      </c>
      <c r="C39" t="s">
        <v>861</v>
      </c>
    </row>
    <row r="40" spans="1:37">
      <c r="A40" t="s">
        <v>445</v>
      </c>
      <c r="C40" t="s">
        <v>862</v>
      </c>
    </row>
    <row r="41" spans="1:37">
      <c r="A41" t="s">
        <v>456</v>
      </c>
      <c r="B41" t="s">
        <v>483</v>
      </c>
      <c r="C41" t="s">
        <v>863</v>
      </c>
      <c r="D41" t="s">
        <v>371</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38">
        <v>1.4E-2</v>
      </c>
    </row>
    <row r="42" spans="1:37">
      <c r="A42" t="s">
        <v>458</v>
      </c>
      <c r="B42" t="s">
        <v>484</v>
      </c>
      <c r="C42" t="s">
        <v>864</v>
      </c>
      <c r="D42" t="s">
        <v>371</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38">
        <v>2.1000000000000001E-2</v>
      </c>
    </row>
    <row r="43" spans="1:37">
      <c r="A43" t="s">
        <v>460</v>
      </c>
      <c r="B43" t="s">
        <v>485</v>
      </c>
      <c r="C43" t="s">
        <v>865</v>
      </c>
      <c r="D43" t="s">
        <v>371</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38">
        <v>2.3E-2</v>
      </c>
    </row>
    <row r="44" spans="1:37">
      <c r="A44" t="s">
        <v>462</v>
      </c>
      <c r="B44" t="s">
        <v>486</v>
      </c>
      <c r="C44" t="s">
        <v>866</v>
      </c>
      <c r="D44" t="s">
        <v>371</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38">
        <v>3.5999999999999997E-2</v>
      </c>
    </row>
    <row r="45" spans="1:37">
      <c r="A45" t="s">
        <v>464</v>
      </c>
      <c r="B45" t="s">
        <v>487</v>
      </c>
      <c r="C45" t="s">
        <v>867</v>
      </c>
      <c r="D45" t="s">
        <v>371</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38">
        <v>0.02</v>
      </c>
    </row>
    <row r="46" spans="1:37">
      <c r="A46" t="s">
        <v>466</v>
      </c>
      <c r="B46" t="s">
        <v>488</v>
      </c>
      <c r="C46" t="s">
        <v>868</v>
      </c>
      <c r="D46" t="s">
        <v>371</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38">
        <v>5.0999999999999997E-2</v>
      </c>
    </row>
    <row r="47" spans="1:37">
      <c r="A47" t="s">
        <v>468</v>
      </c>
      <c r="B47" t="s">
        <v>489</v>
      </c>
      <c r="C47" t="s">
        <v>869</v>
      </c>
      <c r="D47" t="s">
        <v>371</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38">
        <v>2.8000000000000001E-2</v>
      </c>
    </row>
    <row r="48" spans="1:37">
      <c r="A48" t="s">
        <v>470</v>
      </c>
      <c r="B48" t="s">
        <v>490</v>
      </c>
      <c r="C48" t="s">
        <v>870</v>
      </c>
      <c r="D48" t="s">
        <v>371</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38">
        <v>1.7999999999999999E-2</v>
      </c>
    </row>
    <row r="49" spans="1:37">
      <c r="A49" t="s">
        <v>472</v>
      </c>
      <c r="B49" t="s">
        <v>491</v>
      </c>
      <c r="C49" t="s">
        <v>871</v>
      </c>
      <c r="D49" t="s">
        <v>371</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38">
        <v>4.5999999999999999E-2</v>
      </c>
    </row>
    <row r="50" spans="1:37">
      <c r="A50" t="s">
        <v>474</v>
      </c>
      <c r="B50" t="s">
        <v>492</v>
      </c>
      <c r="C50" t="s">
        <v>872</v>
      </c>
      <c r="D50" t="s">
        <v>371</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38">
        <v>0.01</v>
      </c>
    </row>
    <row r="51" spans="1:37">
      <c r="A51" t="s">
        <v>476</v>
      </c>
      <c r="B51" t="s">
        <v>493</v>
      </c>
      <c r="C51" t="s">
        <v>873</v>
      </c>
      <c r="D51" t="s">
        <v>371</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38">
        <v>0.06</v>
      </c>
    </row>
    <row r="52" spans="1:37">
      <c r="A52" t="s">
        <v>478</v>
      </c>
      <c r="B52" t="s">
        <v>494</v>
      </c>
      <c r="C52" t="s">
        <v>874</v>
      </c>
      <c r="D52" t="s">
        <v>371</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38">
        <v>7.2999999999999995E-2</v>
      </c>
    </row>
    <row r="53" spans="1:37">
      <c r="A53" t="s">
        <v>480</v>
      </c>
      <c r="B53" t="s">
        <v>495</v>
      </c>
      <c r="C53" t="s">
        <v>875</v>
      </c>
      <c r="D53" t="s">
        <v>371</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38">
        <v>3.5000000000000003E-2</v>
      </c>
    </row>
    <row r="54" spans="1:37">
      <c r="A54" t="s">
        <v>447</v>
      </c>
      <c r="C54" t="s">
        <v>876</v>
      </c>
    </row>
    <row r="55" spans="1:37">
      <c r="A55" t="s">
        <v>456</v>
      </c>
      <c r="B55" t="s">
        <v>496</v>
      </c>
      <c r="C55" t="s">
        <v>877</v>
      </c>
      <c r="D55" t="s">
        <v>371</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38">
        <v>2.5000000000000001E-2</v>
      </c>
    </row>
    <row r="56" spans="1:37">
      <c r="A56" t="s">
        <v>458</v>
      </c>
      <c r="B56" t="s">
        <v>497</v>
      </c>
      <c r="C56" t="s">
        <v>878</v>
      </c>
      <c r="D56" t="s">
        <v>371</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38">
        <v>2.1000000000000001E-2</v>
      </c>
    </row>
    <row r="57" spans="1:37">
      <c r="A57" t="s">
        <v>460</v>
      </c>
      <c r="B57" t="s">
        <v>498</v>
      </c>
      <c r="C57" t="s">
        <v>879</v>
      </c>
      <c r="D57" t="s">
        <v>371</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38">
        <v>2.9000000000000001E-2</v>
      </c>
    </row>
    <row r="58" spans="1:37">
      <c r="A58" t="s">
        <v>462</v>
      </c>
      <c r="B58" t="s">
        <v>499</v>
      </c>
      <c r="C58" t="s">
        <v>880</v>
      </c>
      <c r="D58" t="s">
        <v>371</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38">
        <v>3.2000000000000001E-2</v>
      </c>
    </row>
    <row r="59" spans="1:37">
      <c r="A59" t="s">
        <v>464</v>
      </c>
      <c r="B59" t="s">
        <v>500</v>
      </c>
      <c r="C59" t="s">
        <v>881</v>
      </c>
      <c r="D59" t="s">
        <v>371</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38">
        <v>2.5999999999999999E-2</v>
      </c>
    </row>
    <row r="60" spans="1:37">
      <c r="A60" t="s">
        <v>466</v>
      </c>
      <c r="B60" t="s">
        <v>501</v>
      </c>
      <c r="C60" t="s">
        <v>882</v>
      </c>
      <c r="D60" t="s">
        <v>371</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38">
        <v>4.3999999999999997E-2</v>
      </c>
    </row>
    <row r="61" spans="1:37">
      <c r="A61" t="s">
        <v>468</v>
      </c>
      <c r="B61" t="s">
        <v>502</v>
      </c>
      <c r="C61" t="s">
        <v>883</v>
      </c>
      <c r="D61" t="s">
        <v>371</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38">
        <v>3.5999999999999997E-2</v>
      </c>
    </row>
    <row r="62" spans="1:37">
      <c r="A62" t="s">
        <v>470</v>
      </c>
      <c r="B62" t="s">
        <v>503</v>
      </c>
      <c r="C62" t="s">
        <v>884</v>
      </c>
      <c r="D62" t="s">
        <v>371</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38">
        <v>2.9000000000000001E-2</v>
      </c>
    </row>
    <row r="63" spans="1:37">
      <c r="A63" t="s">
        <v>472</v>
      </c>
      <c r="B63" t="s">
        <v>504</v>
      </c>
      <c r="C63" t="s">
        <v>885</v>
      </c>
      <c r="D63" t="s">
        <v>371</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38">
        <v>4.3999999999999997E-2</v>
      </c>
    </row>
    <row r="64" spans="1:37">
      <c r="A64" t="s">
        <v>474</v>
      </c>
      <c r="B64" t="s">
        <v>505</v>
      </c>
      <c r="C64" t="s">
        <v>886</v>
      </c>
      <c r="D64" t="s">
        <v>371</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38">
        <v>1.7999999999999999E-2</v>
      </c>
    </row>
    <row r="65" spans="1:37">
      <c r="A65" t="s">
        <v>476</v>
      </c>
      <c r="B65" t="s">
        <v>506</v>
      </c>
      <c r="C65" t="s">
        <v>887</v>
      </c>
      <c r="D65" t="s">
        <v>371</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38">
        <v>5.0999999999999997E-2</v>
      </c>
    </row>
    <row r="66" spans="1:37">
      <c r="A66" t="s">
        <v>478</v>
      </c>
      <c r="B66" t="s">
        <v>507</v>
      </c>
      <c r="C66" t="s">
        <v>888</v>
      </c>
      <c r="D66" t="s">
        <v>371</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38">
        <v>5.5E-2</v>
      </c>
    </row>
    <row r="67" spans="1:37">
      <c r="A67" t="s">
        <v>480</v>
      </c>
      <c r="B67" t="s">
        <v>508</v>
      </c>
      <c r="C67" t="s">
        <v>889</v>
      </c>
      <c r="D67" t="s">
        <v>371</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38">
        <v>3.3000000000000002E-2</v>
      </c>
    </row>
    <row r="68" spans="1:37">
      <c r="A68" t="s">
        <v>509</v>
      </c>
      <c r="C68" t="s">
        <v>890</v>
      </c>
    </row>
    <row r="69" spans="1:37">
      <c r="A69" t="s">
        <v>456</v>
      </c>
      <c r="B69" t="s">
        <v>510</v>
      </c>
      <c r="C69" t="s">
        <v>891</v>
      </c>
      <c r="D69" t="s">
        <v>371</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38">
        <v>1E-3</v>
      </c>
    </row>
    <row r="70" spans="1:37">
      <c r="A70" t="s">
        <v>458</v>
      </c>
      <c r="B70" t="s">
        <v>511</v>
      </c>
      <c r="C70" t="s">
        <v>892</v>
      </c>
      <c r="D70" t="s">
        <v>371</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38">
        <v>1.4E-2</v>
      </c>
    </row>
    <row r="71" spans="1:37">
      <c r="A71" t="s">
        <v>460</v>
      </c>
      <c r="B71" t="s">
        <v>512</v>
      </c>
      <c r="C71" t="s">
        <v>893</v>
      </c>
      <c r="D71" t="s">
        <v>371</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38">
        <v>2.1999999999999999E-2</v>
      </c>
    </row>
    <row r="72" spans="1:37">
      <c r="A72" t="s">
        <v>462</v>
      </c>
      <c r="B72" t="s">
        <v>513</v>
      </c>
      <c r="C72" t="s">
        <v>894</v>
      </c>
      <c r="D72" t="s">
        <v>371</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38">
        <v>0.02</v>
      </c>
    </row>
    <row r="73" spans="1:37">
      <c r="A73" t="s">
        <v>464</v>
      </c>
      <c r="B73" t="s">
        <v>514</v>
      </c>
      <c r="C73" t="s">
        <v>895</v>
      </c>
      <c r="D73" t="s">
        <v>371</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38">
        <v>1.2999999999999999E-2</v>
      </c>
    </row>
    <row r="74" spans="1:37">
      <c r="A74" t="s">
        <v>466</v>
      </c>
      <c r="B74" t="s">
        <v>515</v>
      </c>
      <c r="C74" t="s">
        <v>896</v>
      </c>
      <c r="D74" t="s">
        <v>371</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38">
        <v>3.9E-2</v>
      </c>
    </row>
    <row r="75" spans="1:37">
      <c r="A75" t="s">
        <v>468</v>
      </c>
      <c r="B75" t="s">
        <v>516</v>
      </c>
      <c r="C75" t="s">
        <v>897</v>
      </c>
      <c r="D75" t="s">
        <v>371</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38">
        <v>2.7E-2</v>
      </c>
    </row>
    <row r="76" spans="1:37">
      <c r="A76" t="s">
        <v>470</v>
      </c>
      <c r="B76" t="s">
        <v>517</v>
      </c>
      <c r="C76" t="s">
        <v>898</v>
      </c>
      <c r="D76" t="s">
        <v>371</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38">
        <v>1.4999999999999999E-2</v>
      </c>
    </row>
    <row r="77" spans="1:37">
      <c r="A77" t="s">
        <v>472</v>
      </c>
      <c r="B77" t="s">
        <v>518</v>
      </c>
      <c r="C77" t="s">
        <v>899</v>
      </c>
      <c r="D77" t="s">
        <v>371</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38">
        <v>3.6999999999999998E-2</v>
      </c>
    </row>
    <row r="78" spans="1:37">
      <c r="A78" t="s">
        <v>474</v>
      </c>
      <c r="B78" t="s">
        <v>519</v>
      </c>
      <c r="C78" t="s">
        <v>900</v>
      </c>
      <c r="D78" t="s">
        <v>371</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38">
        <v>7.0000000000000001E-3</v>
      </c>
    </row>
    <row r="79" spans="1:37">
      <c r="A79" t="s">
        <v>476</v>
      </c>
      <c r="B79" t="s">
        <v>520</v>
      </c>
      <c r="C79" t="s">
        <v>901</v>
      </c>
      <c r="D79" t="s">
        <v>371</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38">
        <v>3.9E-2</v>
      </c>
    </row>
    <row r="80" spans="1:37">
      <c r="A80" t="s">
        <v>478</v>
      </c>
      <c r="B80" t="s">
        <v>521</v>
      </c>
      <c r="C80" t="s">
        <v>902</v>
      </c>
      <c r="D80" t="s">
        <v>371</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38">
        <v>5.1999999999999998E-2</v>
      </c>
    </row>
    <row r="81" spans="1:37">
      <c r="A81" t="s">
        <v>480</v>
      </c>
      <c r="B81" t="s">
        <v>522</v>
      </c>
      <c r="C81" t="s">
        <v>903</v>
      </c>
      <c r="D81" t="s">
        <v>371</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38">
        <v>2.3E-2</v>
      </c>
    </row>
    <row r="82" spans="1:37">
      <c r="A82" t="s">
        <v>123</v>
      </c>
      <c r="B82" t="s">
        <v>523</v>
      </c>
      <c r="C82" t="s">
        <v>904</v>
      </c>
      <c r="D82" t="s">
        <v>371</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38">
        <v>2.5000000000000001E-2</v>
      </c>
    </row>
    <row r="83" spans="1:37">
      <c r="A83" t="s">
        <v>125</v>
      </c>
      <c r="C83" t="s">
        <v>905</v>
      </c>
    </row>
    <row r="84" spans="1:37">
      <c r="A84" t="s">
        <v>456</v>
      </c>
      <c r="B84" t="s">
        <v>524</v>
      </c>
      <c r="C84" t="s">
        <v>906</v>
      </c>
      <c r="D84" t="s">
        <v>371</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38">
        <v>1.7000000000000001E-2</v>
      </c>
    </row>
    <row r="85" spans="1:37">
      <c r="A85" t="s">
        <v>525</v>
      </c>
      <c r="B85" t="s">
        <v>526</v>
      </c>
      <c r="C85" t="s">
        <v>907</v>
      </c>
      <c r="D85" t="s">
        <v>371</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38">
        <v>1.6E-2</v>
      </c>
    </row>
    <row r="86" spans="1:37">
      <c r="A86" t="s">
        <v>527</v>
      </c>
      <c r="B86" t="s">
        <v>528</v>
      </c>
      <c r="C86" t="s">
        <v>908</v>
      </c>
      <c r="D86" t="s">
        <v>371</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38">
        <v>2.5000000000000001E-2</v>
      </c>
    </row>
    <row r="87" spans="1:37">
      <c r="A87" t="s">
        <v>529</v>
      </c>
      <c r="B87" t="s">
        <v>530</v>
      </c>
      <c r="C87" t="s">
        <v>909</v>
      </c>
      <c r="D87" t="s">
        <v>371</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38">
        <v>-7.0000000000000001E-3</v>
      </c>
    </row>
    <row r="88" spans="1:37">
      <c r="A88" t="s">
        <v>458</v>
      </c>
      <c r="B88" t="s">
        <v>531</v>
      </c>
      <c r="C88" t="s">
        <v>910</v>
      </c>
      <c r="D88" t="s">
        <v>371</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38">
        <v>2.1000000000000001E-2</v>
      </c>
    </row>
    <row r="89" spans="1:37">
      <c r="A89" t="s">
        <v>460</v>
      </c>
      <c r="B89" t="s">
        <v>532</v>
      </c>
      <c r="C89" t="s">
        <v>911</v>
      </c>
      <c r="D89" t="s">
        <v>371</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38">
        <v>2.5999999999999999E-2</v>
      </c>
    </row>
    <row r="90" spans="1:37">
      <c r="A90" t="s">
        <v>462</v>
      </c>
      <c r="B90" t="s">
        <v>533</v>
      </c>
      <c r="C90" t="s">
        <v>912</v>
      </c>
      <c r="D90" t="s">
        <v>371</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38">
        <v>3.3000000000000002E-2</v>
      </c>
    </row>
    <row r="91" spans="1:37">
      <c r="A91" t="s">
        <v>464</v>
      </c>
      <c r="B91" t="s">
        <v>534</v>
      </c>
      <c r="C91" t="s">
        <v>913</v>
      </c>
      <c r="D91" t="s">
        <v>371</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38">
        <v>2.1999999999999999E-2</v>
      </c>
    </row>
    <row r="92" spans="1:37">
      <c r="A92" t="s">
        <v>466</v>
      </c>
      <c r="B92" t="s">
        <v>535</v>
      </c>
      <c r="C92" t="s">
        <v>914</v>
      </c>
      <c r="D92" t="s">
        <v>371</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38">
        <v>4.3999999999999997E-2</v>
      </c>
    </row>
    <row r="93" spans="1:37">
      <c r="A93" t="s">
        <v>468</v>
      </c>
      <c r="B93" t="s">
        <v>536</v>
      </c>
      <c r="C93" t="s">
        <v>915</v>
      </c>
      <c r="D93" t="s">
        <v>371</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38">
        <v>3.3000000000000002E-2</v>
      </c>
    </row>
    <row r="94" spans="1:37">
      <c r="A94" t="s">
        <v>470</v>
      </c>
      <c r="B94" t="s">
        <v>537</v>
      </c>
      <c r="C94" t="s">
        <v>916</v>
      </c>
      <c r="D94" t="s">
        <v>371</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38">
        <v>2.1999999999999999E-2</v>
      </c>
    </row>
    <row r="95" spans="1:37">
      <c r="A95" t="s">
        <v>472</v>
      </c>
      <c r="B95" t="s">
        <v>538</v>
      </c>
      <c r="C95" t="s">
        <v>917</v>
      </c>
      <c r="D95" t="s">
        <v>371</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38">
        <v>4.5999999999999999E-2</v>
      </c>
    </row>
    <row r="96" spans="1:37">
      <c r="A96" t="s">
        <v>474</v>
      </c>
      <c r="B96" t="s">
        <v>539</v>
      </c>
      <c r="C96" t="s">
        <v>918</v>
      </c>
      <c r="D96" t="s">
        <v>371</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38">
        <v>1.4999999999999999E-2</v>
      </c>
    </row>
    <row r="97" spans="1:37">
      <c r="A97" t="s">
        <v>476</v>
      </c>
      <c r="B97" t="s">
        <v>540</v>
      </c>
      <c r="C97" t="s">
        <v>919</v>
      </c>
      <c r="D97" t="s">
        <v>371</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38">
        <v>5.3999999999999999E-2</v>
      </c>
    </row>
    <row r="98" spans="1:37">
      <c r="A98" t="s">
        <v>478</v>
      </c>
      <c r="B98" t="s">
        <v>541</v>
      </c>
      <c r="C98" t="s">
        <v>920</v>
      </c>
      <c r="D98" t="s">
        <v>371</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38">
        <v>6.2E-2</v>
      </c>
    </row>
    <row r="99" spans="1:37">
      <c r="A99" t="s">
        <v>480</v>
      </c>
      <c r="B99" t="s">
        <v>542</v>
      </c>
      <c r="C99" t="s">
        <v>921</v>
      </c>
      <c r="D99" t="s">
        <v>371</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38">
        <v>3.3000000000000002E-2</v>
      </c>
    </row>
    <row r="100" spans="1:37">
      <c r="A100" t="s">
        <v>123</v>
      </c>
      <c r="B100" t="s">
        <v>543</v>
      </c>
      <c r="C100" t="s">
        <v>922</v>
      </c>
      <c r="D100" t="s">
        <v>371</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38">
        <v>3.3000000000000002E-2</v>
      </c>
    </row>
    <row r="101" spans="1:37">
      <c r="A101" t="s">
        <v>124</v>
      </c>
      <c r="C101" t="s">
        <v>923</v>
      </c>
    </row>
    <row r="102" spans="1:37">
      <c r="A102" t="s">
        <v>456</v>
      </c>
      <c r="B102" t="s">
        <v>544</v>
      </c>
      <c r="C102" t="s">
        <v>924</v>
      </c>
      <c r="D102" t="s">
        <v>311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38">
        <v>8.9999999999999993E-3</v>
      </c>
    </row>
    <row r="103" spans="1:37">
      <c r="A103" t="s">
        <v>525</v>
      </c>
      <c r="B103" t="s">
        <v>545</v>
      </c>
      <c r="C103" t="s">
        <v>925</v>
      </c>
      <c r="D103" t="s">
        <v>311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38">
        <v>8.9999999999999993E-3</v>
      </c>
    </row>
    <row r="104" spans="1:37">
      <c r="A104" t="s">
        <v>527</v>
      </c>
      <c r="B104" t="s">
        <v>546</v>
      </c>
      <c r="C104" t="s">
        <v>926</v>
      </c>
      <c r="D104" t="s">
        <v>311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38">
        <v>1.0999999999999999E-2</v>
      </c>
    </row>
    <row r="105" spans="1:37">
      <c r="A105" t="s">
        <v>529</v>
      </c>
      <c r="B105" t="s">
        <v>547</v>
      </c>
      <c r="C105" t="s">
        <v>927</v>
      </c>
      <c r="D105" t="s">
        <v>311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38">
        <v>0.01</v>
      </c>
    </row>
    <row r="106" spans="1:37">
      <c r="A106" t="s">
        <v>458</v>
      </c>
      <c r="B106" t="s">
        <v>548</v>
      </c>
      <c r="C106" t="s">
        <v>928</v>
      </c>
      <c r="D106" t="s">
        <v>311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38">
        <v>1.4E-2</v>
      </c>
    </row>
    <row r="107" spans="1:37">
      <c r="A107" t="s">
        <v>525</v>
      </c>
      <c r="B107" t="s">
        <v>549</v>
      </c>
      <c r="C107" t="s">
        <v>929</v>
      </c>
      <c r="D107" t="s">
        <v>311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38">
        <v>1.4E-2</v>
      </c>
    </row>
    <row r="108" spans="1:37">
      <c r="A108" t="s">
        <v>527</v>
      </c>
      <c r="B108" t="s">
        <v>550</v>
      </c>
      <c r="C108" t="s">
        <v>930</v>
      </c>
      <c r="D108" t="s">
        <v>311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38">
        <v>1.4E-2</v>
      </c>
    </row>
    <row r="109" spans="1:37">
      <c r="A109" t="s">
        <v>529</v>
      </c>
      <c r="B109" t="s">
        <v>551</v>
      </c>
      <c r="C109" t="s">
        <v>931</v>
      </c>
      <c r="D109" t="s">
        <v>311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38">
        <v>1.4E-2</v>
      </c>
    </row>
    <row r="110" spans="1:37">
      <c r="A110" t="s">
        <v>460</v>
      </c>
      <c r="B110" t="s">
        <v>552</v>
      </c>
      <c r="C110" t="s">
        <v>932</v>
      </c>
      <c r="D110" t="s">
        <v>311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38">
        <v>2.1999999999999999E-2</v>
      </c>
    </row>
    <row r="111" spans="1:37">
      <c r="A111" t="s">
        <v>525</v>
      </c>
      <c r="B111" t="s">
        <v>553</v>
      </c>
      <c r="C111" t="s">
        <v>933</v>
      </c>
      <c r="D111" t="s">
        <v>311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38">
        <v>2.1999999999999999E-2</v>
      </c>
    </row>
    <row r="112" spans="1:37">
      <c r="A112" t="s">
        <v>527</v>
      </c>
      <c r="B112" t="s">
        <v>554</v>
      </c>
      <c r="C112" t="s">
        <v>934</v>
      </c>
      <c r="D112" t="s">
        <v>311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38">
        <v>2.1999999999999999E-2</v>
      </c>
    </row>
    <row r="113" spans="1:37">
      <c r="A113" t="s">
        <v>529</v>
      </c>
      <c r="B113" t="s">
        <v>555</v>
      </c>
      <c r="C113" t="s">
        <v>935</v>
      </c>
      <c r="D113" t="s">
        <v>311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38">
        <v>2.1999999999999999E-2</v>
      </c>
    </row>
    <row r="114" spans="1:37">
      <c r="A114" t="s">
        <v>462</v>
      </c>
      <c r="B114" t="s">
        <v>556</v>
      </c>
      <c r="C114" t="s">
        <v>936</v>
      </c>
      <c r="D114" t="s">
        <v>311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38">
        <v>0.02</v>
      </c>
    </row>
    <row r="115" spans="1:37">
      <c r="A115" t="s">
        <v>525</v>
      </c>
      <c r="B115" t="s">
        <v>557</v>
      </c>
      <c r="C115" t="s">
        <v>937</v>
      </c>
      <c r="D115" t="s">
        <v>311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38">
        <v>0.02</v>
      </c>
    </row>
    <row r="116" spans="1:37">
      <c r="A116" t="s">
        <v>527</v>
      </c>
      <c r="B116" t="s">
        <v>558</v>
      </c>
      <c r="C116" t="s">
        <v>938</v>
      </c>
      <c r="D116" t="s">
        <v>311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38">
        <v>0.02</v>
      </c>
    </row>
    <row r="117" spans="1:37">
      <c r="A117" t="s">
        <v>529</v>
      </c>
      <c r="B117" t="s">
        <v>559</v>
      </c>
      <c r="C117" t="s">
        <v>939</v>
      </c>
      <c r="D117" t="s">
        <v>311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38">
        <v>0.02</v>
      </c>
    </row>
    <row r="118" spans="1:37">
      <c r="A118" t="s">
        <v>464</v>
      </c>
      <c r="B118" t="s">
        <v>560</v>
      </c>
      <c r="C118" t="s">
        <v>940</v>
      </c>
      <c r="D118" t="s">
        <v>311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38">
        <v>1.2999999999999999E-2</v>
      </c>
    </row>
    <row r="119" spans="1:37">
      <c r="A119" t="s">
        <v>525</v>
      </c>
      <c r="B119" t="s">
        <v>561</v>
      </c>
      <c r="C119" t="s">
        <v>941</v>
      </c>
      <c r="D119" t="s">
        <v>311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38">
        <v>1.2999999999999999E-2</v>
      </c>
    </row>
    <row r="120" spans="1:37">
      <c r="A120" t="s">
        <v>527</v>
      </c>
      <c r="B120" t="s">
        <v>562</v>
      </c>
      <c r="C120" t="s">
        <v>942</v>
      </c>
      <c r="D120" t="s">
        <v>311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38">
        <v>1.2999999999999999E-2</v>
      </c>
    </row>
    <row r="121" spans="1:37">
      <c r="A121" t="s">
        <v>529</v>
      </c>
      <c r="B121" t="s">
        <v>563</v>
      </c>
      <c r="C121" t="s">
        <v>943</v>
      </c>
      <c r="D121" t="s">
        <v>311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38">
        <v>1.2999999999999999E-2</v>
      </c>
    </row>
    <row r="122" spans="1:37">
      <c r="A122" t="s">
        <v>466</v>
      </c>
      <c r="B122" t="s">
        <v>564</v>
      </c>
      <c r="C122" t="s">
        <v>944</v>
      </c>
      <c r="D122" t="s">
        <v>311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38">
        <v>3.9E-2</v>
      </c>
    </row>
    <row r="123" spans="1:37">
      <c r="A123" t="s">
        <v>525</v>
      </c>
      <c r="B123" t="s">
        <v>565</v>
      </c>
      <c r="C123" t="s">
        <v>945</v>
      </c>
      <c r="D123" t="s">
        <v>311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38">
        <v>3.9E-2</v>
      </c>
    </row>
    <row r="124" spans="1:37">
      <c r="A124" t="s">
        <v>527</v>
      </c>
      <c r="B124" t="s">
        <v>566</v>
      </c>
      <c r="C124" t="s">
        <v>946</v>
      </c>
      <c r="D124" t="s">
        <v>311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38">
        <v>3.9E-2</v>
      </c>
    </row>
    <row r="125" spans="1:37">
      <c r="A125" t="s">
        <v>529</v>
      </c>
      <c r="B125" t="s">
        <v>567</v>
      </c>
      <c r="C125" t="s">
        <v>947</v>
      </c>
      <c r="D125" t="s">
        <v>311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38">
        <v>3.9E-2</v>
      </c>
    </row>
    <row r="126" spans="1:37">
      <c r="A126" t="s">
        <v>468</v>
      </c>
      <c r="B126" t="s">
        <v>568</v>
      </c>
      <c r="C126" t="s">
        <v>948</v>
      </c>
      <c r="D126" t="s">
        <v>311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38">
        <v>2.7E-2</v>
      </c>
    </row>
    <row r="127" spans="1:37">
      <c r="A127" t="s">
        <v>525</v>
      </c>
      <c r="B127" t="s">
        <v>569</v>
      </c>
      <c r="C127" t="s">
        <v>949</v>
      </c>
      <c r="D127" t="s">
        <v>311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38">
        <v>2.7E-2</v>
      </c>
    </row>
    <row r="128" spans="1:37">
      <c r="A128" t="s">
        <v>527</v>
      </c>
      <c r="B128" t="s">
        <v>570</v>
      </c>
      <c r="C128" t="s">
        <v>950</v>
      </c>
      <c r="D128" t="s">
        <v>311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38">
        <v>2.7E-2</v>
      </c>
    </row>
    <row r="129" spans="1:37">
      <c r="A129" t="s">
        <v>529</v>
      </c>
      <c r="B129" t="s">
        <v>571</v>
      </c>
      <c r="C129" t="s">
        <v>951</v>
      </c>
      <c r="D129" t="s">
        <v>311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38">
        <v>2.7E-2</v>
      </c>
    </row>
    <row r="130" spans="1:37">
      <c r="A130" t="s">
        <v>470</v>
      </c>
      <c r="B130" t="s">
        <v>572</v>
      </c>
      <c r="C130" t="s">
        <v>952</v>
      </c>
      <c r="D130" t="s">
        <v>311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38">
        <v>1.4999999999999999E-2</v>
      </c>
    </row>
    <row r="131" spans="1:37">
      <c r="A131" t="s">
        <v>525</v>
      </c>
      <c r="B131" t="s">
        <v>573</v>
      </c>
      <c r="C131" t="s">
        <v>953</v>
      </c>
      <c r="D131" t="s">
        <v>311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38">
        <v>1.4999999999999999E-2</v>
      </c>
    </row>
    <row r="132" spans="1:37">
      <c r="A132" t="s">
        <v>527</v>
      </c>
      <c r="B132" t="s">
        <v>574</v>
      </c>
      <c r="C132" t="s">
        <v>954</v>
      </c>
      <c r="D132" t="s">
        <v>311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38">
        <v>1.4999999999999999E-2</v>
      </c>
    </row>
    <row r="133" spans="1:37">
      <c r="A133" t="s">
        <v>529</v>
      </c>
      <c r="B133" t="s">
        <v>575</v>
      </c>
      <c r="C133" t="s">
        <v>955</v>
      </c>
      <c r="D133" t="s">
        <v>311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38">
        <v>1.4999999999999999E-2</v>
      </c>
    </row>
    <row r="134" spans="1:37">
      <c r="A134" t="s">
        <v>472</v>
      </c>
      <c r="B134" t="s">
        <v>576</v>
      </c>
      <c r="C134" t="s">
        <v>956</v>
      </c>
      <c r="D134" t="s">
        <v>311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38">
        <v>3.6999999999999998E-2</v>
      </c>
    </row>
    <row r="135" spans="1:37">
      <c r="A135" t="s">
        <v>525</v>
      </c>
      <c r="B135" t="s">
        <v>577</v>
      </c>
      <c r="C135" t="s">
        <v>957</v>
      </c>
      <c r="D135" t="s">
        <v>311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38">
        <v>3.6999999999999998E-2</v>
      </c>
    </row>
    <row r="136" spans="1:37">
      <c r="A136" t="s">
        <v>527</v>
      </c>
      <c r="B136" t="s">
        <v>578</v>
      </c>
      <c r="C136" t="s">
        <v>958</v>
      </c>
      <c r="D136" t="s">
        <v>311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38">
        <v>3.6999999999999998E-2</v>
      </c>
    </row>
    <row r="137" spans="1:37">
      <c r="A137" t="s">
        <v>529</v>
      </c>
      <c r="B137" t="s">
        <v>579</v>
      </c>
      <c r="C137" t="s">
        <v>959</v>
      </c>
      <c r="D137" t="s">
        <v>311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38">
        <v>3.6999999999999998E-2</v>
      </c>
    </row>
    <row r="138" spans="1:37">
      <c r="A138" t="s">
        <v>474</v>
      </c>
      <c r="B138" t="s">
        <v>580</v>
      </c>
      <c r="C138" t="s">
        <v>960</v>
      </c>
      <c r="D138" t="s">
        <v>311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38">
        <v>7.0000000000000001E-3</v>
      </c>
    </row>
    <row r="139" spans="1:37">
      <c r="A139" t="s">
        <v>525</v>
      </c>
      <c r="B139" t="s">
        <v>581</v>
      </c>
      <c r="C139" t="s">
        <v>961</v>
      </c>
      <c r="D139" t="s">
        <v>311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38">
        <v>7.0000000000000001E-3</v>
      </c>
    </row>
    <row r="140" spans="1:37">
      <c r="A140" t="s">
        <v>527</v>
      </c>
      <c r="B140" t="s">
        <v>582</v>
      </c>
      <c r="C140" t="s">
        <v>962</v>
      </c>
      <c r="D140" t="s">
        <v>311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38">
        <v>7.0000000000000001E-3</v>
      </c>
    </row>
    <row r="141" spans="1:37">
      <c r="A141" t="s">
        <v>529</v>
      </c>
      <c r="B141" t="s">
        <v>583</v>
      </c>
      <c r="C141" t="s">
        <v>963</v>
      </c>
      <c r="D141" t="s">
        <v>311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38">
        <v>7.0000000000000001E-3</v>
      </c>
    </row>
    <row r="142" spans="1:37">
      <c r="A142" t="s">
        <v>476</v>
      </c>
      <c r="B142" t="s">
        <v>584</v>
      </c>
      <c r="C142" t="s">
        <v>964</v>
      </c>
      <c r="D142" t="s">
        <v>311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38">
        <v>3.9E-2</v>
      </c>
    </row>
    <row r="143" spans="1:37">
      <c r="A143" t="s">
        <v>525</v>
      </c>
      <c r="B143" t="s">
        <v>585</v>
      </c>
      <c r="C143" t="s">
        <v>965</v>
      </c>
      <c r="D143" t="s">
        <v>311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38">
        <v>3.9E-2</v>
      </c>
    </row>
    <row r="144" spans="1:37">
      <c r="A144" t="s">
        <v>527</v>
      </c>
      <c r="B144" t="s">
        <v>586</v>
      </c>
      <c r="C144" t="s">
        <v>966</v>
      </c>
      <c r="D144" t="s">
        <v>311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38">
        <v>3.9E-2</v>
      </c>
    </row>
    <row r="145" spans="1:37">
      <c r="A145" t="s">
        <v>529</v>
      </c>
      <c r="B145" t="s">
        <v>587</v>
      </c>
      <c r="C145" t="s">
        <v>967</v>
      </c>
      <c r="D145" t="s">
        <v>311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38">
        <v>3.9E-2</v>
      </c>
    </row>
    <row r="146" spans="1:37">
      <c r="A146" t="s">
        <v>478</v>
      </c>
      <c r="B146" t="s">
        <v>588</v>
      </c>
      <c r="C146" t="s">
        <v>968</v>
      </c>
      <c r="D146" t="s">
        <v>311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38">
        <v>5.1999999999999998E-2</v>
      </c>
    </row>
    <row r="147" spans="1:37">
      <c r="A147" t="s">
        <v>525</v>
      </c>
      <c r="B147" t="s">
        <v>589</v>
      </c>
      <c r="C147" t="s">
        <v>969</v>
      </c>
      <c r="D147" t="s">
        <v>311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38">
        <v>5.1999999999999998E-2</v>
      </c>
    </row>
    <row r="148" spans="1:37">
      <c r="A148" t="s">
        <v>527</v>
      </c>
      <c r="B148" t="s">
        <v>590</v>
      </c>
      <c r="C148" t="s">
        <v>970</v>
      </c>
      <c r="D148" t="s">
        <v>311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38">
        <v>5.1999999999999998E-2</v>
      </c>
    </row>
    <row r="149" spans="1:37">
      <c r="A149" t="s">
        <v>529</v>
      </c>
      <c r="B149" t="s">
        <v>591</v>
      </c>
      <c r="C149" t="s">
        <v>971</v>
      </c>
      <c r="D149" t="s">
        <v>311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38">
        <v>5.1999999999999998E-2</v>
      </c>
    </row>
    <row r="150" spans="1:37">
      <c r="A150" t="s">
        <v>480</v>
      </c>
      <c r="B150" t="s">
        <v>592</v>
      </c>
      <c r="C150" t="s">
        <v>972</v>
      </c>
      <c r="D150" t="s">
        <v>311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38">
        <v>2.3E-2</v>
      </c>
    </row>
    <row r="151" spans="1:37">
      <c r="A151" t="s">
        <v>525</v>
      </c>
      <c r="B151" t="s">
        <v>593</v>
      </c>
      <c r="C151" t="s">
        <v>973</v>
      </c>
      <c r="D151" t="s">
        <v>311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38">
        <v>2.3E-2</v>
      </c>
    </row>
    <row r="152" spans="1:37">
      <c r="A152" t="s">
        <v>527</v>
      </c>
      <c r="B152" t="s">
        <v>594</v>
      </c>
      <c r="C152" t="s">
        <v>974</v>
      </c>
      <c r="D152" t="s">
        <v>311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38">
        <v>2.3E-2</v>
      </c>
    </row>
    <row r="153" spans="1:37">
      <c r="A153" t="s">
        <v>529</v>
      </c>
      <c r="B153" t="s">
        <v>595</v>
      </c>
      <c r="C153" t="s">
        <v>975</v>
      </c>
      <c r="D153" t="s">
        <v>311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38">
        <v>2.3E-2</v>
      </c>
    </row>
    <row r="154" spans="1:37">
      <c r="A154" t="s">
        <v>123</v>
      </c>
      <c r="B154" t="s">
        <v>596</v>
      </c>
      <c r="C154" t="s">
        <v>976</v>
      </c>
      <c r="D154" t="s">
        <v>311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38">
        <v>2.7E-2</v>
      </c>
    </row>
    <row r="155" spans="1:37">
      <c r="A155" t="s">
        <v>122</v>
      </c>
      <c r="C155" t="s">
        <v>977</v>
      </c>
    </row>
    <row r="156" spans="1:37">
      <c r="A156" t="s">
        <v>597</v>
      </c>
      <c r="B156" t="s">
        <v>598</v>
      </c>
      <c r="C156" t="s">
        <v>978</v>
      </c>
      <c r="D156" t="s">
        <v>657</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121</v>
      </c>
    </row>
    <row r="157" spans="1:37">
      <c r="A157" t="s">
        <v>599</v>
      </c>
      <c r="B157" t="s">
        <v>600</v>
      </c>
      <c r="C157" t="s">
        <v>979</v>
      </c>
      <c r="D157" t="s">
        <v>657</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121</v>
      </c>
    </row>
    <row r="158" spans="1:37">
      <c r="A158" t="s">
        <v>601</v>
      </c>
      <c r="B158" t="s">
        <v>602</v>
      </c>
      <c r="C158" t="s">
        <v>980</v>
      </c>
      <c r="D158" t="s">
        <v>657</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121</v>
      </c>
    </row>
    <row r="159" spans="1:37">
      <c r="A159" t="s">
        <v>603</v>
      </c>
      <c r="B159" t="s">
        <v>604</v>
      </c>
      <c r="C159" t="s">
        <v>981</v>
      </c>
      <c r="D159" t="s">
        <v>657</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121</v>
      </c>
    </row>
    <row r="160" spans="1:37">
      <c r="A160" t="s">
        <v>605</v>
      </c>
      <c r="B160" t="s">
        <v>606</v>
      </c>
      <c r="C160" t="s">
        <v>982</v>
      </c>
      <c r="D160" t="s">
        <v>657</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121</v>
      </c>
    </row>
    <row r="161" spans="1:37">
      <c r="A161" t="s">
        <v>607</v>
      </c>
      <c r="B161" t="s">
        <v>608</v>
      </c>
      <c r="C161" t="s">
        <v>983</v>
      </c>
      <c r="D161" t="s">
        <v>657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38">
        <v>0</v>
      </c>
    </row>
    <row r="162" spans="1:37">
      <c r="A162" t="s">
        <v>609</v>
      </c>
      <c r="B162" t="s">
        <v>610</v>
      </c>
      <c r="C162" t="s">
        <v>984</v>
      </c>
      <c r="D162" t="s">
        <v>657</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38">
        <v>0.32</v>
      </c>
    </row>
    <row r="163" spans="1:37">
      <c r="A163" t="s">
        <v>611</v>
      </c>
      <c r="B163" t="s">
        <v>612</v>
      </c>
      <c r="C163" t="s">
        <v>985</v>
      </c>
      <c r="D163" t="s">
        <v>657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38">
        <v>0</v>
      </c>
    </row>
    <row r="164" spans="1:37">
      <c r="A164" t="s">
        <v>613</v>
      </c>
      <c r="B164" t="s">
        <v>614</v>
      </c>
      <c r="C164" t="s">
        <v>986</v>
      </c>
      <c r="D164" t="s">
        <v>657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38">
        <v>0</v>
      </c>
    </row>
    <row r="165" spans="1:37">
      <c r="A165" t="s">
        <v>615</v>
      </c>
      <c r="C165" t="s">
        <v>987</v>
      </c>
    </row>
    <row r="166" spans="1:37">
      <c r="A166" t="s">
        <v>616</v>
      </c>
      <c r="C166" t="s">
        <v>988</v>
      </c>
    </row>
    <row r="167" spans="1:37">
      <c r="A167" t="s">
        <v>525</v>
      </c>
      <c r="B167" t="s">
        <v>617</v>
      </c>
      <c r="C167" t="s">
        <v>989</v>
      </c>
      <c r="D167" t="s">
        <v>805</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38">
        <v>5.0000000000000001E-3</v>
      </c>
    </row>
    <row r="168" spans="1:37">
      <c r="A168" t="s">
        <v>527</v>
      </c>
      <c r="B168" t="s">
        <v>618</v>
      </c>
      <c r="C168" t="s">
        <v>990</v>
      </c>
      <c r="D168" t="s">
        <v>805</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38">
        <v>5.0000000000000001E-3</v>
      </c>
    </row>
    <row r="169" spans="1:37">
      <c r="A169" t="s">
        <v>529</v>
      </c>
      <c r="B169" t="s">
        <v>619</v>
      </c>
      <c r="C169" t="s">
        <v>991</v>
      </c>
      <c r="D169" t="s">
        <v>805</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38">
        <v>5.0000000000000001E-3</v>
      </c>
    </row>
    <row r="170" spans="1:37">
      <c r="A170" t="s">
        <v>620</v>
      </c>
      <c r="B170" t="s">
        <v>621</v>
      </c>
      <c r="C170" t="s">
        <v>992</v>
      </c>
      <c r="D170" t="s">
        <v>805</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38">
        <v>5.0000000000000001E-3</v>
      </c>
    </row>
    <row r="171" spans="1:37">
      <c r="A171" t="s">
        <v>622</v>
      </c>
      <c r="C171" t="s">
        <v>993</v>
      </c>
    </row>
    <row r="172" spans="1:37">
      <c r="A172" t="s">
        <v>525</v>
      </c>
      <c r="B172" t="s">
        <v>623</v>
      </c>
      <c r="C172" t="s">
        <v>994</v>
      </c>
      <c r="D172" t="s">
        <v>805</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38">
        <v>5.0000000000000001E-3</v>
      </c>
    </row>
    <row r="173" spans="1:37">
      <c r="A173" t="s">
        <v>527</v>
      </c>
      <c r="B173" t="s">
        <v>624</v>
      </c>
      <c r="C173" t="s">
        <v>995</v>
      </c>
      <c r="D173" t="s">
        <v>805</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38">
        <v>5.0000000000000001E-3</v>
      </c>
    </row>
    <row r="174" spans="1:37">
      <c r="A174" t="s">
        <v>529</v>
      </c>
      <c r="B174" t="s">
        <v>625</v>
      </c>
      <c r="C174" t="s">
        <v>996</v>
      </c>
      <c r="D174" t="s">
        <v>805</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38">
        <v>5.0000000000000001E-3</v>
      </c>
    </row>
    <row r="175" spans="1:37">
      <c r="A175" t="s">
        <v>620</v>
      </c>
      <c r="B175" t="s">
        <v>626</v>
      </c>
      <c r="C175" t="s">
        <v>997</v>
      </c>
      <c r="D175" t="s">
        <v>805</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38">
        <v>6.0000000000000001E-3</v>
      </c>
    </row>
    <row r="176" spans="1:37">
      <c r="A176" t="s">
        <v>120</v>
      </c>
      <c r="C176" t="s">
        <v>998</v>
      </c>
    </row>
    <row r="177" spans="1:38">
      <c r="A177" t="s">
        <v>627</v>
      </c>
      <c r="C177" t="s">
        <v>999</v>
      </c>
    </row>
    <row r="178" spans="1:38">
      <c r="A178" t="s">
        <v>456</v>
      </c>
      <c r="B178" t="s">
        <v>628</v>
      </c>
      <c r="C178" t="s">
        <v>1000</v>
      </c>
      <c r="D178" t="s">
        <v>316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38">
        <v>0.01</v>
      </c>
    </row>
    <row r="179" spans="1:38">
      <c r="A179" t="s">
        <v>458</v>
      </c>
      <c r="B179" t="s">
        <v>629</v>
      </c>
      <c r="C179" t="s">
        <v>1001</v>
      </c>
      <c r="D179" t="s">
        <v>316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38">
        <v>1.7000000000000001E-2</v>
      </c>
    </row>
    <row r="180" spans="1:38">
      <c r="A180" t="s">
        <v>460</v>
      </c>
      <c r="B180" t="s">
        <v>630</v>
      </c>
      <c r="C180" t="s">
        <v>1002</v>
      </c>
      <c r="D180" t="s">
        <v>316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38">
        <v>2.9000000000000001E-2</v>
      </c>
    </row>
    <row r="181" spans="1:38">
      <c r="A181" t="s">
        <v>462</v>
      </c>
      <c r="B181" t="s">
        <v>631</v>
      </c>
      <c r="C181" t="s">
        <v>1003</v>
      </c>
      <c r="D181" t="s">
        <v>316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38">
        <v>2.5000000000000001E-2</v>
      </c>
    </row>
    <row r="182" spans="1:38">
      <c r="A182" t="s">
        <v>464</v>
      </c>
      <c r="B182" t="s">
        <v>632</v>
      </c>
      <c r="C182" t="s">
        <v>1004</v>
      </c>
      <c r="D182" t="s">
        <v>316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38">
        <v>1.6E-2</v>
      </c>
    </row>
    <row r="183" spans="1:38">
      <c r="A183" t="s">
        <v>466</v>
      </c>
      <c r="B183" t="s">
        <v>633</v>
      </c>
      <c r="C183" t="s">
        <v>1005</v>
      </c>
      <c r="D183" t="s">
        <v>316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38">
        <v>3.4000000000000002E-2</v>
      </c>
    </row>
    <row r="184" spans="1:38">
      <c r="A184" t="s">
        <v>468</v>
      </c>
      <c r="B184" t="s">
        <v>634</v>
      </c>
      <c r="C184" t="s">
        <v>1006</v>
      </c>
      <c r="D184" t="s">
        <v>316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38">
        <v>2.5999999999999999E-2</v>
      </c>
    </row>
    <row r="185" spans="1:38">
      <c r="A185" t="s">
        <v>470</v>
      </c>
      <c r="B185" t="s">
        <v>635</v>
      </c>
      <c r="C185" t="s">
        <v>1007</v>
      </c>
      <c r="D185" t="s">
        <v>316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38">
        <v>1.4E-2</v>
      </c>
    </row>
    <row r="186" spans="1:38">
      <c r="A186" t="s">
        <v>472</v>
      </c>
      <c r="B186" t="s">
        <v>636</v>
      </c>
      <c r="C186" t="s">
        <v>1008</v>
      </c>
      <c r="D186" t="s">
        <v>316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38">
        <v>3.9E-2</v>
      </c>
    </row>
    <row r="187" spans="1:38">
      <c r="A187" t="s">
        <v>474</v>
      </c>
      <c r="B187" t="s">
        <v>637</v>
      </c>
      <c r="C187" t="s">
        <v>1009</v>
      </c>
      <c r="D187" t="s">
        <v>316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38">
        <v>8.0000000000000002E-3</v>
      </c>
    </row>
    <row r="188" spans="1:38">
      <c r="A188" t="s">
        <v>476</v>
      </c>
      <c r="B188" t="s">
        <v>638</v>
      </c>
      <c r="C188" t="s">
        <v>1010</v>
      </c>
      <c r="D188" t="s">
        <v>316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38">
        <v>4.1000000000000002E-2</v>
      </c>
    </row>
    <row r="189" spans="1:38">
      <c r="A189" t="s">
        <v>478</v>
      </c>
      <c r="B189" t="s">
        <v>639</v>
      </c>
      <c r="C189" t="s">
        <v>1011</v>
      </c>
      <c r="D189" t="s">
        <v>316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38">
        <v>5.7000000000000002E-2</v>
      </c>
    </row>
    <row r="190" spans="1:38">
      <c r="A190" t="s">
        <v>480</v>
      </c>
      <c r="B190" t="s">
        <v>640</v>
      </c>
      <c r="C190" t="s">
        <v>1012</v>
      </c>
      <c r="D190" t="s">
        <v>316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38">
        <v>2.7E-2</v>
      </c>
    </row>
    <row r="191" spans="1:38">
      <c r="A191" t="s">
        <v>123</v>
      </c>
      <c r="B191" t="s">
        <v>641</v>
      </c>
      <c r="C191" t="s">
        <v>1013</v>
      </c>
      <c r="D191" t="s">
        <v>316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38">
        <v>2.5999999999999999E-2</v>
      </c>
    </row>
    <row r="192" spans="1:38">
      <c r="A192" t="s">
        <v>642</v>
      </c>
      <c r="B192" t="s">
        <v>643</v>
      </c>
      <c r="C192" t="s">
        <v>830</v>
      </c>
      <c r="D192" t="s">
        <v>1014</v>
      </c>
      <c r="E192" t="s">
        <v>316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38"/>
    </row>
    <row r="193" spans="1:38">
      <c r="A193" t="s">
        <v>644</v>
      </c>
      <c r="B193" t="s">
        <v>643</v>
      </c>
      <c r="C193" t="s">
        <v>832</v>
      </c>
      <c r="D193" t="s">
        <v>1015</v>
      </c>
      <c r="E193" t="s">
        <v>316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3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262"/>
  <sheetViews>
    <sheetView topLeftCell="A36" workbookViewId="0"/>
    <sheetView topLeftCell="A34" workbookViewId="1">
      <selection activeCell="A39" sqref="A39"/>
    </sheetView>
  </sheetViews>
  <sheetFormatPr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row>
    <row r="11" spans="1:37" ht="14.5">
      <c r="A11" t="s">
        <v>1016</v>
      </c>
    </row>
    <row r="12" spans="1:37" ht="14.5">
      <c r="A12" t="s">
        <v>1017</v>
      </c>
    </row>
    <row r="13" spans="1:37" ht="14.5">
      <c r="A13" t="s">
        <v>1018</v>
      </c>
    </row>
    <row r="14" spans="1:37" ht="14.5">
      <c r="A14" t="s">
        <v>177</v>
      </c>
    </row>
    <row r="15" spans="1:37" ht="14.5">
      <c r="B15" t="s">
        <v>309</v>
      </c>
      <c r="C15" t="s">
        <v>310</v>
      </c>
      <c r="D15" t="s">
        <v>311</v>
      </c>
      <c r="E15">
        <v>2019</v>
      </c>
      <c r="F15">
        <v>2020</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312</v>
      </c>
    </row>
    <row r="16" spans="1:37" ht="14.5">
      <c r="A16" t="s">
        <v>179</v>
      </c>
      <c r="C16" t="s">
        <v>1265</v>
      </c>
    </row>
    <row r="17" spans="1:37" ht="14.5">
      <c r="A17" t="s">
        <v>1019</v>
      </c>
      <c r="C17" t="s">
        <v>1266</v>
      </c>
    </row>
    <row r="18" spans="1:37" ht="14.5">
      <c r="A18" t="s">
        <v>233</v>
      </c>
      <c r="C18" t="s">
        <v>1267</v>
      </c>
    </row>
    <row r="19" spans="1:37" ht="14.5">
      <c r="A19" t="s">
        <v>284</v>
      </c>
      <c r="B19" t="s">
        <v>1020</v>
      </c>
      <c r="C19" t="s">
        <v>1268</v>
      </c>
      <c r="D19" t="s">
        <v>371</v>
      </c>
      <c r="E19">
        <v>45.338524</v>
      </c>
      <c r="F19">
        <v>45.788283999999997</v>
      </c>
      <c r="G19">
        <v>46.912452999999999</v>
      </c>
      <c r="H19">
        <v>47.608184999999999</v>
      </c>
      <c r="I19">
        <v>48.372050999999999</v>
      </c>
      <c r="J19">
        <v>48.945735999999997</v>
      </c>
      <c r="K19">
        <v>49.610019999999999</v>
      </c>
      <c r="L19">
        <v>50.23959</v>
      </c>
      <c r="M19">
        <v>50.934586000000003</v>
      </c>
      <c r="N19">
        <v>51.568053999999997</v>
      </c>
      <c r="O19">
        <v>52.208961000000002</v>
      </c>
      <c r="P19">
        <v>52.738464</v>
      </c>
      <c r="Q19">
        <v>53.561646000000003</v>
      </c>
      <c r="R19">
        <v>54.217136000000004</v>
      </c>
      <c r="S19">
        <v>54.899765000000002</v>
      </c>
      <c r="T19">
        <v>55.501263000000002</v>
      </c>
      <c r="U19">
        <v>56.200676000000001</v>
      </c>
      <c r="V19">
        <v>56.891013999999998</v>
      </c>
      <c r="W19">
        <v>57.387309999999999</v>
      </c>
      <c r="X19">
        <v>57.848193999999999</v>
      </c>
      <c r="Y19">
        <v>58.258121000000003</v>
      </c>
      <c r="Z19">
        <v>58.647995000000002</v>
      </c>
      <c r="AA19">
        <v>59.020535000000002</v>
      </c>
      <c r="AB19">
        <v>59.377746999999999</v>
      </c>
      <c r="AC19">
        <v>59.672009000000003</v>
      </c>
      <c r="AD19">
        <v>60.044643000000001</v>
      </c>
      <c r="AE19">
        <v>60.455593</v>
      </c>
      <c r="AF19">
        <v>61.005057999999998</v>
      </c>
      <c r="AG19">
        <v>61.351241999999999</v>
      </c>
      <c r="AH19">
        <v>61.864722999999998</v>
      </c>
      <c r="AI19">
        <v>62.415005000000001</v>
      </c>
      <c r="AJ19">
        <v>63.041077000000001</v>
      </c>
      <c r="AK19" s="38">
        <v>1.0999999999999999E-2</v>
      </c>
    </row>
    <row r="20" spans="1:37" ht="14.5">
      <c r="A20" t="s">
        <v>1021</v>
      </c>
      <c r="B20" t="s">
        <v>1022</v>
      </c>
      <c r="C20" t="s">
        <v>1269</v>
      </c>
      <c r="D20" t="s">
        <v>371</v>
      </c>
      <c r="E20">
        <v>12.993387999999999</v>
      </c>
      <c r="F20">
        <v>13.085564</v>
      </c>
      <c r="G20">
        <v>13.426015</v>
      </c>
      <c r="H20">
        <v>13.682649</v>
      </c>
      <c r="I20">
        <v>13.986616</v>
      </c>
      <c r="J20">
        <v>14.255686000000001</v>
      </c>
      <c r="K20">
        <v>14.576639</v>
      </c>
      <c r="L20">
        <v>14.91924</v>
      </c>
      <c r="M20">
        <v>15.298795</v>
      </c>
      <c r="N20">
        <v>15.655293</v>
      </c>
      <c r="O20">
        <v>16.036183999999999</v>
      </c>
      <c r="P20">
        <v>16.403683000000001</v>
      </c>
      <c r="Q20">
        <v>16.869240000000001</v>
      </c>
      <c r="R20">
        <v>17.3323</v>
      </c>
      <c r="S20">
        <v>17.859477999999999</v>
      </c>
      <c r="T20">
        <v>18.381401</v>
      </c>
      <c r="U20">
        <v>18.955078</v>
      </c>
      <c r="V20">
        <v>19.562397000000001</v>
      </c>
      <c r="W20">
        <v>20.127655000000001</v>
      </c>
      <c r="X20">
        <v>20.680295999999998</v>
      </c>
      <c r="Y20">
        <v>21.201677</v>
      </c>
      <c r="Z20">
        <v>21.717047000000001</v>
      </c>
      <c r="AA20">
        <v>22.233829</v>
      </c>
      <c r="AB20">
        <v>22.74757</v>
      </c>
      <c r="AC20">
        <v>23.234901000000001</v>
      </c>
      <c r="AD20">
        <v>23.752506</v>
      </c>
      <c r="AE20">
        <v>24.289179000000001</v>
      </c>
      <c r="AF20">
        <v>24.883963000000001</v>
      </c>
      <c r="AG20">
        <v>25.396719000000001</v>
      </c>
      <c r="AH20">
        <v>25.982728999999999</v>
      </c>
      <c r="AI20">
        <v>26.591958999999999</v>
      </c>
      <c r="AJ20">
        <v>27.240181</v>
      </c>
      <c r="AK20" s="38">
        <v>2.4E-2</v>
      </c>
    </row>
    <row r="21" spans="1:37" ht="14.5">
      <c r="A21" t="s">
        <v>291</v>
      </c>
      <c r="B21" t="s">
        <v>1023</v>
      </c>
      <c r="C21" t="s">
        <v>1270</v>
      </c>
      <c r="D21" t="s">
        <v>371</v>
      </c>
      <c r="E21">
        <v>1.0973999999999999E-2</v>
      </c>
      <c r="F21">
        <v>1.5585999999999999E-2</v>
      </c>
      <c r="G21">
        <v>2.0188000000000001E-2</v>
      </c>
      <c r="H21">
        <v>2.444E-2</v>
      </c>
      <c r="I21">
        <v>2.8656000000000001E-2</v>
      </c>
      <c r="J21">
        <v>3.2684999999999999E-2</v>
      </c>
      <c r="K21">
        <v>3.6714999999999998E-2</v>
      </c>
      <c r="L21">
        <v>4.0721E-2</v>
      </c>
      <c r="M21">
        <v>4.4825999999999998E-2</v>
      </c>
      <c r="N21">
        <v>4.8932999999999997E-2</v>
      </c>
      <c r="O21">
        <v>5.3137999999999998E-2</v>
      </c>
      <c r="P21">
        <v>5.7251000000000003E-2</v>
      </c>
      <c r="Q21">
        <v>6.1745000000000001E-2</v>
      </c>
      <c r="R21">
        <v>6.6189999999999999E-2</v>
      </c>
      <c r="S21">
        <v>7.0832000000000006E-2</v>
      </c>
      <c r="T21">
        <v>7.5462000000000001E-2</v>
      </c>
      <c r="U21">
        <v>8.0383999999999997E-2</v>
      </c>
      <c r="V21">
        <v>8.5558999999999996E-2</v>
      </c>
      <c r="W21">
        <v>9.0691999999999995E-2</v>
      </c>
      <c r="X21">
        <v>9.6003000000000005E-2</v>
      </c>
      <c r="Y21">
        <v>0.101338</v>
      </c>
      <c r="Z21">
        <v>0.106766</v>
      </c>
      <c r="AA21">
        <v>0.112318</v>
      </c>
      <c r="AB21">
        <v>0.118038</v>
      </c>
      <c r="AC21">
        <v>0.123782</v>
      </c>
      <c r="AD21">
        <v>0.129915</v>
      </c>
      <c r="AE21">
        <v>0.136434</v>
      </c>
      <c r="AF21">
        <v>0.143651</v>
      </c>
      <c r="AG21">
        <v>0.150753</v>
      </c>
      <c r="AH21">
        <v>0.15869900000000001</v>
      </c>
      <c r="AI21">
        <v>0.16719000000000001</v>
      </c>
      <c r="AJ21">
        <v>0.176341</v>
      </c>
      <c r="AK21" s="38">
        <v>9.4E-2</v>
      </c>
    </row>
    <row r="22" spans="1:37" ht="14.5">
      <c r="A22" t="s">
        <v>300</v>
      </c>
      <c r="B22" t="s">
        <v>1024</v>
      </c>
      <c r="C22" t="s">
        <v>1271</v>
      </c>
      <c r="D22" t="s">
        <v>371</v>
      </c>
      <c r="E22">
        <v>6.4700000000000001E-3</v>
      </c>
      <c r="F22">
        <v>9.3130000000000001E-3</v>
      </c>
      <c r="G22">
        <v>1.2081E-2</v>
      </c>
      <c r="H22">
        <v>1.4557E-2</v>
      </c>
      <c r="I22">
        <v>1.6896999999999999E-2</v>
      </c>
      <c r="J22">
        <v>1.9022000000000001E-2</v>
      </c>
      <c r="K22">
        <v>2.1052000000000001E-2</v>
      </c>
      <c r="L22">
        <v>2.2974999999999999E-2</v>
      </c>
      <c r="M22">
        <v>2.486E-2</v>
      </c>
      <c r="N22">
        <v>2.6644000000000001E-2</v>
      </c>
      <c r="O22">
        <v>2.8382999999999999E-2</v>
      </c>
      <c r="P22">
        <v>2.9987E-2</v>
      </c>
      <c r="Q22">
        <v>3.1701E-2</v>
      </c>
      <c r="R22">
        <v>3.3299000000000002E-2</v>
      </c>
      <c r="S22">
        <v>3.492E-2</v>
      </c>
      <c r="T22">
        <v>3.6471999999999997E-2</v>
      </c>
      <c r="U22">
        <v>3.8091E-2</v>
      </c>
      <c r="V22">
        <v>3.9747999999999999E-2</v>
      </c>
      <c r="W22">
        <v>4.1317E-2</v>
      </c>
      <c r="X22">
        <v>4.2903999999999998E-2</v>
      </c>
      <c r="Y22">
        <v>4.4456000000000002E-2</v>
      </c>
      <c r="Z22">
        <v>4.6025999999999997E-2</v>
      </c>
      <c r="AA22">
        <v>4.7642999999999998E-2</v>
      </c>
      <c r="AB22">
        <v>4.9410000000000003E-2</v>
      </c>
      <c r="AC22">
        <v>5.1302E-2</v>
      </c>
      <c r="AD22">
        <v>5.3527999999999999E-2</v>
      </c>
      <c r="AE22">
        <v>5.6118000000000001E-2</v>
      </c>
      <c r="AF22">
        <v>5.9241000000000002E-2</v>
      </c>
      <c r="AG22">
        <v>6.2593999999999997E-2</v>
      </c>
      <c r="AH22">
        <v>6.6616999999999996E-2</v>
      </c>
      <c r="AI22">
        <v>7.1225999999999998E-2</v>
      </c>
      <c r="AJ22">
        <v>7.6518000000000003E-2</v>
      </c>
      <c r="AK22" s="38">
        <v>8.3000000000000004E-2</v>
      </c>
    </row>
    <row r="23" spans="1:37" ht="14.5">
      <c r="A23" t="s">
        <v>1025</v>
      </c>
      <c r="B23" t="s">
        <v>1026</v>
      </c>
      <c r="C23" t="s">
        <v>1272</v>
      </c>
      <c r="D23" t="s">
        <v>371</v>
      </c>
      <c r="E23">
        <v>3.7658459999999998</v>
      </c>
      <c r="F23">
        <v>4.0269579999999996</v>
      </c>
      <c r="G23">
        <v>4.3382360000000002</v>
      </c>
      <c r="H23">
        <v>4.6058060000000003</v>
      </c>
      <c r="I23">
        <v>4.8769720000000003</v>
      </c>
      <c r="J23">
        <v>5.1299029999999997</v>
      </c>
      <c r="K23">
        <v>5.4042149999999998</v>
      </c>
      <c r="L23">
        <v>5.6910990000000004</v>
      </c>
      <c r="M23">
        <v>6.0002329999999997</v>
      </c>
      <c r="N23">
        <v>6.3149290000000002</v>
      </c>
      <c r="O23">
        <v>6.6534370000000003</v>
      </c>
      <c r="P23">
        <v>6.9958359999999997</v>
      </c>
      <c r="Q23">
        <v>7.3890659999999997</v>
      </c>
      <c r="R23">
        <v>7.7803979999999999</v>
      </c>
      <c r="S23">
        <v>8.1963489999999997</v>
      </c>
      <c r="T23">
        <v>8.6005299999999991</v>
      </c>
      <c r="U23">
        <v>9.0316989999999997</v>
      </c>
      <c r="V23">
        <v>9.4831579999999995</v>
      </c>
      <c r="W23">
        <v>9.9278499999999994</v>
      </c>
      <c r="X23">
        <v>10.378411</v>
      </c>
      <c r="Y23">
        <v>10.864091999999999</v>
      </c>
      <c r="Z23">
        <v>11.382462</v>
      </c>
      <c r="AA23">
        <v>11.932074999999999</v>
      </c>
      <c r="AB23">
        <v>12.513221</v>
      </c>
      <c r="AC23">
        <v>13.108843999999999</v>
      </c>
      <c r="AD23">
        <v>13.756455000000001</v>
      </c>
      <c r="AE23">
        <v>14.446859999999999</v>
      </c>
      <c r="AF23">
        <v>15.205769</v>
      </c>
      <c r="AG23">
        <v>15.949208</v>
      </c>
      <c r="AH23">
        <v>16.787099999999999</v>
      </c>
      <c r="AI23">
        <v>17.678599999999999</v>
      </c>
      <c r="AJ23">
        <v>18.642465999999999</v>
      </c>
      <c r="AK23" s="38">
        <v>5.2999999999999999E-2</v>
      </c>
    </row>
    <row r="24" spans="1:37" ht="14.5">
      <c r="A24" t="s">
        <v>1027</v>
      </c>
      <c r="B24" t="s">
        <v>1028</v>
      </c>
      <c r="C24" t="s">
        <v>1273</v>
      </c>
      <c r="D24" t="s">
        <v>371</v>
      </c>
      <c r="E24">
        <v>1.196E-3</v>
      </c>
      <c r="F24">
        <v>6.3699999999999998E-3</v>
      </c>
      <c r="G24">
        <v>1.1726E-2</v>
      </c>
      <c r="H24">
        <v>1.7243000000000001E-2</v>
      </c>
      <c r="I24">
        <v>2.2969E-2</v>
      </c>
      <c r="J24">
        <v>2.8681999999999999E-2</v>
      </c>
      <c r="K24">
        <v>3.4469E-2</v>
      </c>
      <c r="L24">
        <v>4.0264000000000001E-2</v>
      </c>
      <c r="M24">
        <v>4.6150999999999998E-2</v>
      </c>
      <c r="N24">
        <v>5.1985000000000003E-2</v>
      </c>
      <c r="O24">
        <v>5.7835999999999999E-2</v>
      </c>
      <c r="P24">
        <v>6.3519999999999993E-2</v>
      </c>
      <c r="Q24">
        <v>6.9581000000000004E-2</v>
      </c>
      <c r="R24">
        <v>7.5558E-2</v>
      </c>
      <c r="S24">
        <v>8.1714999999999996E-2</v>
      </c>
      <c r="T24">
        <v>8.7892999999999999E-2</v>
      </c>
      <c r="U24">
        <v>9.4470999999999999E-2</v>
      </c>
      <c r="V24">
        <v>0.10138999999999999</v>
      </c>
      <c r="W24">
        <v>0.108333</v>
      </c>
      <c r="X24">
        <v>0.115579</v>
      </c>
      <c r="Y24">
        <v>0.12299499999999999</v>
      </c>
      <c r="Z24">
        <v>0.13064999999999999</v>
      </c>
      <c r="AA24">
        <v>0.138547</v>
      </c>
      <c r="AB24">
        <v>0.146707</v>
      </c>
      <c r="AC24">
        <v>0.15472</v>
      </c>
      <c r="AD24">
        <v>0.16304199999999999</v>
      </c>
      <c r="AE24">
        <v>0.171683</v>
      </c>
      <c r="AF24">
        <v>0.18102399999999999</v>
      </c>
      <c r="AG24">
        <v>0.190083</v>
      </c>
      <c r="AH24">
        <v>0.20007900000000001</v>
      </c>
      <c r="AI24">
        <v>0.2107</v>
      </c>
      <c r="AJ24">
        <v>0.22218199999999999</v>
      </c>
      <c r="AK24" s="38">
        <v>0.184</v>
      </c>
    </row>
    <row r="25" spans="1:37" ht="14.5">
      <c r="A25" t="s">
        <v>1029</v>
      </c>
      <c r="B25" t="s">
        <v>1030</v>
      </c>
      <c r="C25" t="s">
        <v>1274</v>
      </c>
      <c r="D25" t="s">
        <v>371</v>
      </c>
      <c r="E25">
        <v>0</v>
      </c>
      <c r="F25">
        <v>5.8529999999999997E-3</v>
      </c>
      <c r="G25">
        <v>1.1892E-2</v>
      </c>
      <c r="H25">
        <v>1.8107000000000002E-2</v>
      </c>
      <c r="I25">
        <v>2.4537E-2</v>
      </c>
      <c r="J25">
        <v>3.0942000000000001E-2</v>
      </c>
      <c r="K25">
        <v>3.7413000000000002E-2</v>
      </c>
      <c r="L25">
        <v>4.3880000000000002E-2</v>
      </c>
      <c r="M25">
        <v>5.0436000000000002E-2</v>
      </c>
      <c r="N25">
        <v>5.6926999999999998E-2</v>
      </c>
      <c r="O25">
        <v>6.3450999999999994E-2</v>
      </c>
      <c r="P25">
        <v>6.9806000000000007E-2</v>
      </c>
      <c r="Q25">
        <v>7.6573000000000002E-2</v>
      </c>
      <c r="R25">
        <v>8.3243999999999999E-2</v>
      </c>
      <c r="S25">
        <v>9.0151999999999996E-2</v>
      </c>
      <c r="T25">
        <v>9.7090999999999997E-2</v>
      </c>
      <c r="U25">
        <v>0.10445500000000001</v>
      </c>
      <c r="V25">
        <v>0.112183</v>
      </c>
      <c r="W25">
        <v>0.119925</v>
      </c>
      <c r="X25">
        <v>0.127994</v>
      </c>
      <c r="Y25">
        <v>0.136243</v>
      </c>
      <c r="Z25">
        <v>0.14474000000000001</v>
      </c>
      <c r="AA25">
        <v>0.153498</v>
      </c>
      <c r="AB25">
        <v>0.162546</v>
      </c>
      <c r="AC25">
        <v>0.171433</v>
      </c>
      <c r="AD25">
        <v>0.180675</v>
      </c>
      <c r="AE25">
        <v>0.190275</v>
      </c>
      <c r="AF25">
        <v>0.20064499999999999</v>
      </c>
      <c r="AG25">
        <v>0.210698</v>
      </c>
      <c r="AH25">
        <v>0.22178700000000001</v>
      </c>
      <c r="AI25">
        <v>0.233566</v>
      </c>
      <c r="AJ25">
        <v>0.24629899999999999</v>
      </c>
      <c r="AK25" t="s">
        <v>121</v>
      </c>
    </row>
    <row r="26" spans="1:37" ht="14.5">
      <c r="A26" t="s">
        <v>1031</v>
      </c>
      <c r="B26" t="s">
        <v>1032</v>
      </c>
      <c r="C26" t="s">
        <v>1275</v>
      </c>
      <c r="D26" t="s">
        <v>371</v>
      </c>
      <c r="E26">
        <v>0</v>
      </c>
      <c r="F26">
        <v>5.4299999999999999E-3</v>
      </c>
      <c r="G26">
        <v>1.1032E-2</v>
      </c>
      <c r="H26">
        <v>1.6796999999999999E-2</v>
      </c>
      <c r="I26">
        <v>2.2762000000000001E-2</v>
      </c>
      <c r="J26">
        <v>2.8704E-2</v>
      </c>
      <c r="K26">
        <v>3.4707000000000002E-2</v>
      </c>
      <c r="L26">
        <v>4.0707E-2</v>
      </c>
      <c r="M26">
        <v>4.6788000000000003E-2</v>
      </c>
      <c r="N26">
        <v>5.2809000000000002E-2</v>
      </c>
      <c r="O26">
        <v>5.8861999999999998E-2</v>
      </c>
      <c r="P26">
        <v>6.4756999999999995E-2</v>
      </c>
      <c r="Q26">
        <v>7.1034E-2</v>
      </c>
      <c r="R26">
        <v>7.7223E-2</v>
      </c>
      <c r="S26">
        <v>8.3630999999999997E-2</v>
      </c>
      <c r="T26">
        <v>9.0068999999999996E-2</v>
      </c>
      <c r="U26">
        <v>9.69E-2</v>
      </c>
      <c r="V26">
        <v>0.10406899999999999</v>
      </c>
      <c r="W26">
        <v>0.111251</v>
      </c>
      <c r="X26">
        <v>0.11873599999999999</v>
      </c>
      <c r="Y26">
        <v>0.126389</v>
      </c>
      <c r="Z26">
        <v>0.134272</v>
      </c>
      <c r="AA26">
        <v>0.14239599999999999</v>
      </c>
      <c r="AB26">
        <v>0.15079000000000001</v>
      </c>
      <c r="AC26">
        <v>0.15903400000000001</v>
      </c>
      <c r="AD26">
        <v>0.16760800000000001</v>
      </c>
      <c r="AE26">
        <v>0.176513</v>
      </c>
      <c r="AF26">
        <v>0.18613299999999999</v>
      </c>
      <c r="AG26">
        <v>0.19545899999999999</v>
      </c>
      <c r="AH26">
        <v>0.20574500000000001</v>
      </c>
      <c r="AI26">
        <v>0.216673</v>
      </c>
      <c r="AJ26">
        <v>0.22848499999999999</v>
      </c>
      <c r="AK26" t="s">
        <v>121</v>
      </c>
    </row>
    <row r="27" spans="1:37" ht="14.5">
      <c r="A27" t="s">
        <v>1033</v>
      </c>
      <c r="B27" t="s">
        <v>1034</v>
      </c>
      <c r="C27" t="s">
        <v>1276</v>
      </c>
      <c r="D27" t="s">
        <v>371</v>
      </c>
      <c r="E27">
        <v>0</v>
      </c>
      <c r="F27">
        <v>3.9999999999999998E-6</v>
      </c>
      <c r="G27">
        <v>7.9999999999999996E-6</v>
      </c>
      <c r="H27">
        <v>1.1E-5</v>
      </c>
      <c r="I27">
        <v>1.5E-5</v>
      </c>
      <c r="J27">
        <v>1.9000000000000001E-5</v>
      </c>
      <c r="K27">
        <v>2.1999999999999999E-5</v>
      </c>
      <c r="L27">
        <v>2.5000000000000001E-5</v>
      </c>
      <c r="M27">
        <v>2.9E-5</v>
      </c>
      <c r="N27">
        <v>3.1999999999999999E-5</v>
      </c>
      <c r="O27">
        <v>3.4999999999999997E-5</v>
      </c>
      <c r="P27">
        <v>3.6999999999999998E-5</v>
      </c>
      <c r="Q27">
        <v>4.0000000000000003E-5</v>
      </c>
      <c r="R27">
        <v>4.1999999999999998E-5</v>
      </c>
      <c r="S27">
        <v>4.3999999999999999E-5</v>
      </c>
      <c r="T27">
        <v>4.6E-5</v>
      </c>
      <c r="U27">
        <v>4.8000000000000001E-5</v>
      </c>
      <c r="V27">
        <v>5.0000000000000002E-5</v>
      </c>
      <c r="W27">
        <v>5.1E-5</v>
      </c>
      <c r="X27">
        <v>5.3000000000000001E-5</v>
      </c>
      <c r="Y27">
        <v>5.3999999999999998E-5</v>
      </c>
      <c r="Z27">
        <v>5.5000000000000002E-5</v>
      </c>
      <c r="AA27">
        <v>5.5999999999999999E-5</v>
      </c>
      <c r="AB27">
        <v>5.7000000000000003E-5</v>
      </c>
      <c r="AC27">
        <v>5.7000000000000003E-5</v>
      </c>
      <c r="AD27">
        <v>5.8E-5</v>
      </c>
      <c r="AE27">
        <v>5.8E-5</v>
      </c>
      <c r="AF27">
        <v>5.8E-5</v>
      </c>
      <c r="AG27">
        <v>5.8E-5</v>
      </c>
      <c r="AH27">
        <v>5.7000000000000003E-5</v>
      </c>
      <c r="AI27">
        <v>5.7000000000000003E-5</v>
      </c>
      <c r="AJ27">
        <v>5.7000000000000003E-5</v>
      </c>
      <c r="AK27" t="s">
        <v>121</v>
      </c>
    </row>
    <row r="28" spans="1:37" ht="14.5">
      <c r="A28" t="s">
        <v>1035</v>
      </c>
      <c r="B28" t="s">
        <v>1036</v>
      </c>
      <c r="C28" t="s">
        <v>1277</v>
      </c>
      <c r="D28" t="s">
        <v>371</v>
      </c>
      <c r="E28">
        <v>62.116385999999999</v>
      </c>
      <c r="F28">
        <v>62.943370999999999</v>
      </c>
      <c r="G28">
        <v>64.743599000000003</v>
      </c>
      <c r="H28">
        <v>65.987815999999995</v>
      </c>
      <c r="I28">
        <v>67.351500999999999</v>
      </c>
      <c r="J28">
        <v>68.471275000000006</v>
      </c>
      <c r="K28">
        <v>69.755111999999997</v>
      </c>
      <c r="L28">
        <v>71.038391000000004</v>
      </c>
      <c r="M28">
        <v>72.446449000000001</v>
      </c>
      <c r="N28">
        <v>73.775642000000005</v>
      </c>
      <c r="O28">
        <v>75.160049000000001</v>
      </c>
      <c r="P28">
        <v>76.423125999999996</v>
      </c>
      <c r="Q28">
        <v>78.130523999999994</v>
      </c>
      <c r="R28">
        <v>79.665405000000007</v>
      </c>
      <c r="S28">
        <v>81.316840999999997</v>
      </c>
      <c r="T28">
        <v>82.870200999999994</v>
      </c>
      <c r="U28">
        <v>84.601653999999996</v>
      </c>
      <c r="V28">
        <v>86.379333000000003</v>
      </c>
      <c r="W28">
        <v>87.914253000000002</v>
      </c>
      <c r="X28">
        <v>89.408103999999994</v>
      </c>
      <c r="Y28">
        <v>90.855507000000003</v>
      </c>
      <c r="Z28">
        <v>92.309944000000002</v>
      </c>
      <c r="AA28">
        <v>93.781006000000005</v>
      </c>
      <c r="AB28">
        <v>95.266006000000004</v>
      </c>
      <c r="AC28">
        <v>96.675811999999993</v>
      </c>
      <c r="AD28">
        <v>98.248458999999997</v>
      </c>
      <c r="AE28">
        <v>99.922531000000006</v>
      </c>
      <c r="AF28">
        <v>101.865318</v>
      </c>
      <c r="AG28">
        <v>103.506516</v>
      </c>
      <c r="AH28">
        <v>105.487534</v>
      </c>
      <c r="AI28">
        <v>107.584824</v>
      </c>
      <c r="AJ28">
        <v>109.87376399999999</v>
      </c>
      <c r="AK28" s="38">
        <v>1.9E-2</v>
      </c>
    </row>
    <row r="29" spans="1:37" ht="14.5">
      <c r="A29" t="s">
        <v>235</v>
      </c>
      <c r="C29" t="s">
        <v>1278</v>
      </c>
    </row>
    <row r="30" spans="1:37" ht="14.5">
      <c r="A30" t="s">
        <v>284</v>
      </c>
      <c r="B30" t="s">
        <v>1037</v>
      </c>
      <c r="C30" t="s">
        <v>1279</v>
      </c>
      <c r="D30" t="s">
        <v>371</v>
      </c>
      <c r="E30">
        <v>37.390987000000003</v>
      </c>
      <c r="F30">
        <v>37.651057999999999</v>
      </c>
      <c r="G30">
        <v>38.255333</v>
      </c>
      <c r="H30">
        <v>39.042721</v>
      </c>
      <c r="I30">
        <v>39.896670999999998</v>
      </c>
      <c r="J30">
        <v>40.529400000000003</v>
      </c>
      <c r="K30">
        <v>41.234603999999997</v>
      </c>
      <c r="L30">
        <v>42.001170999999999</v>
      </c>
      <c r="M30">
        <v>42.927920999999998</v>
      </c>
      <c r="N30">
        <v>43.856090999999999</v>
      </c>
      <c r="O30">
        <v>44.826850999999998</v>
      </c>
      <c r="P30">
        <v>45.700695000000003</v>
      </c>
      <c r="Q30">
        <v>46.816063</v>
      </c>
      <c r="R30">
        <v>47.872447999999999</v>
      </c>
      <c r="S30">
        <v>49.006832000000003</v>
      </c>
      <c r="T30">
        <v>50.061405000000001</v>
      </c>
      <c r="U30">
        <v>51.208477000000002</v>
      </c>
      <c r="V30">
        <v>52.445694000000003</v>
      </c>
      <c r="W30">
        <v>53.645896999999998</v>
      </c>
      <c r="X30">
        <v>54.897556000000002</v>
      </c>
      <c r="Y30">
        <v>56.169155000000003</v>
      </c>
      <c r="Z30">
        <v>57.510933000000001</v>
      </c>
      <c r="AA30">
        <v>58.898468000000001</v>
      </c>
      <c r="AB30">
        <v>60.352451000000002</v>
      </c>
      <c r="AC30">
        <v>61.86562</v>
      </c>
      <c r="AD30">
        <v>63.564087000000001</v>
      </c>
      <c r="AE30">
        <v>65.405051999999998</v>
      </c>
      <c r="AF30">
        <v>67.477622999999994</v>
      </c>
      <c r="AG30">
        <v>69.356185999999994</v>
      </c>
      <c r="AH30">
        <v>71.449592999999993</v>
      </c>
      <c r="AI30">
        <v>73.637810000000002</v>
      </c>
      <c r="AJ30">
        <v>75.867867000000004</v>
      </c>
      <c r="AK30" s="38">
        <v>2.3E-2</v>
      </c>
    </row>
    <row r="31" spans="1:37" ht="14.5">
      <c r="A31" t="s">
        <v>1021</v>
      </c>
      <c r="B31" t="s">
        <v>1038</v>
      </c>
      <c r="C31" t="s">
        <v>1280</v>
      </c>
      <c r="D31" t="s">
        <v>371</v>
      </c>
      <c r="E31">
        <v>16.566603000000001</v>
      </c>
      <c r="F31">
        <v>16.396280000000001</v>
      </c>
      <c r="G31">
        <v>16.439896000000001</v>
      </c>
      <c r="H31">
        <v>16.529689999999999</v>
      </c>
      <c r="I31">
        <v>16.688790999999998</v>
      </c>
      <c r="J31">
        <v>16.827316</v>
      </c>
      <c r="K31">
        <v>17.001038000000001</v>
      </c>
      <c r="L31">
        <v>17.231853000000001</v>
      </c>
      <c r="M31">
        <v>17.535267000000001</v>
      </c>
      <c r="N31">
        <v>17.869351999999999</v>
      </c>
      <c r="O31">
        <v>18.247271000000001</v>
      </c>
      <c r="P31">
        <v>18.587626</v>
      </c>
      <c r="Q31">
        <v>19.025107999999999</v>
      </c>
      <c r="R31">
        <v>19.452936000000001</v>
      </c>
      <c r="S31">
        <v>19.913948000000001</v>
      </c>
      <c r="T31">
        <v>20.349620999999999</v>
      </c>
      <c r="U31">
        <v>20.815242999999999</v>
      </c>
      <c r="V31">
        <v>21.332705000000001</v>
      </c>
      <c r="W31">
        <v>21.817457000000001</v>
      </c>
      <c r="X31">
        <v>22.307468</v>
      </c>
      <c r="Y31">
        <v>22.81044</v>
      </c>
      <c r="Z31">
        <v>23.333673000000001</v>
      </c>
      <c r="AA31">
        <v>23.874891000000002</v>
      </c>
      <c r="AB31">
        <v>24.436152</v>
      </c>
      <c r="AC31">
        <v>25.008697999999999</v>
      </c>
      <c r="AD31">
        <v>25.639744</v>
      </c>
      <c r="AE31">
        <v>26.300379</v>
      </c>
      <c r="AF31">
        <v>27.032423000000001</v>
      </c>
      <c r="AG31">
        <v>27.666231</v>
      </c>
      <c r="AH31">
        <v>28.366410999999999</v>
      </c>
      <c r="AI31">
        <v>29.091557999999999</v>
      </c>
      <c r="AJ31">
        <v>29.820221</v>
      </c>
      <c r="AK31" s="38">
        <v>1.9E-2</v>
      </c>
    </row>
    <row r="32" spans="1:37" ht="14.5">
      <c r="A32" t="s">
        <v>291</v>
      </c>
      <c r="B32" t="s">
        <v>1039</v>
      </c>
      <c r="C32" t="s">
        <v>1281</v>
      </c>
      <c r="D32" t="s">
        <v>371</v>
      </c>
      <c r="E32">
        <v>5.5921999999999999E-2</v>
      </c>
      <c r="F32">
        <v>5.8422000000000002E-2</v>
      </c>
      <c r="G32">
        <v>6.1231000000000001E-2</v>
      </c>
      <c r="H32">
        <v>6.4163999999999999E-2</v>
      </c>
      <c r="I32">
        <v>6.7024E-2</v>
      </c>
      <c r="J32">
        <v>6.9318000000000005E-2</v>
      </c>
      <c r="K32">
        <v>7.1513999999999994E-2</v>
      </c>
      <c r="L32">
        <v>7.3596999999999996E-2</v>
      </c>
      <c r="M32">
        <v>7.5757000000000005E-2</v>
      </c>
      <c r="N32">
        <v>7.7814999999999995E-2</v>
      </c>
      <c r="O32">
        <v>7.9933000000000004E-2</v>
      </c>
      <c r="P32">
        <v>8.1991999999999995E-2</v>
      </c>
      <c r="Q32">
        <v>8.4631999999999999E-2</v>
      </c>
      <c r="R32">
        <v>8.7399000000000004E-2</v>
      </c>
      <c r="S32">
        <v>9.0812000000000004E-2</v>
      </c>
      <c r="T32">
        <v>9.4510999999999998E-2</v>
      </c>
      <c r="U32">
        <v>9.8367999999999997E-2</v>
      </c>
      <c r="V32">
        <v>0.10267900000000001</v>
      </c>
      <c r="W32">
        <v>0.107306</v>
      </c>
      <c r="X32">
        <v>0.112402</v>
      </c>
      <c r="Y32">
        <v>0.117908</v>
      </c>
      <c r="Z32">
        <v>0.123947</v>
      </c>
      <c r="AA32">
        <v>0.13048199999999999</v>
      </c>
      <c r="AB32">
        <v>0.13749600000000001</v>
      </c>
      <c r="AC32">
        <v>0.14489199999999999</v>
      </c>
      <c r="AD32">
        <v>0.153001</v>
      </c>
      <c r="AE32">
        <v>0.161827</v>
      </c>
      <c r="AF32">
        <v>0.17168600000000001</v>
      </c>
      <c r="AG32">
        <v>0.18148</v>
      </c>
      <c r="AH32">
        <v>0.19229099999999999</v>
      </c>
      <c r="AI32">
        <v>0.20347499999999999</v>
      </c>
      <c r="AJ32">
        <v>0.21540500000000001</v>
      </c>
      <c r="AK32" s="38">
        <v>4.3999999999999997E-2</v>
      </c>
    </row>
    <row r="33" spans="1:37" ht="14.5">
      <c r="A33" t="s">
        <v>300</v>
      </c>
      <c r="B33" t="s">
        <v>1040</v>
      </c>
      <c r="C33" t="s">
        <v>1282</v>
      </c>
      <c r="D33" t="s">
        <v>371</v>
      </c>
      <c r="E33">
        <v>5.5612000000000002E-2</v>
      </c>
      <c r="F33">
        <v>6.5286999999999998E-2</v>
      </c>
      <c r="G33">
        <v>7.4654999999999999E-2</v>
      </c>
      <c r="H33">
        <v>8.4429000000000004E-2</v>
      </c>
      <c r="I33">
        <v>9.3921000000000004E-2</v>
      </c>
      <c r="J33">
        <v>0.102322</v>
      </c>
      <c r="K33">
        <v>0.110358</v>
      </c>
      <c r="L33">
        <v>0.118071</v>
      </c>
      <c r="M33">
        <v>0.12572800000000001</v>
      </c>
      <c r="N33">
        <v>0.133018</v>
      </c>
      <c r="O33">
        <v>0.140044</v>
      </c>
      <c r="P33">
        <v>0.14629900000000001</v>
      </c>
      <c r="Q33">
        <v>0.152974</v>
      </c>
      <c r="R33">
        <v>0.15912000000000001</v>
      </c>
      <c r="S33">
        <v>0.165322</v>
      </c>
      <c r="T33">
        <v>0.17105899999999999</v>
      </c>
      <c r="U33">
        <v>0.176927</v>
      </c>
      <c r="V33">
        <v>0.183001</v>
      </c>
      <c r="W33">
        <v>0.18904699999999999</v>
      </c>
      <c r="X33">
        <v>0.19531000000000001</v>
      </c>
      <c r="Y33">
        <v>0.201764</v>
      </c>
      <c r="Z33">
        <v>0.20865300000000001</v>
      </c>
      <c r="AA33">
        <v>0.21584600000000001</v>
      </c>
      <c r="AB33">
        <v>0.22340399999999999</v>
      </c>
      <c r="AC33">
        <v>0.23105500000000001</v>
      </c>
      <c r="AD33">
        <v>0.239401</v>
      </c>
      <c r="AE33">
        <v>0.24857000000000001</v>
      </c>
      <c r="AF33">
        <v>0.25901099999999999</v>
      </c>
      <c r="AG33">
        <v>0.26900299999999999</v>
      </c>
      <c r="AH33">
        <v>0.28018599999999999</v>
      </c>
      <c r="AI33">
        <v>0.29225899999999999</v>
      </c>
      <c r="AJ33">
        <v>0.30513000000000001</v>
      </c>
      <c r="AK33" s="38">
        <v>5.6000000000000001E-2</v>
      </c>
    </row>
    <row r="34" spans="1:37" ht="14.5">
      <c r="A34" t="s">
        <v>1025</v>
      </c>
      <c r="B34" t="s">
        <v>1041</v>
      </c>
      <c r="C34" t="s">
        <v>1283</v>
      </c>
      <c r="D34" t="s">
        <v>371</v>
      </c>
      <c r="E34">
        <v>0.53423900000000002</v>
      </c>
      <c r="F34">
        <v>0.58652700000000002</v>
      </c>
      <c r="G34">
        <v>0.637934</v>
      </c>
      <c r="H34">
        <v>0.69095700000000004</v>
      </c>
      <c r="I34">
        <v>0.74268299999999998</v>
      </c>
      <c r="J34">
        <v>0.78819300000000003</v>
      </c>
      <c r="K34">
        <v>0.83354200000000001</v>
      </c>
      <c r="L34">
        <v>0.87686900000000001</v>
      </c>
      <c r="M34">
        <v>0.92605300000000002</v>
      </c>
      <c r="N34">
        <v>0.97683500000000001</v>
      </c>
      <c r="O34">
        <v>1.0313369999999999</v>
      </c>
      <c r="P34">
        <v>1.08677</v>
      </c>
      <c r="Q34">
        <v>1.1505369999999999</v>
      </c>
      <c r="R34">
        <v>1.2158640000000001</v>
      </c>
      <c r="S34">
        <v>1.2856099999999999</v>
      </c>
      <c r="T34">
        <v>1.358646</v>
      </c>
      <c r="U34">
        <v>1.4376869999999999</v>
      </c>
      <c r="V34">
        <v>1.521798</v>
      </c>
      <c r="W34">
        <v>1.6080209999999999</v>
      </c>
      <c r="X34">
        <v>1.6993689999999999</v>
      </c>
      <c r="Y34">
        <v>1.795857</v>
      </c>
      <c r="Z34">
        <v>1.8995789999999999</v>
      </c>
      <c r="AA34">
        <v>2.0079929999999999</v>
      </c>
      <c r="AB34">
        <v>2.1233209999999998</v>
      </c>
      <c r="AC34">
        <v>2.2442489999999999</v>
      </c>
      <c r="AD34">
        <v>2.3755730000000002</v>
      </c>
      <c r="AE34">
        <v>2.517299</v>
      </c>
      <c r="AF34">
        <v>2.6739329999999999</v>
      </c>
      <c r="AG34">
        <v>2.828532</v>
      </c>
      <c r="AH34">
        <v>2.9973200000000002</v>
      </c>
      <c r="AI34">
        <v>3.1779609999999998</v>
      </c>
      <c r="AJ34">
        <v>3.3688739999999999</v>
      </c>
      <c r="AK34" s="38">
        <v>6.0999999999999999E-2</v>
      </c>
    </row>
    <row r="35" spans="1:37" ht="14.5">
      <c r="A35" t="s">
        <v>1027</v>
      </c>
      <c r="B35" t="s">
        <v>1042</v>
      </c>
      <c r="C35" t="s">
        <v>1284</v>
      </c>
      <c r="D35" t="s">
        <v>371</v>
      </c>
      <c r="E35">
        <v>7.1000000000000005E-5</v>
      </c>
      <c r="F35">
        <v>5.1609999999999998E-3</v>
      </c>
      <c r="G35">
        <v>9.7660000000000004E-3</v>
      </c>
      <c r="H35">
        <v>1.4656000000000001E-2</v>
      </c>
      <c r="I35">
        <v>1.9452000000000001E-2</v>
      </c>
      <c r="J35">
        <v>2.3952999999999999E-2</v>
      </c>
      <c r="K35">
        <v>2.8353E-2</v>
      </c>
      <c r="L35">
        <v>3.2732999999999998E-2</v>
      </c>
      <c r="M35">
        <v>3.7233000000000002E-2</v>
      </c>
      <c r="N35">
        <v>4.1780999999999999E-2</v>
      </c>
      <c r="O35">
        <v>4.6467000000000001E-2</v>
      </c>
      <c r="P35">
        <v>5.1115000000000001E-2</v>
      </c>
      <c r="Q35">
        <v>5.6113999999999997E-2</v>
      </c>
      <c r="R35">
        <v>6.1133E-2</v>
      </c>
      <c r="S35">
        <v>6.6396999999999998E-2</v>
      </c>
      <c r="T35">
        <v>7.1689000000000003E-2</v>
      </c>
      <c r="U35">
        <v>7.7237E-2</v>
      </c>
      <c r="V35">
        <v>8.3089999999999997E-2</v>
      </c>
      <c r="W35">
        <v>8.9113999999999999E-2</v>
      </c>
      <c r="X35">
        <v>9.5493999999999996E-2</v>
      </c>
      <c r="Y35">
        <v>0.10194499999999999</v>
      </c>
      <c r="Z35">
        <v>0.108822</v>
      </c>
      <c r="AA35">
        <v>0.11605600000000001</v>
      </c>
      <c r="AB35">
        <v>0.123671</v>
      </c>
      <c r="AC35">
        <v>0.131604</v>
      </c>
      <c r="AD35">
        <v>0.14016500000000001</v>
      </c>
      <c r="AE35">
        <v>0.149365</v>
      </c>
      <c r="AF35">
        <v>0.159495</v>
      </c>
      <c r="AG35">
        <v>0.169539</v>
      </c>
      <c r="AH35">
        <v>0.180507</v>
      </c>
      <c r="AI35">
        <v>0.19219</v>
      </c>
      <c r="AJ35">
        <v>0.204486</v>
      </c>
      <c r="AK35" s="38">
        <v>0.29299999999999998</v>
      </c>
    </row>
    <row r="36" spans="1:37" ht="14.5">
      <c r="A36" t="s">
        <v>1029</v>
      </c>
      <c r="B36" t="s">
        <v>1043</v>
      </c>
      <c r="C36" t="s">
        <v>1285</v>
      </c>
      <c r="D36" t="s">
        <v>371</v>
      </c>
      <c r="E36">
        <v>0</v>
      </c>
      <c r="F36">
        <v>5.6379999999999998E-3</v>
      </c>
      <c r="G36">
        <v>1.0749999999999999E-2</v>
      </c>
      <c r="H36">
        <v>1.6177E-2</v>
      </c>
      <c r="I36">
        <v>2.1499999999999998E-2</v>
      </c>
      <c r="J36">
        <v>2.6495999999999999E-2</v>
      </c>
      <c r="K36">
        <v>3.1379999999999998E-2</v>
      </c>
      <c r="L36">
        <v>3.6240000000000001E-2</v>
      </c>
      <c r="M36">
        <v>4.1232999999999999E-2</v>
      </c>
      <c r="N36">
        <v>4.6280000000000002E-2</v>
      </c>
      <c r="O36">
        <v>5.1478999999999997E-2</v>
      </c>
      <c r="P36">
        <v>5.6634999999999998E-2</v>
      </c>
      <c r="Q36">
        <v>6.2178999999999998E-2</v>
      </c>
      <c r="R36">
        <v>6.7746000000000001E-2</v>
      </c>
      <c r="S36">
        <v>7.3582999999999996E-2</v>
      </c>
      <c r="T36">
        <v>7.9455999999999999E-2</v>
      </c>
      <c r="U36">
        <v>8.5608000000000004E-2</v>
      </c>
      <c r="V36">
        <v>9.2099E-2</v>
      </c>
      <c r="W36">
        <v>9.8779000000000006E-2</v>
      </c>
      <c r="X36">
        <v>0.105854</v>
      </c>
      <c r="Y36">
        <v>0.113008</v>
      </c>
      <c r="Z36">
        <v>0.12063400000000001</v>
      </c>
      <c r="AA36">
        <v>0.12865599999999999</v>
      </c>
      <c r="AB36">
        <v>0.1371</v>
      </c>
      <c r="AC36">
        <v>0.145896</v>
      </c>
      <c r="AD36">
        <v>0.15539</v>
      </c>
      <c r="AE36">
        <v>0.16558999999999999</v>
      </c>
      <c r="AF36">
        <v>0.17682300000000001</v>
      </c>
      <c r="AG36">
        <v>0.18795999999999999</v>
      </c>
      <c r="AH36">
        <v>0.20012199999999999</v>
      </c>
      <c r="AI36">
        <v>0.21307799999999999</v>
      </c>
      <c r="AJ36">
        <v>0.226713</v>
      </c>
      <c r="AK36" t="s">
        <v>121</v>
      </c>
    </row>
    <row r="37" spans="1:37" ht="14.5">
      <c r="A37" t="s">
        <v>1031</v>
      </c>
      <c r="B37" t="s">
        <v>1044</v>
      </c>
      <c r="C37" t="s">
        <v>1286</v>
      </c>
      <c r="D37" t="s">
        <v>371</v>
      </c>
      <c r="E37">
        <v>0</v>
      </c>
      <c r="F37">
        <v>4.8609999999999999E-3</v>
      </c>
      <c r="G37">
        <v>9.2689999999999995E-3</v>
      </c>
      <c r="H37">
        <v>1.3949E-2</v>
      </c>
      <c r="I37">
        <v>1.8537999999999999E-2</v>
      </c>
      <c r="J37">
        <v>2.2846000000000002E-2</v>
      </c>
      <c r="K37">
        <v>2.7057000000000001E-2</v>
      </c>
      <c r="L37">
        <v>3.1247E-2</v>
      </c>
      <c r="M37">
        <v>3.5553000000000001E-2</v>
      </c>
      <c r="N37">
        <v>3.9904000000000002E-2</v>
      </c>
      <c r="O37">
        <v>4.4387000000000003E-2</v>
      </c>
      <c r="P37">
        <v>4.8832E-2</v>
      </c>
      <c r="Q37">
        <v>5.3613000000000001E-2</v>
      </c>
      <c r="R37">
        <v>5.8413E-2</v>
      </c>
      <c r="S37">
        <v>6.3446000000000002E-2</v>
      </c>
      <c r="T37">
        <v>6.8510000000000001E-2</v>
      </c>
      <c r="U37">
        <v>7.3814000000000005E-2</v>
      </c>
      <c r="V37">
        <v>7.9410999999999995E-2</v>
      </c>
      <c r="W37">
        <v>8.5170999999999997E-2</v>
      </c>
      <c r="X37">
        <v>9.1271000000000005E-2</v>
      </c>
      <c r="Y37">
        <v>9.7438999999999998E-2</v>
      </c>
      <c r="Z37">
        <v>0.104014</v>
      </c>
      <c r="AA37">
        <v>0.110931</v>
      </c>
      <c r="AB37">
        <v>0.118212</v>
      </c>
      <c r="AC37">
        <v>0.12579699999999999</v>
      </c>
      <c r="AD37">
        <v>0.13398199999999999</v>
      </c>
      <c r="AE37">
        <v>0.14277699999999999</v>
      </c>
      <c r="AF37">
        <v>0.15246299999999999</v>
      </c>
      <c r="AG37">
        <v>0.16206499999999999</v>
      </c>
      <c r="AH37">
        <v>0.17255200000000001</v>
      </c>
      <c r="AI37">
        <v>0.183723</v>
      </c>
      <c r="AJ37">
        <v>0.19547999999999999</v>
      </c>
      <c r="AK37" t="s">
        <v>121</v>
      </c>
    </row>
    <row r="38" spans="1:37" ht="14.5">
      <c r="A38" t="s">
        <v>1033</v>
      </c>
      <c r="B38" t="s">
        <v>1045</v>
      </c>
      <c r="C38" t="s">
        <v>1287</v>
      </c>
      <c r="D38" t="s">
        <v>371</v>
      </c>
      <c r="E38">
        <v>0</v>
      </c>
      <c r="F38">
        <v>8.6680000000000004E-3</v>
      </c>
      <c r="G38">
        <v>1.6527E-2</v>
      </c>
      <c r="H38">
        <v>2.4871999999999998E-2</v>
      </c>
      <c r="I38">
        <v>3.3055000000000001E-2</v>
      </c>
      <c r="J38">
        <v>4.0737000000000002E-2</v>
      </c>
      <c r="K38">
        <v>4.8244000000000002E-2</v>
      </c>
      <c r="L38">
        <v>5.5717000000000003E-2</v>
      </c>
      <c r="M38">
        <v>6.3394000000000006E-2</v>
      </c>
      <c r="N38">
        <v>7.1152999999999994E-2</v>
      </c>
      <c r="O38">
        <v>7.9145999999999994E-2</v>
      </c>
      <c r="P38">
        <v>8.7072999999999998E-2</v>
      </c>
      <c r="Q38">
        <v>9.5597000000000001E-2</v>
      </c>
      <c r="R38">
        <v>0.104156</v>
      </c>
      <c r="S38">
        <v>0.11312999999999999</v>
      </c>
      <c r="T38">
        <v>0.12216</v>
      </c>
      <c r="U38">
        <v>0.13161800000000001</v>
      </c>
      <c r="V38">
        <v>0.141597</v>
      </c>
      <c r="W38">
        <v>0.151867</v>
      </c>
      <c r="X38">
        <v>0.162744</v>
      </c>
      <c r="Y38">
        <v>0.17374300000000001</v>
      </c>
      <c r="Z38">
        <v>0.18546799999999999</v>
      </c>
      <c r="AA38">
        <v>0.197801</v>
      </c>
      <c r="AB38">
        <v>0.210784</v>
      </c>
      <c r="AC38">
        <v>0.22430700000000001</v>
      </c>
      <c r="AD38">
        <v>0.238903</v>
      </c>
      <c r="AE38">
        <v>0.25458599999999998</v>
      </c>
      <c r="AF38">
        <v>0.27185599999999999</v>
      </c>
      <c r="AG38">
        <v>0.28897800000000001</v>
      </c>
      <c r="AH38">
        <v>0.30767600000000001</v>
      </c>
      <c r="AI38">
        <v>0.32759500000000003</v>
      </c>
      <c r="AJ38">
        <v>0.34855900000000001</v>
      </c>
      <c r="AK38" t="s">
        <v>121</v>
      </c>
    </row>
    <row r="39" spans="1:37" ht="14.5">
      <c r="A39" t="s">
        <v>1046</v>
      </c>
      <c r="B39" t="s">
        <v>1047</v>
      </c>
      <c r="C39" t="s">
        <v>1288</v>
      </c>
      <c r="D39" t="s">
        <v>371</v>
      </c>
      <c r="E39">
        <v>54.603447000000003</v>
      </c>
      <c r="F39">
        <v>54.781798999999999</v>
      </c>
      <c r="G39">
        <v>55.515346999999998</v>
      </c>
      <c r="H39">
        <v>56.481617</v>
      </c>
      <c r="I39">
        <v>57.581673000000002</v>
      </c>
      <c r="J39">
        <v>58.430546</v>
      </c>
      <c r="K39">
        <v>59.386108</v>
      </c>
      <c r="L39">
        <v>60.457507999999997</v>
      </c>
      <c r="M39">
        <v>61.768149999999999</v>
      </c>
      <c r="N39">
        <v>63.112183000000002</v>
      </c>
      <c r="O39">
        <v>64.546806000000004</v>
      </c>
      <c r="P39">
        <v>65.847083999999995</v>
      </c>
      <c r="Q39">
        <v>67.496689000000003</v>
      </c>
      <c r="R39">
        <v>69.079162999999994</v>
      </c>
      <c r="S39">
        <v>70.779044999999996</v>
      </c>
      <c r="T39">
        <v>72.377150999999998</v>
      </c>
      <c r="U39">
        <v>74.105148</v>
      </c>
      <c r="V39">
        <v>75.981803999999997</v>
      </c>
      <c r="W39">
        <v>77.792572000000007</v>
      </c>
      <c r="X39">
        <v>79.667381000000006</v>
      </c>
      <c r="Y39">
        <v>81.581305999999998</v>
      </c>
      <c r="Z39">
        <v>83.595695000000006</v>
      </c>
      <c r="AA39">
        <v>85.681190000000001</v>
      </c>
      <c r="AB39">
        <v>87.862358</v>
      </c>
      <c r="AC39">
        <v>90.121964000000006</v>
      </c>
      <c r="AD39">
        <v>92.640227999999993</v>
      </c>
      <c r="AE39">
        <v>95.345427999999998</v>
      </c>
      <c r="AF39">
        <v>98.375381000000004</v>
      </c>
      <c r="AG39">
        <v>101.10974899999999</v>
      </c>
      <c r="AH39">
        <v>104.14670599999999</v>
      </c>
      <c r="AI39">
        <v>107.31989299999999</v>
      </c>
      <c r="AJ39">
        <v>110.55276499999999</v>
      </c>
      <c r="AK39" s="38">
        <v>2.3E-2</v>
      </c>
    </row>
    <row r="40" spans="1:37" ht="14.5">
      <c r="A40" t="s">
        <v>1048</v>
      </c>
      <c r="C40" t="s">
        <v>1289</v>
      </c>
    </row>
    <row r="41" spans="1:37" ht="14.5">
      <c r="A41" t="s">
        <v>284</v>
      </c>
      <c r="B41" t="s">
        <v>1049</v>
      </c>
      <c r="C41" t="s">
        <v>1290</v>
      </c>
      <c r="D41" t="s">
        <v>371</v>
      </c>
      <c r="E41">
        <v>185.11108400000001</v>
      </c>
      <c r="F41">
        <v>187.41339099999999</v>
      </c>
      <c r="G41">
        <v>190.11419699999999</v>
      </c>
      <c r="H41">
        <v>192.664795</v>
      </c>
      <c r="I41">
        <v>195.16325399999999</v>
      </c>
      <c r="J41">
        <v>196.35145600000001</v>
      </c>
      <c r="K41">
        <v>197.61440999999999</v>
      </c>
      <c r="L41">
        <v>198.733994</v>
      </c>
      <c r="M41">
        <v>200.05453499999999</v>
      </c>
      <c r="N41">
        <v>200.98191800000001</v>
      </c>
      <c r="O41">
        <v>201.929855</v>
      </c>
      <c r="P41">
        <v>202.31111100000001</v>
      </c>
      <c r="Q41">
        <v>203.65454099999999</v>
      </c>
      <c r="R41">
        <v>204.46348599999999</v>
      </c>
      <c r="S41">
        <v>205.50788900000001</v>
      </c>
      <c r="T41">
        <v>206.09761</v>
      </c>
      <c r="U41">
        <v>206.87872300000001</v>
      </c>
      <c r="V41">
        <v>207.776093</v>
      </c>
      <c r="W41">
        <v>208.35296600000001</v>
      </c>
      <c r="X41">
        <v>209.02235400000001</v>
      </c>
      <c r="Y41">
        <v>209.614487</v>
      </c>
      <c r="Z41">
        <v>210.35394299999999</v>
      </c>
      <c r="AA41">
        <v>211.09272799999999</v>
      </c>
      <c r="AB41">
        <v>211.95198099999999</v>
      </c>
      <c r="AC41">
        <v>212.687378</v>
      </c>
      <c r="AD41">
        <v>213.74752799999999</v>
      </c>
      <c r="AE41">
        <v>215.013824</v>
      </c>
      <c r="AF41">
        <v>216.77552800000001</v>
      </c>
      <c r="AG41">
        <v>217.644012</v>
      </c>
      <c r="AH41">
        <v>218.93441799999999</v>
      </c>
      <c r="AI41">
        <v>220.25176999999999</v>
      </c>
      <c r="AJ41">
        <v>221.42288199999999</v>
      </c>
      <c r="AK41" s="38">
        <v>6.0000000000000001E-3</v>
      </c>
    </row>
    <row r="42" spans="1:37" ht="14.5">
      <c r="A42" t="s">
        <v>1021</v>
      </c>
      <c r="B42" t="s">
        <v>1050</v>
      </c>
      <c r="C42" t="s">
        <v>1291</v>
      </c>
      <c r="D42" t="s">
        <v>371</v>
      </c>
      <c r="E42">
        <v>0.18604699999999999</v>
      </c>
      <c r="F42">
        <v>0.164021</v>
      </c>
      <c r="G42">
        <v>0.147254</v>
      </c>
      <c r="H42">
        <v>0.13270699999999999</v>
      </c>
      <c r="I42">
        <v>0.121167</v>
      </c>
      <c r="J42">
        <v>0.111348</v>
      </c>
      <c r="K42">
        <v>0.10306899999999999</v>
      </c>
      <c r="L42">
        <v>9.6655000000000005E-2</v>
      </c>
      <c r="M42">
        <v>9.1883999999999993E-2</v>
      </c>
      <c r="N42">
        <v>8.7783E-2</v>
      </c>
      <c r="O42">
        <v>8.4326999999999999E-2</v>
      </c>
      <c r="P42">
        <v>8.1729999999999997E-2</v>
      </c>
      <c r="Q42">
        <v>7.9777000000000001E-2</v>
      </c>
      <c r="R42">
        <v>7.7663999999999997E-2</v>
      </c>
      <c r="S42">
        <v>7.6067999999999997E-2</v>
      </c>
      <c r="T42">
        <v>7.4709999999999999E-2</v>
      </c>
      <c r="U42">
        <v>7.3875999999999997E-2</v>
      </c>
      <c r="V42">
        <v>7.3050000000000004E-2</v>
      </c>
      <c r="W42">
        <v>7.2313000000000002E-2</v>
      </c>
      <c r="X42">
        <v>7.1783E-2</v>
      </c>
      <c r="Y42">
        <v>7.1441000000000004E-2</v>
      </c>
      <c r="Z42">
        <v>7.1091000000000001E-2</v>
      </c>
      <c r="AA42">
        <v>7.0878999999999998E-2</v>
      </c>
      <c r="AB42">
        <v>7.0614999999999997E-2</v>
      </c>
      <c r="AC42">
        <v>7.0347999999999994E-2</v>
      </c>
      <c r="AD42">
        <v>7.0442000000000005E-2</v>
      </c>
      <c r="AE42">
        <v>7.0763000000000006E-2</v>
      </c>
      <c r="AF42">
        <v>7.1356000000000003E-2</v>
      </c>
      <c r="AG42">
        <v>7.1734000000000006E-2</v>
      </c>
      <c r="AH42">
        <v>7.2326000000000001E-2</v>
      </c>
      <c r="AI42">
        <v>7.2960999999999998E-2</v>
      </c>
      <c r="AJ42">
        <v>7.3634000000000005E-2</v>
      </c>
      <c r="AK42" s="38">
        <v>-2.9000000000000001E-2</v>
      </c>
    </row>
    <row r="43" spans="1:37" ht="14.5">
      <c r="A43" t="s">
        <v>291</v>
      </c>
      <c r="B43" t="s">
        <v>1051</v>
      </c>
      <c r="C43" t="s">
        <v>1292</v>
      </c>
      <c r="D43" t="s">
        <v>371</v>
      </c>
      <c r="E43">
        <v>3.8039999999999997E-2</v>
      </c>
      <c r="F43">
        <v>4.2250000000000003E-2</v>
      </c>
      <c r="G43">
        <v>4.5719000000000003E-2</v>
      </c>
      <c r="H43">
        <v>4.8656999999999999E-2</v>
      </c>
      <c r="I43">
        <v>5.1005000000000002E-2</v>
      </c>
      <c r="J43">
        <v>5.2517000000000001E-2</v>
      </c>
      <c r="K43">
        <v>5.3672999999999998E-2</v>
      </c>
      <c r="L43">
        <v>5.4608999999999998E-2</v>
      </c>
      <c r="M43">
        <v>5.5481000000000003E-2</v>
      </c>
      <c r="N43">
        <v>5.6133000000000002E-2</v>
      </c>
      <c r="O43">
        <v>5.6626999999999997E-2</v>
      </c>
      <c r="P43">
        <v>5.6869999999999997E-2</v>
      </c>
      <c r="Q43">
        <v>5.7257000000000002E-2</v>
      </c>
      <c r="R43">
        <v>5.7373E-2</v>
      </c>
      <c r="S43">
        <v>5.7585999999999998E-2</v>
      </c>
      <c r="T43">
        <v>5.7757000000000003E-2</v>
      </c>
      <c r="U43">
        <v>5.8034000000000002E-2</v>
      </c>
      <c r="V43">
        <v>5.8368000000000003E-2</v>
      </c>
      <c r="W43">
        <v>5.8708000000000003E-2</v>
      </c>
      <c r="X43">
        <v>5.9150000000000001E-2</v>
      </c>
      <c r="Y43">
        <v>5.9648E-2</v>
      </c>
      <c r="Z43">
        <v>6.0263999999999998E-2</v>
      </c>
      <c r="AA43">
        <v>6.0982000000000001E-2</v>
      </c>
      <c r="AB43">
        <v>6.1772000000000001E-2</v>
      </c>
      <c r="AC43">
        <v>6.2573000000000004E-2</v>
      </c>
      <c r="AD43">
        <v>6.3511999999999999E-2</v>
      </c>
      <c r="AE43">
        <v>6.4572000000000004E-2</v>
      </c>
      <c r="AF43">
        <v>6.5864000000000006E-2</v>
      </c>
      <c r="AG43">
        <v>6.6961999999999994E-2</v>
      </c>
      <c r="AH43">
        <v>6.8256999999999998E-2</v>
      </c>
      <c r="AI43">
        <v>6.9611999999999993E-2</v>
      </c>
      <c r="AJ43">
        <v>7.0968000000000003E-2</v>
      </c>
      <c r="AK43" s="38">
        <v>0.02</v>
      </c>
    </row>
    <row r="44" spans="1:37" ht="14.5">
      <c r="A44" t="s">
        <v>300</v>
      </c>
      <c r="B44" t="s">
        <v>1052</v>
      </c>
      <c r="C44" t="s">
        <v>1293</v>
      </c>
      <c r="D44" t="s">
        <v>371</v>
      </c>
      <c r="E44">
        <v>2.235852</v>
      </c>
      <c r="F44">
        <v>2.3072599999999999</v>
      </c>
      <c r="G44">
        <v>2.3521740000000002</v>
      </c>
      <c r="H44">
        <v>2.370501</v>
      </c>
      <c r="I44">
        <v>2.369211</v>
      </c>
      <c r="J44">
        <v>2.3400919999999998</v>
      </c>
      <c r="K44">
        <v>2.3049620000000002</v>
      </c>
      <c r="L44">
        <v>2.2675209999999999</v>
      </c>
      <c r="M44">
        <v>2.236297</v>
      </c>
      <c r="N44">
        <v>2.2058680000000002</v>
      </c>
      <c r="O44">
        <v>2.1837369999999998</v>
      </c>
      <c r="P44">
        <v>2.1648830000000001</v>
      </c>
      <c r="Q44">
        <v>2.1671659999999999</v>
      </c>
      <c r="R44">
        <v>2.1769319999999999</v>
      </c>
      <c r="S44">
        <v>2.2061190000000002</v>
      </c>
      <c r="T44">
        <v>2.2490019999999999</v>
      </c>
      <c r="U44">
        <v>2.314432</v>
      </c>
      <c r="V44">
        <v>2.4044219999999998</v>
      </c>
      <c r="W44">
        <v>2.515682</v>
      </c>
      <c r="X44">
        <v>2.6519810000000001</v>
      </c>
      <c r="Y44">
        <v>2.8108740000000001</v>
      </c>
      <c r="Z44">
        <v>2.9949810000000001</v>
      </c>
      <c r="AA44">
        <v>3.2070069999999999</v>
      </c>
      <c r="AB44">
        <v>3.4493109999999998</v>
      </c>
      <c r="AC44">
        <v>3.7169569999999998</v>
      </c>
      <c r="AD44">
        <v>4.0213150000000004</v>
      </c>
      <c r="AE44">
        <v>4.3658599999999996</v>
      </c>
      <c r="AF44">
        <v>4.7620519999999997</v>
      </c>
      <c r="AG44">
        <v>5.1815509999999998</v>
      </c>
      <c r="AH44">
        <v>5.6565690000000002</v>
      </c>
      <c r="AI44">
        <v>6.1847760000000003</v>
      </c>
      <c r="AJ44">
        <v>6.7661749999999996</v>
      </c>
      <c r="AK44" s="38">
        <v>3.5999999999999997E-2</v>
      </c>
    </row>
    <row r="45" spans="1:37" ht="14.5">
      <c r="A45" t="s">
        <v>1025</v>
      </c>
      <c r="B45" t="s">
        <v>1053</v>
      </c>
      <c r="C45" t="s">
        <v>1294</v>
      </c>
      <c r="D45" t="s">
        <v>371</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121</v>
      </c>
    </row>
    <row r="46" spans="1:37" ht="14.5">
      <c r="A46" t="s">
        <v>1027</v>
      </c>
      <c r="B46" t="s">
        <v>1054</v>
      </c>
      <c r="C46" t="s">
        <v>1295</v>
      </c>
      <c r="D46" t="s">
        <v>371</v>
      </c>
      <c r="E46">
        <v>0</v>
      </c>
      <c r="F46">
        <v>1.1329999999999999E-3</v>
      </c>
      <c r="G46">
        <v>2.1700000000000001E-3</v>
      </c>
      <c r="H46">
        <v>3.2880000000000001E-3</v>
      </c>
      <c r="I46">
        <v>4.4120000000000001E-3</v>
      </c>
      <c r="J46">
        <v>5.4990000000000004E-3</v>
      </c>
      <c r="K46">
        <v>6.5900000000000004E-3</v>
      </c>
      <c r="L46">
        <v>7.6899999999999998E-3</v>
      </c>
      <c r="M46">
        <v>8.8170000000000002E-3</v>
      </c>
      <c r="N46">
        <v>9.9380000000000007E-3</v>
      </c>
      <c r="O46">
        <v>1.106E-2</v>
      </c>
      <c r="P46">
        <v>1.2128999999999999E-2</v>
      </c>
      <c r="Q46">
        <v>1.3225000000000001E-2</v>
      </c>
      <c r="R46">
        <v>1.4255E-2</v>
      </c>
      <c r="S46">
        <v>1.5266999999999999E-2</v>
      </c>
      <c r="T46">
        <v>1.6209999999999999E-2</v>
      </c>
      <c r="U46">
        <v>1.7135000000000001E-2</v>
      </c>
      <c r="V46">
        <v>1.8044000000000001E-2</v>
      </c>
      <c r="W46">
        <v>1.891E-2</v>
      </c>
      <c r="X46">
        <v>1.9789999999999999E-2</v>
      </c>
      <c r="Y46">
        <v>2.0648E-2</v>
      </c>
      <c r="Z46">
        <v>2.1499999999999998E-2</v>
      </c>
      <c r="AA46">
        <v>2.2360999999999999E-2</v>
      </c>
      <c r="AB46">
        <v>2.3272000000000001E-2</v>
      </c>
      <c r="AC46">
        <v>2.419E-2</v>
      </c>
      <c r="AD46">
        <v>2.5174999999999999E-2</v>
      </c>
      <c r="AE46">
        <v>2.6214999999999999E-2</v>
      </c>
      <c r="AF46">
        <v>2.7355999999999998E-2</v>
      </c>
      <c r="AG46">
        <v>2.8424999999999999E-2</v>
      </c>
      <c r="AH46">
        <v>2.9589000000000001E-2</v>
      </c>
      <c r="AI46">
        <v>3.0810000000000001E-2</v>
      </c>
      <c r="AJ46">
        <v>3.2077000000000001E-2</v>
      </c>
      <c r="AK46" t="s">
        <v>121</v>
      </c>
    </row>
    <row r="47" spans="1:37" ht="14.5">
      <c r="A47" t="s">
        <v>1029</v>
      </c>
      <c r="B47" t="s">
        <v>1055</v>
      </c>
      <c r="C47" t="s">
        <v>1296</v>
      </c>
      <c r="D47" t="s">
        <v>371</v>
      </c>
      <c r="E47">
        <v>1.0020000000000001E-3</v>
      </c>
      <c r="F47">
        <v>2.5200000000000001E-3</v>
      </c>
      <c r="G47">
        <v>3.9379999999999997E-3</v>
      </c>
      <c r="H47">
        <v>5.4669999999999996E-3</v>
      </c>
      <c r="I47">
        <v>7.0060000000000001E-3</v>
      </c>
      <c r="J47">
        <v>8.489E-3</v>
      </c>
      <c r="K47">
        <v>9.9710000000000007E-3</v>
      </c>
      <c r="L47">
        <v>1.1457999999999999E-2</v>
      </c>
      <c r="M47">
        <v>1.2973999999999999E-2</v>
      </c>
      <c r="N47">
        <v>1.447E-2</v>
      </c>
      <c r="O47">
        <v>1.5956999999999999E-2</v>
      </c>
      <c r="P47">
        <v>1.7364000000000001E-2</v>
      </c>
      <c r="Q47">
        <v>1.8807000000000001E-2</v>
      </c>
      <c r="R47">
        <v>2.0157000000000001E-2</v>
      </c>
      <c r="S47">
        <v>2.1486000000000002E-2</v>
      </c>
      <c r="T47">
        <v>2.2728000000000002E-2</v>
      </c>
      <c r="U47">
        <v>2.3959000000000001E-2</v>
      </c>
      <c r="V47">
        <v>2.5186E-2</v>
      </c>
      <c r="W47">
        <v>2.6352E-2</v>
      </c>
      <c r="X47">
        <v>2.7521E-2</v>
      </c>
      <c r="Y47">
        <v>2.8666000000000001E-2</v>
      </c>
      <c r="Z47">
        <v>2.9833999999999999E-2</v>
      </c>
      <c r="AA47">
        <v>3.1025E-2</v>
      </c>
      <c r="AB47">
        <v>3.2273999999999997E-2</v>
      </c>
      <c r="AC47">
        <v>3.3533E-2</v>
      </c>
      <c r="AD47">
        <v>3.4883999999999998E-2</v>
      </c>
      <c r="AE47">
        <v>3.6311999999999997E-2</v>
      </c>
      <c r="AF47">
        <v>3.7878000000000002E-2</v>
      </c>
      <c r="AG47">
        <v>3.9345999999999999E-2</v>
      </c>
      <c r="AH47">
        <v>4.0945000000000002E-2</v>
      </c>
      <c r="AI47">
        <v>4.2622E-2</v>
      </c>
      <c r="AJ47">
        <v>4.4364000000000001E-2</v>
      </c>
      <c r="AK47" s="38">
        <v>0.13</v>
      </c>
    </row>
    <row r="48" spans="1:37" ht="14.5">
      <c r="A48" t="s">
        <v>1031</v>
      </c>
      <c r="B48" t="s">
        <v>1056</v>
      </c>
      <c r="C48" t="s">
        <v>1297</v>
      </c>
      <c r="D48" t="s">
        <v>371</v>
      </c>
      <c r="E48">
        <v>1.0790000000000001E-3</v>
      </c>
      <c r="F48">
        <v>2.666E-3</v>
      </c>
      <c r="G48">
        <v>4.15E-3</v>
      </c>
      <c r="H48">
        <v>5.7489999999999998E-3</v>
      </c>
      <c r="I48">
        <v>7.3590000000000001E-3</v>
      </c>
      <c r="J48">
        <v>8.9099999999999995E-3</v>
      </c>
      <c r="K48">
        <v>1.0460000000000001E-2</v>
      </c>
      <c r="L48">
        <v>1.2014E-2</v>
      </c>
      <c r="M48">
        <v>1.3599E-2</v>
      </c>
      <c r="N48">
        <v>1.5162999999999999E-2</v>
      </c>
      <c r="O48">
        <v>1.6718E-2</v>
      </c>
      <c r="P48">
        <v>1.8186999999999998E-2</v>
      </c>
      <c r="Q48">
        <v>1.9695000000000001E-2</v>
      </c>
      <c r="R48">
        <v>2.1104999999999999E-2</v>
      </c>
      <c r="S48">
        <v>2.2494E-2</v>
      </c>
      <c r="T48">
        <v>2.3792000000000001E-2</v>
      </c>
      <c r="U48">
        <v>2.5078E-2</v>
      </c>
      <c r="V48">
        <v>2.6360999999999999E-2</v>
      </c>
      <c r="W48">
        <v>2.7581000000000001E-2</v>
      </c>
      <c r="X48">
        <v>2.8802000000000001E-2</v>
      </c>
      <c r="Y48">
        <v>2.9999000000000001E-2</v>
      </c>
      <c r="Z48">
        <v>3.1220000000000001E-2</v>
      </c>
      <c r="AA48">
        <v>3.2467000000000003E-2</v>
      </c>
      <c r="AB48">
        <v>3.3772999999999997E-2</v>
      </c>
      <c r="AC48">
        <v>3.5090999999999997E-2</v>
      </c>
      <c r="AD48">
        <v>3.6504000000000002E-2</v>
      </c>
      <c r="AE48">
        <v>3.7997000000000003E-2</v>
      </c>
      <c r="AF48">
        <v>3.9635999999999998E-2</v>
      </c>
      <c r="AG48">
        <v>4.1170999999999999E-2</v>
      </c>
      <c r="AH48">
        <v>4.2845000000000001E-2</v>
      </c>
      <c r="AI48">
        <v>4.4599E-2</v>
      </c>
      <c r="AJ48">
        <v>4.6420999999999997E-2</v>
      </c>
      <c r="AK48" s="38">
        <v>0.129</v>
      </c>
    </row>
    <row r="49" spans="1:37" ht="14.5">
      <c r="A49" t="s">
        <v>1033</v>
      </c>
      <c r="B49" t="s">
        <v>1057</v>
      </c>
      <c r="C49" t="s">
        <v>1298</v>
      </c>
      <c r="D49" t="s">
        <v>371</v>
      </c>
      <c r="E49">
        <v>1.173E-3</v>
      </c>
      <c r="F49">
        <v>3.3279999999999998E-3</v>
      </c>
      <c r="G49">
        <v>5.3369999999999997E-3</v>
      </c>
      <c r="H49">
        <v>7.502E-3</v>
      </c>
      <c r="I49">
        <v>9.6810000000000004E-3</v>
      </c>
      <c r="J49">
        <v>1.1782000000000001E-2</v>
      </c>
      <c r="K49">
        <v>1.3883E-2</v>
      </c>
      <c r="L49">
        <v>1.5993E-2</v>
      </c>
      <c r="M49">
        <v>1.8145999999999999E-2</v>
      </c>
      <c r="N49">
        <v>2.0274E-2</v>
      </c>
      <c r="O49">
        <v>2.2391999999999999E-2</v>
      </c>
      <c r="P49">
        <v>2.4396999999999999E-2</v>
      </c>
      <c r="Q49">
        <v>2.6453999999999998E-2</v>
      </c>
      <c r="R49">
        <v>2.8381E-2</v>
      </c>
      <c r="S49">
        <v>3.0276000000000001E-2</v>
      </c>
      <c r="T49">
        <v>3.2046999999999999E-2</v>
      </c>
      <c r="U49">
        <v>3.3798000000000002E-2</v>
      </c>
      <c r="V49">
        <v>3.5539000000000001E-2</v>
      </c>
      <c r="W49">
        <v>3.7196E-2</v>
      </c>
      <c r="X49">
        <v>3.8859999999999999E-2</v>
      </c>
      <c r="Y49">
        <v>4.0488000000000003E-2</v>
      </c>
      <c r="Z49">
        <v>4.2140999999999998E-2</v>
      </c>
      <c r="AA49">
        <v>4.3824000000000002E-2</v>
      </c>
      <c r="AB49">
        <v>4.5592000000000001E-2</v>
      </c>
      <c r="AC49">
        <v>4.7375E-2</v>
      </c>
      <c r="AD49">
        <v>4.9286999999999997E-2</v>
      </c>
      <c r="AE49">
        <v>5.1306999999999998E-2</v>
      </c>
      <c r="AF49">
        <v>5.3524000000000002E-2</v>
      </c>
      <c r="AG49">
        <v>5.5599999999999997E-2</v>
      </c>
      <c r="AH49">
        <v>5.7862999999999998E-2</v>
      </c>
      <c r="AI49">
        <v>6.0235999999999998E-2</v>
      </c>
      <c r="AJ49">
        <v>6.2700000000000006E-2</v>
      </c>
      <c r="AK49" s="38">
        <v>0.13700000000000001</v>
      </c>
    </row>
    <row r="50" spans="1:37" ht="14.5">
      <c r="A50" t="s">
        <v>1058</v>
      </c>
      <c r="B50" t="s">
        <v>1059</v>
      </c>
      <c r="C50" t="s">
        <v>1299</v>
      </c>
      <c r="D50" t="s">
        <v>371</v>
      </c>
      <c r="E50">
        <v>187.57427999999999</v>
      </c>
      <c r="F50">
        <v>189.93634</v>
      </c>
      <c r="G50">
        <v>192.67484999999999</v>
      </c>
      <c r="H50">
        <v>195.238831</v>
      </c>
      <c r="I50">
        <v>197.73292499999999</v>
      </c>
      <c r="J50">
        <v>198.88999899999999</v>
      </c>
      <c r="K50">
        <v>200.11705000000001</v>
      </c>
      <c r="L50">
        <v>201.199692</v>
      </c>
      <c r="M50">
        <v>202.49142499999999</v>
      </c>
      <c r="N50">
        <v>203.39149499999999</v>
      </c>
      <c r="O50">
        <v>204.320618</v>
      </c>
      <c r="P50">
        <v>204.68647799999999</v>
      </c>
      <c r="Q50">
        <v>206.036835</v>
      </c>
      <c r="R50">
        <v>206.859329</v>
      </c>
      <c r="S50">
        <v>207.93722500000001</v>
      </c>
      <c r="T50">
        <v>208.573792</v>
      </c>
      <c r="U50">
        <v>209.42460600000001</v>
      </c>
      <c r="V50">
        <v>210.416504</v>
      </c>
      <c r="W50">
        <v>211.109589</v>
      </c>
      <c r="X50">
        <v>211.91996800000001</v>
      </c>
      <c r="Y50">
        <v>212.676163</v>
      </c>
      <c r="Z50">
        <v>213.60458399999999</v>
      </c>
      <c r="AA50">
        <v>214.56098900000001</v>
      </c>
      <c r="AB50">
        <v>215.668274</v>
      </c>
      <c r="AC50">
        <v>216.67707799999999</v>
      </c>
      <c r="AD50">
        <v>218.04837000000001</v>
      </c>
      <c r="AE50">
        <v>219.66639699999999</v>
      </c>
      <c r="AF50">
        <v>221.832581</v>
      </c>
      <c r="AG50">
        <v>223.127869</v>
      </c>
      <c r="AH50">
        <v>224.901825</v>
      </c>
      <c r="AI50">
        <v>226.75671399999999</v>
      </c>
      <c r="AJ50">
        <v>228.51850899999999</v>
      </c>
      <c r="AK50" s="38">
        <v>6.0000000000000001E-3</v>
      </c>
    </row>
    <row r="51" spans="1:37" ht="14.5">
      <c r="A51" t="s">
        <v>1060</v>
      </c>
      <c r="B51" t="s">
        <v>1061</v>
      </c>
      <c r="C51" t="s">
        <v>1300</v>
      </c>
      <c r="D51" t="s">
        <v>371</v>
      </c>
      <c r="E51">
        <v>304.29357900000002</v>
      </c>
      <c r="F51">
        <v>307.66116299999999</v>
      </c>
      <c r="G51">
        <v>312.93335000000002</v>
      </c>
      <c r="H51">
        <v>317.70700099999999</v>
      </c>
      <c r="I51">
        <v>322.66467299999999</v>
      </c>
      <c r="J51">
        <v>325.79129</v>
      </c>
      <c r="K51">
        <v>329.25698899999998</v>
      </c>
      <c r="L51">
        <v>332.694885</v>
      </c>
      <c r="M51">
        <v>336.70532200000002</v>
      </c>
      <c r="N51">
        <v>340.27844199999998</v>
      </c>
      <c r="O51">
        <v>344.02716099999998</v>
      </c>
      <c r="P51">
        <v>346.95617700000003</v>
      </c>
      <c r="Q51">
        <v>351.66378800000001</v>
      </c>
      <c r="R51">
        <v>355.60348499999998</v>
      </c>
      <c r="S51">
        <v>360.03207400000002</v>
      </c>
      <c r="T51">
        <v>363.81957999999997</v>
      </c>
      <c r="U51">
        <v>368.12973</v>
      </c>
      <c r="V51">
        <v>372.77658100000002</v>
      </c>
      <c r="W51">
        <v>376.815247</v>
      </c>
      <c r="X51">
        <v>380.994415</v>
      </c>
      <c r="Y51">
        <v>385.11114500000002</v>
      </c>
      <c r="Z51">
        <v>389.50805700000001</v>
      </c>
      <c r="AA51">
        <v>394.02108800000002</v>
      </c>
      <c r="AB51">
        <v>398.79629499999999</v>
      </c>
      <c r="AC51">
        <v>403.47387700000002</v>
      </c>
      <c r="AD51">
        <v>408.93469199999998</v>
      </c>
      <c r="AE51">
        <v>414.93237299999998</v>
      </c>
      <c r="AF51">
        <v>422.07150300000001</v>
      </c>
      <c r="AG51">
        <v>427.74401899999998</v>
      </c>
      <c r="AH51">
        <v>434.53539999999998</v>
      </c>
      <c r="AI51">
        <v>441.66012599999999</v>
      </c>
      <c r="AJ51">
        <v>448.94326799999999</v>
      </c>
      <c r="AK51" s="38">
        <v>1.2999999999999999E-2</v>
      </c>
    </row>
    <row r="52" spans="1:37" ht="14.5">
      <c r="A52" t="s">
        <v>1062</v>
      </c>
      <c r="C52" t="s">
        <v>1301</v>
      </c>
    </row>
    <row r="53" spans="1:37" ht="14.5">
      <c r="A53" t="s">
        <v>233</v>
      </c>
      <c r="C53" t="s">
        <v>1302</v>
      </c>
    </row>
    <row r="54" spans="1:37" ht="14.5">
      <c r="A54" t="s">
        <v>284</v>
      </c>
      <c r="B54" t="s">
        <v>1063</v>
      </c>
      <c r="C54" t="s">
        <v>1303</v>
      </c>
      <c r="D54" t="s">
        <v>316</v>
      </c>
      <c r="E54">
        <v>441.157196</v>
      </c>
      <c r="F54">
        <v>439.851654</v>
      </c>
      <c r="G54">
        <v>444.875854</v>
      </c>
      <c r="H54">
        <v>445.75824</v>
      </c>
      <c r="I54">
        <v>447.026276</v>
      </c>
      <c r="J54">
        <v>446.18331899999998</v>
      </c>
      <c r="K54">
        <v>445.75247200000001</v>
      </c>
      <c r="L54">
        <v>444.64956699999999</v>
      </c>
      <c r="M54">
        <v>443.95849600000003</v>
      </c>
      <c r="N54">
        <v>443.044647</v>
      </c>
      <c r="O54">
        <v>442.47238199999998</v>
      </c>
      <c r="P54">
        <v>441.41467299999999</v>
      </c>
      <c r="Q54">
        <v>443.26297</v>
      </c>
      <c r="R54">
        <v>444.08538800000002</v>
      </c>
      <c r="S54">
        <v>445.49386600000003</v>
      </c>
      <c r="T54">
        <v>446.66549700000002</v>
      </c>
      <c r="U54">
        <v>448.95410199999998</v>
      </c>
      <c r="V54">
        <v>451.39312699999999</v>
      </c>
      <c r="W54">
        <v>452.53585800000002</v>
      </c>
      <c r="X54">
        <v>453.64514200000002</v>
      </c>
      <c r="Y54">
        <v>454.65353399999998</v>
      </c>
      <c r="Z54">
        <v>455.76773100000003</v>
      </c>
      <c r="AA54">
        <v>456.98211700000002</v>
      </c>
      <c r="AB54">
        <v>458.283661</v>
      </c>
      <c r="AC54">
        <v>459.356964</v>
      </c>
      <c r="AD54">
        <v>461.23822000000001</v>
      </c>
      <c r="AE54">
        <v>463.55627399999997</v>
      </c>
      <c r="AF54">
        <v>467.04431199999999</v>
      </c>
      <c r="AG54">
        <v>469.11380000000003</v>
      </c>
      <c r="AH54">
        <v>472.58075000000002</v>
      </c>
      <c r="AI54">
        <v>476.39025900000001</v>
      </c>
      <c r="AJ54">
        <v>480.847961</v>
      </c>
      <c r="AK54" s="38">
        <v>3.0000000000000001E-3</v>
      </c>
    </row>
    <row r="55" spans="1:37" ht="14.5">
      <c r="A55" t="s">
        <v>1021</v>
      </c>
      <c r="B55" t="s">
        <v>1064</v>
      </c>
      <c r="C55" t="s">
        <v>1304</v>
      </c>
      <c r="D55" t="s">
        <v>316</v>
      </c>
      <c r="E55">
        <v>165.25325000000001</v>
      </c>
      <c r="F55">
        <v>164.454971</v>
      </c>
      <c r="G55">
        <v>166.53810100000001</v>
      </c>
      <c r="H55">
        <v>167.45056199999999</v>
      </c>
      <c r="I55">
        <v>168.80522199999999</v>
      </c>
      <c r="J55">
        <v>169.56707800000001</v>
      </c>
      <c r="K55">
        <v>170.78431699999999</v>
      </c>
      <c r="L55">
        <v>172.09639000000001</v>
      </c>
      <c r="M55">
        <v>173.62622099999999</v>
      </c>
      <c r="N55">
        <v>174.87560999999999</v>
      </c>
      <c r="O55">
        <v>176.28919999999999</v>
      </c>
      <c r="P55">
        <v>177.55345199999999</v>
      </c>
      <c r="Q55">
        <v>179.84492499999999</v>
      </c>
      <c r="R55">
        <v>182.160492</v>
      </c>
      <c r="S55">
        <v>185.23513800000001</v>
      </c>
      <c r="T55">
        <v>188.33802800000001</v>
      </c>
      <c r="U55">
        <v>192.02383399999999</v>
      </c>
      <c r="V55">
        <v>196.10861199999999</v>
      </c>
      <c r="W55">
        <v>199.81353799999999</v>
      </c>
      <c r="X55">
        <v>203.407028</v>
      </c>
      <c r="Y55">
        <v>206.713821</v>
      </c>
      <c r="Z55">
        <v>210.07699600000001</v>
      </c>
      <c r="AA55">
        <v>213.51179500000001</v>
      </c>
      <c r="AB55">
        <v>216.92773399999999</v>
      </c>
      <c r="AC55">
        <v>220.113113</v>
      </c>
      <c r="AD55">
        <v>223.60792499999999</v>
      </c>
      <c r="AE55">
        <v>227.27912900000001</v>
      </c>
      <c r="AF55">
        <v>231.45361299999999</v>
      </c>
      <c r="AG55">
        <v>234.81632999999999</v>
      </c>
      <c r="AH55">
        <v>238.794479</v>
      </c>
      <c r="AI55">
        <v>242.93493699999999</v>
      </c>
      <c r="AJ55">
        <v>247.39920000000001</v>
      </c>
      <c r="AK55" s="38">
        <v>1.2999999999999999E-2</v>
      </c>
    </row>
    <row r="56" spans="1:37" ht="14.5">
      <c r="A56" t="s">
        <v>291</v>
      </c>
      <c r="B56" t="s">
        <v>1065</v>
      </c>
      <c r="C56" t="s">
        <v>1305</v>
      </c>
      <c r="D56" t="s">
        <v>316</v>
      </c>
      <c r="E56">
        <v>0.118809</v>
      </c>
      <c r="F56">
        <v>0.165408</v>
      </c>
      <c r="G56">
        <v>0.21107600000000001</v>
      </c>
      <c r="H56">
        <v>0.25260300000000002</v>
      </c>
      <c r="I56">
        <v>0.293383</v>
      </c>
      <c r="J56">
        <v>0.33160899999999999</v>
      </c>
      <c r="K56">
        <v>0.36896699999999999</v>
      </c>
      <c r="L56">
        <v>0.40499800000000002</v>
      </c>
      <c r="M56">
        <v>0.44082300000000002</v>
      </c>
      <c r="N56">
        <v>0.47652</v>
      </c>
      <c r="O56">
        <v>0.51246700000000001</v>
      </c>
      <c r="P56">
        <v>0.54691599999999996</v>
      </c>
      <c r="Q56">
        <v>0.58455000000000001</v>
      </c>
      <c r="R56">
        <v>0.62150399999999995</v>
      </c>
      <c r="S56">
        <v>0.66028299999999995</v>
      </c>
      <c r="T56">
        <v>0.69889100000000004</v>
      </c>
      <c r="U56">
        <v>0.74020699999999995</v>
      </c>
      <c r="V56">
        <v>0.78395999999999999</v>
      </c>
      <c r="W56">
        <v>0.82745500000000005</v>
      </c>
      <c r="X56">
        <v>0.87267899999999998</v>
      </c>
      <c r="Y56">
        <v>0.91802300000000003</v>
      </c>
      <c r="Z56">
        <v>0.96418899999999996</v>
      </c>
      <c r="AA56">
        <v>1.011474</v>
      </c>
      <c r="AB56">
        <v>1.0603659999999999</v>
      </c>
      <c r="AC56">
        <v>1.109532</v>
      </c>
      <c r="AD56">
        <v>1.162245</v>
      </c>
      <c r="AE56">
        <v>1.2184900000000001</v>
      </c>
      <c r="AF56">
        <v>1.281112</v>
      </c>
      <c r="AG56">
        <v>1.342859</v>
      </c>
      <c r="AH56">
        <v>1.4122779999999999</v>
      </c>
      <c r="AI56">
        <v>1.4866569999999999</v>
      </c>
      <c r="AJ56">
        <v>1.5669919999999999</v>
      </c>
      <c r="AK56" s="38">
        <v>8.6999999999999994E-2</v>
      </c>
    </row>
    <row r="57" spans="1:37" ht="14.5">
      <c r="A57" t="s">
        <v>300</v>
      </c>
      <c r="B57" t="s">
        <v>1066</v>
      </c>
      <c r="C57" t="s">
        <v>1306</v>
      </c>
      <c r="D57" t="s">
        <v>316</v>
      </c>
      <c r="E57">
        <v>6.5120999999999998E-2</v>
      </c>
      <c r="F57">
        <v>9.4753000000000004E-2</v>
      </c>
      <c r="G57">
        <v>0.123069</v>
      </c>
      <c r="H57">
        <v>0.148065</v>
      </c>
      <c r="I57">
        <v>0.17125299999999999</v>
      </c>
      <c r="J57">
        <v>0.19175</v>
      </c>
      <c r="K57">
        <v>0.21068100000000001</v>
      </c>
      <c r="L57">
        <v>0.227911</v>
      </c>
      <c r="M57">
        <v>0.244148</v>
      </c>
      <c r="N57">
        <v>0.25945400000000002</v>
      </c>
      <c r="O57">
        <v>0.27416099999999999</v>
      </c>
      <c r="P57">
        <v>0.28744799999999998</v>
      </c>
      <c r="Q57">
        <v>0.301732</v>
      </c>
      <c r="R57">
        <v>0.314938</v>
      </c>
      <c r="S57">
        <v>0.32844299999999998</v>
      </c>
      <c r="T57">
        <v>0.34143200000000001</v>
      </c>
      <c r="U57">
        <v>0.35519499999999998</v>
      </c>
      <c r="V57">
        <v>0.36943100000000001</v>
      </c>
      <c r="W57">
        <v>0.382965</v>
      </c>
      <c r="X57">
        <v>0.39681</v>
      </c>
      <c r="Y57">
        <v>0.410437</v>
      </c>
      <c r="Z57">
        <v>0.42427599999999999</v>
      </c>
      <c r="AA57">
        <v>0.43861299999999998</v>
      </c>
      <c r="AB57">
        <v>0.45444000000000001</v>
      </c>
      <c r="AC57">
        <v>0.471522</v>
      </c>
      <c r="AD57">
        <v>0.49183500000000002</v>
      </c>
      <c r="AE57">
        <v>0.51565799999999995</v>
      </c>
      <c r="AF57">
        <v>0.54457800000000001</v>
      </c>
      <c r="AG57">
        <v>0.57587299999999997</v>
      </c>
      <c r="AH57">
        <v>0.61359200000000003</v>
      </c>
      <c r="AI57">
        <v>0.65694699999999995</v>
      </c>
      <c r="AJ57">
        <v>0.70685100000000001</v>
      </c>
      <c r="AK57" s="38">
        <v>0.08</v>
      </c>
    </row>
    <row r="58" spans="1:37" ht="14.5">
      <c r="A58" t="s">
        <v>1025</v>
      </c>
      <c r="B58" t="s">
        <v>1067</v>
      </c>
      <c r="C58" t="s">
        <v>1307</v>
      </c>
      <c r="D58" t="s">
        <v>316</v>
      </c>
      <c r="E58">
        <v>46.497841000000001</v>
      </c>
      <c r="F58">
        <v>49.382297999999999</v>
      </c>
      <c r="G58">
        <v>52.720523999999997</v>
      </c>
      <c r="H58">
        <v>55.438412</v>
      </c>
      <c r="I58">
        <v>58.098877000000002</v>
      </c>
      <c r="J58">
        <v>60.435454999999997</v>
      </c>
      <c r="K58">
        <v>62.901671999999998</v>
      </c>
      <c r="L58">
        <v>65.381752000000006</v>
      </c>
      <c r="M58">
        <v>67.983559</v>
      </c>
      <c r="N58">
        <v>70.611564999999999</v>
      </c>
      <c r="O58">
        <v>73.415970000000002</v>
      </c>
      <c r="P58">
        <v>76.181006999999994</v>
      </c>
      <c r="Q58">
        <v>79.430351000000002</v>
      </c>
      <c r="R58">
        <v>82.622687999999997</v>
      </c>
      <c r="S58">
        <v>86.056984</v>
      </c>
      <c r="T58">
        <v>89.336876000000004</v>
      </c>
      <c r="U58">
        <v>92.878960000000006</v>
      </c>
      <c r="V58">
        <v>96.613060000000004</v>
      </c>
      <c r="W58">
        <v>100.280106</v>
      </c>
      <c r="X58">
        <v>103.984886</v>
      </c>
      <c r="Y58">
        <v>108.045677</v>
      </c>
      <c r="Z58">
        <v>112.491905</v>
      </c>
      <c r="AA58">
        <v>117.267647</v>
      </c>
      <c r="AB58">
        <v>122.368492</v>
      </c>
      <c r="AC58">
        <v>127.61853000000001</v>
      </c>
      <c r="AD58">
        <v>133.36409</v>
      </c>
      <c r="AE58">
        <v>139.49873400000001</v>
      </c>
      <c r="AF58">
        <v>146.25076300000001</v>
      </c>
      <c r="AG58">
        <v>152.80003400000001</v>
      </c>
      <c r="AH58">
        <v>160.19517500000001</v>
      </c>
      <c r="AI58">
        <v>168.01229900000001</v>
      </c>
      <c r="AJ58">
        <v>176.45491000000001</v>
      </c>
      <c r="AK58" s="38">
        <v>4.3999999999999997E-2</v>
      </c>
    </row>
    <row r="59" spans="1:37" ht="14.5">
      <c r="A59" t="s">
        <v>1027</v>
      </c>
      <c r="B59" t="s">
        <v>1068</v>
      </c>
      <c r="C59" t="s">
        <v>1308</v>
      </c>
      <c r="D59" t="s">
        <v>316</v>
      </c>
      <c r="E59">
        <v>6.8770000000000003E-3</v>
      </c>
      <c r="F59">
        <v>3.3599999999999998E-2</v>
      </c>
      <c r="G59">
        <v>6.1106000000000001E-2</v>
      </c>
      <c r="H59">
        <v>8.9328000000000005E-2</v>
      </c>
      <c r="I59">
        <v>0.11849</v>
      </c>
      <c r="J59">
        <v>0.14740200000000001</v>
      </c>
      <c r="K59">
        <v>0.17644599999999999</v>
      </c>
      <c r="L59">
        <v>0.20519999999999999</v>
      </c>
      <c r="M59">
        <v>0.23400699999999999</v>
      </c>
      <c r="N59">
        <v>0.262262</v>
      </c>
      <c r="O59">
        <v>0.29012500000000002</v>
      </c>
      <c r="P59">
        <v>0.31678299999999998</v>
      </c>
      <c r="Q59">
        <v>0.34505200000000003</v>
      </c>
      <c r="R59">
        <v>0.37275399999999997</v>
      </c>
      <c r="S59">
        <v>0.401254</v>
      </c>
      <c r="T59">
        <v>0.42981200000000003</v>
      </c>
      <c r="U59">
        <v>0.46034900000000001</v>
      </c>
      <c r="V59">
        <v>0.49257000000000001</v>
      </c>
      <c r="W59">
        <v>0.52495199999999997</v>
      </c>
      <c r="X59">
        <v>0.55886100000000005</v>
      </c>
      <c r="Y59">
        <v>0.59360500000000005</v>
      </c>
      <c r="Z59">
        <v>0.62952699999999995</v>
      </c>
      <c r="AA59">
        <v>0.66700199999999998</v>
      </c>
      <c r="AB59">
        <v>0.70572699999999999</v>
      </c>
      <c r="AC59">
        <v>0.74365800000000004</v>
      </c>
      <c r="AD59">
        <v>0.78296399999999999</v>
      </c>
      <c r="AE59">
        <v>0.82369999999999999</v>
      </c>
      <c r="AF59">
        <v>0.86769499999999999</v>
      </c>
      <c r="AG59">
        <v>0.91022899999999995</v>
      </c>
      <c r="AH59">
        <v>0.95715099999999997</v>
      </c>
      <c r="AI59">
        <v>1.0069669999999999</v>
      </c>
      <c r="AJ59">
        <v>1.0608439999999999</v>
      </c>
      <c r="AK59" s="38">
        <v>0.17599999999999999</v>
      </c>
    </row>
    <row r="60" spans="1:37" ht="14.5">
      <c r="A60" t="s">
        <v>1029</v>
      </c>
      <c r="B60" t="s">
        <v>1069</v>
      </c>
      <c r="C60" t="s">
        <v>1309</v>
      </c>
      <c r="D60" t="s">
        <v>316</v>
      </c>
      <c r="E60">
        <v>0</v>
      </c>
      <c r="F60">
        <v>3.6101000000000001E-2</v>
      </c>
      <c r="G60">
        <v>7.2613999999999998E-2</v>
      </c>
      <c r="H60">
        <v>0.109613</v>
      </c>
      <c r="I60">
        <v>0.14730299999999999</v>
      </c>
      <c r="J60">
        <v>0.184003</v>
      </c>
      <c r="K60">
        <v>0.219995</v>
      </c>
      <c r="L60">
        <v>0.25469999999999998</v>
      </c>
      <c r="M60">
        <v>0.28847899999999999</v>
      </c>
      <c r="N60">
        <v>0.32112800000000002</v>
      </c>
      <c r="O60">
        <v>0.35269499999999998</v>
      </c>
      <c r="P60">
        <v>0.38236300000000001</v>
      </c>
      <c r="Q60">
        <v>0.41358099999999998</v>
      </c>
      <c r="R60">
        <v>0.44394</v>
      </c>
      <c r="S60">
        <v>0.47541699999999998</v>
      </c>
      <c r="T60">
        <v>0.50700999999999996</v>
      </c>
      <c r="U60">
        <v>0.54084500000000002</v>
      </c>
      <c r="V60">
        <v>0.57661799999999996</v>
      </c>
      <c r="W60">
        <v>0.61259699999999995</v>
      </c>
      <c r="X60">
        <v>0.65040900000000001</v>
      </c>
      <c r="Y60">
        <v>0.68915700000000002</v>
      </c>
      <c r="Z60">
        <v>0.72917100000000001</v>
      </c>
      <c r="AA60">
        <v>0.77050099999999999</v>
      </c>
      <c r="AB60">
        <v>0.81327099999999997</v>
      </c>
      <c r="AC60">
        <v>0.85494300000000001</v>
      </c>
      <c r="AD60">
        <v>0.89818200000000004</v>
      </c>
      <c r="AE60">
        <v>0.94306199999999996</v>
      </c>
      <c r="AF60">
        <v>0.99169600000000002</v>
      </c>
      <c r="AG60">
        <v>1.038762</v>
      </c>
      <c r="AH60">
        <v>1.0910120000000001</v>
      </c>
      <c r="AI60">
        <v>1.146795</v>
      </c>
      <c r="AJ60">
        <v>1.207525</v>
      </c>
      <c r="AK60" t="s">
        <v>121</v>
      </c>
    </row>
    <row r="61" spans="1:37" ht="14.5">
      <c r="A61" t="s">
        <v>1031</v>
      </c>
      <c r="B61" t="s">
        <v>1070</v>
      </c>
      <c r="C61" t="s">
        <v>1310</v>
      </c>
      <c r="D61" t="s">
        <v>316</v>
      </c>
      <c r="E61">
        <v>0</v>
      </c>
      <c r="F61">
        <v>3.7775000000000003E-2</v>
      </c>
      <c r="G61">
        <v>7.5880000000000003E-2</v>
      </c>
      <c r="H61">
        <v>0.11486399999999999</v>
      </c>
      <c r="I61">
        <v>0.154915</v>
      </c>
      <c r="J61">
        <v>0.19441</v>
      </c>
      <c r="K61">
        <v>0.23379800000000001</v>
      </c>
      <c r="L61">
        <v>0.27249899999999999</v>
      </c>
      <c r="M61">
        <v>0.31092900000000001</v>
      </c>
      <c r="N61">
        <v>0.34859499999999999</v>
      </c>
      <c r="O61">
        <v>0.38585000000000003</v>
      </c>
      <c r="P61">
        <v>0.42161500000000002</v>
      </c>
      <c r="Q61">
        <v>0.45966499999999999</v>
      </c>
      <c r="R61">
        <v>0.49687900000000002</v>
      </c>
      <c r="S61">
        <v>0.53535900000000003</v>
      </c>
      <c r="T61">
        <v>0.57391899999999996</v>
      </c>
      <c r="U61">
        <v>0.61492000000000002</v>
      </c>
      <c r="V61">
        <v>0.65798699999999999</v>
      </c>
      <c r="W61">
        <v>0.70110099999999997</v>
      </c>
      <c r="X61">
        <v>0.74609800000000004</v>
      </c>
      <c r="Y61">
        <v>0.79204600000000003</v>
      </c>
      <c r="Z61">
        <v>0.83935300000000002</v>
      </c>
      <c r="AA61">
        <v>0.88824199999999998</v>
      </c>
      <c r="AB61">
        <v>0.93876000000000004</v>
      </c>
      <c r="AC61">
        <v>0.98813099999999998</v>
      </c>
      <c r="AD61">
        <v>1.039385</v>
      </c>
      <c r="AE61">
        <v>1.092538</v>
      </c>
      <c r="AF61">
        <v>1.149966</v>
      </c>
      <c r="AG61">
        <v>1.205433</v>
      </c>
      <c r="AH61">
        <v>1.2667040000000001</v>
      </c>
      <c r="AI61">
        <v>1.3318080000000001</v>
      </c>
      <c r="AJ61">
        <v>1.402339</v>
      </c>
      <c r="AK61" t="s">
        <v>121</v>
      </c>
    </row>
    <row r="62" spans="1:37" ht="14.5">
      <c r="A62" t="s">
        <v>1033</v>
      </c>
      <c r="B62" t="s">
        <v>1071</v>
      </c>
      <c r="C62" t="s">
        <v>1311</v>
      </c>
      <c r="D62" t="s">
        <v>316</v>
      </c>
      <c r="E62">
        <v>0</v>
      </c>
      <c r="F62">
        <v>2.8E-5</v>
      </c>
      <c r="G62">
        <v>6.0999999999999999E-5</v>
      </c>
      <c r="H62">
        <v>9.2999999999999997E-5</v>
      </c>
      <c r="I62">
        <v>1.25E-4</v>
      </c>
      <c r="J62">
        <v>1.56E-4</v>
      </c>
      <c r="K62">
        <v>1.8599999999999999E-4</v>
      </c>
      <c r="L62">
        <v>2.14E-4</v>
      </c>
      <c r="M62">
        <v>2.42E-4</v>
      </c>
      <c r="N62">
        <v>2.6800000000000001E-4</v>
      </c>
      <c r="O62">
        <v>2.9300000000000002E-4</v>
      </c>
      <c r="P62">
        <v>3.1399999999999999E-4</v>
      </c>
      <c r="Q62">
        <v>3.3599999999999998E-4</v>
      </c>
      <c r="R62">
        <v>3.5599999999999998E-4</v>
      </c>
      <c r="S62">
        <v>3.7500000000000001E-4</v>
      </c>
      <c r="T62">
        <v>3.9100000000000002E-4</v>
      </c>
      <c r="U62">
        <v>4.0700000000000003E-4</v>
      </c>
      <c r="V62">
        <v>4.2200000000000001E-4</v>
      </c>
      <c r="W62">
        <v>4.35E-4</v>
      </c>
      <c r="X62">
        <v>4.4799999999999999E-4</v>
      </c>
      <c r="Y62">
        <v>4.5899999999999999E-4</v>
      </c>
      <c r="Z62">
        <v>4.6799999999999999E-4</v>
      </c>
      <c r="AA62">
        <v>4.7600000000000002E-4</v>
      </c>
      <c r="AB62">
        <v>4.84E-4</v>
      </c>
      <c r="AC62">
        <v>4.8799999999999999E-4</v>
      </c>
      <c r="AD62">
        <v>4.9100000000000001E-4</v>
      </c>
      <c r="AE62">
        <v>4.9200000000000003E-4</v>
      </c>
      <c r="AF62">
        <v>4.9299999999999995E-4</v>
      </c>
      <c r="AG62">
        <v>4.9200000000000003E-4</v>
      </c>
      <c r="AH62">
        <v>4.8999999999999998E-4</v>
      </c>
      <c r="AI62">
        <v>4.8899999999999996E-4</v>
      </c>
      <c r="AJ62">
        <v>4.8700000000000002E-4</v>
      </c>
      <c r="AK62" t="s">
        <v>121</v>
      </c>
    </row>
    <row r="63" spans="1:37" ht="14.5">
      <c r="A63" t="s">
        <v>1035</v>
      </c>
      <c r="B63" t="s">
        <v>1072</v>
      </c>
      <c r="C63" t="s">
        <v>1312</v>
      </c>
      <c r="D63" t="s">
        <v>316</v>
      </c>
      <c r="E63">
        <v>653.09906000000001</v>
      </c>
      <c r="F63">
        <v>654.05694600000004</v>
      </c>
      <c r="G63">
        <v>664.67810099999997</v>
      </c>
      <c r="H63">
        <v>669.36163299999998</v>
      </c>
      <c r="I63">
        <v>674.81567399999994</v>
      </c>
      <c r="J63">
        <v>677.23498500000005</v>
      </c>
      <c r="K63">
        <v>680.64837599999998</v>
      </c>
      <c r="L63">
        <v>683.49285899999995</v>
      </c>
      <c r="M63">
        <v>687.087219</v>
      </c>
      <c r="N63">
        <v>690.200378</v>
      </c>
      <c r="O63">
        <v>693.99310300000002</v>
      </c>
      <c r="P63">
        <v>697.10479699999996</v>
      </c>
      <c r="Q63">
        <v>704.64343299999996</v>
      </c>
      <c r="R63">
        <v>711.11901899999998</v>
      </c>
      <c r="S63">
        <v>719.18737799999997</v>
      </c>
      <c r="T63">
        <v>726.89202899999998</v>
      </c>
      <c r="U63">
        <v>736.568848</v>
      </c>
      <c r="V63">
        <v>746.99585000000002</v>
      </c>
      <c r="W63">
        <v>755.67889400000001</v>
      </c>
      <c r="X63">
        <v>764.26238999999998</v>
      </c>
      <c r="Y63">
        <v>772.81689500000005</v>
      </c>
      <c r="Z63">
        <v>781.92358400000001</v>
      </c>
      <c r="AA63">
        <v>791.53808600000002</v>
      </c>
      <c r="AB63">
        <v>801.55267300000003</v>
      </c>
      <c r="AC63">
        <v>811.25689699999998</v>
      </c>
      <c r="AD63">
        <v>822.58532700000001</v>
      </c>
      <c r="AE63">
        <v>834.92816200000004</v>
      </c>
      <c r="AF63">
        <v>849.58459500000004</v>
      </c>
      <c r="AG63">
        <v>861.80407700000001</v>
      </c>
      <c r="AH63">
        <v>876.91131600000006</v>
      </c>
      <c r="AI63">
        <v>892.96679700000004</v>
      </c>
      <c r="AJ63">
        <v>910.64691200000004</v>
      </c>
      <c r="AK63" s="38">
        <v>1.0999999999999999E-2</v>
      </c>
    </row>
    <row r="64" spans="1:37" ht="14.5">
      <c r="A64" t="s">
        <v>235</v>
      </c>
      <c r="C64" t="s">
        <v>1313</v>
      </c>
    </row>
    <row r="65" spans="1:37" ht="14.5">
      <c r="A65" t="s">
        <v>284</v>
      </c>
      <c r="B65" t="s">
        <v>1073</v>
      </c>
      <c r="C65" t="s">
        <v>1314</v>
      </c>
      <c r="D65" t="s">
        <v>316</v>
      </c>
      <c r="E65">
        <v>583.02459699999997</v>
      </c>
      <c r="F65">
        <v>581.14209000000005</v>
      </c>
      <c r="G65">
        <v>583.52539100000001</v>
      </c>
      <c r="H65">
        <v>587.59240699999998</v>
      </c>
      <c r="I65">
        <v>591.92028800000003</v>
      </c>
      <c r="J65">
        <v>592.27313200000003</v>
      </c>
      <c r="K65">
        <v>592.91033900000002</v>
      </c>
      <c r="L65">
        <v>593.69622800000002</v>
      </c>
      <c r="M65">
        <v>595.82226600000001</v>
      </c>
      <c r="N65">
        <v>597.81622300000004</v>
      </c>
      <c r="O65">
        <v>599.55847200000005</v>
      </c>
      <c r="P65">
        <v>599.48644999999999</v>
      </c>
      <c r="Q65">
        <v>602.17468299999996</v>
      </c>
      <c r="R65">
        <v>604.21283000000005</v>
      </c>
      <c r="S65">
        <v>607.89031999999997</v>
      </c>
      <c r="T65">
        <v>611.25531000000001</v>
      </c>
      <c r="U65">
        <v>616.68695100000002</v>
      </c>
      <c r="V65">
        <v>623.76696800000002</v>
      </c>
      <c r="W65">
        <v>630.86199999999997</v>
      </c>
      <c r="X65">
        <v>638.98382600000002</v>
      </c>
      <c r="Y65">
        <v>647.66485599999999</v>
      </c>
      <c r="Z65">
        <v>657.49169900000004</v>
      </c>
      <c r="AA65">
        <v>668.18353300000001</v>
      </c>
      <c r="AB65">
        <v>680.01757799999996</v>
      </c>
      <c r="AC65">
        <v>693.08587599999998</v>
      </c>
      <c r="AD65">
        <v>708.71026600000005</v>
      </c>
      <c r="AE65">
        <v>726.21118200000001</v>
      </c>
      <c r="AF65">
        <v>746.43725600000005</v>
      </c>
      <c r="AG65">
        <v>764.74041699999998</v>
      </c>
      <c r="AH65">
        <v>785.607483</v>
      </c>
      <c r="AI65">
        <v>807.61657700000001</v>
      </c>
      <c r="AJ65">
        <v>830.16796899999997</v>
      </c>
      <c r="AK65" s="38">
        <v>1.0999999999999999E-2</v>
      </c>
    </row>
    <row r="66" spans="1:37" ht="14.5">
      <c r="A66" t="s">
        <v>1021</v>
      </c>
      <c r="B66" t="s">
        <v>1074</v>
      </c>
      <c r="C66" t="s">
        <v>1315</v>
      </c>
      <c r="D66" t="s">
        <v>316</v>
      </c>
      <c r="E66">
        <v>315.82879600000001</v>
      </c>
      <c r="F66">
        <v>310.56317100000001</v>
      </c>
      <c r="G66">
        <v>308.88848899999999</v>
      </c>
      <c r="H66">
        <v>307.66574100000003</v>
      </c>
      <c r="I66">
        <v>307.47314499999999</v>
      </c>
      <c r="J66">
        <v>306.65286300000002</v>
      </c>
      <c r="K66">
        <v>306.09021000000001</v>
      </c>
      <c r="L66">
        <v>306.23422199999999</v>
      </c>
      <c r="M66">
        <v>307.23190299999999</v>
      </c>
      <c r="N66">
        <v>308.74417099999999</v>
      </c>
      <c r="O66">
        <v>310.61322000000001</v>
      </c>
      <c r="P66">
        <v>311.502747</v>
      </c>
      <c r="Q66">
        <v>313.73165899999998</v>
      </c>
      <c r="R66">
        <v>315.691193</v>
      </c>
      <c r="S66">
        <v>318.20575000000002</v>
      </c>
      <c r="T66">
        <v>320.505066</v>
      </c>
      <c r="U66">
        <v>323.48764</v>
      </c>
      <c r="V66">
        <v>327.50503500000002</v>
      </c>
      <c r="W66">
        <v>331.14382899999998</v>
      </c>
      <c r="X66">
        <v>334.98123199999998</v>
      </c>
      <c r="Y66">
        <v>339.189301</v>
      </c>
      <c r="Z66">
        <v>343.82592799999998</v>
      </c>
      <c r="AA66">
        <v>348.88836700000002</v>
      </c>
      <c r="AB66">
        <v>354.42437699999999</v>
      </c>
      <c r="AC66">
        <v>360.34695399999998</v>
      </c>
      <c r="AD66">
        <v>367.28848299999999</v>
      </c>
      <c r="AE66">
        <v>374.715057</v>
      </c>
      <c r="AF66">
        <v>383.20318600000002</v>
      </c>
      <c r="AG66">
        <v>390.34759500000001</v>
      </c>
      <c r="AH66">
        <v>398.53735399999999</v>
      </c>
      <c r="AI66">
        <v>407.16967799999998</v>
      </c>
      <c r="AJ66">
        <v>415.88867199999999</v>
      </c>
      <c r="AK66" s="38">
        <v>8.9999999999999993E-3</v>
      </c>
    </row>
    <row r="67" spans="1:37" ht="14.5">
      <c r="A67" t="s">
        <v>291</v>
      </c>
      <c r="B67" t="s">
        <v>1075</v>
      </c>
      <c r="C67" t="s">
        <v>1316</v>
      </c>
      <c r="D67" t="s">
        <v>316</v>
      </c>
      <c r="E67">
        <v>1.0311980000000001</v>
      </c>
      <c r="F67">
        <v>1.0696479999999999</v>
      </c>
      <c r="G67">
        <v>1.110603</v>
      </c>
      <c r="H67">
        <v>1.1512469999999999</v>
      </c>
      <c r="I67">
        <v>1.188234</v>
      </c>
      <c r="J67">
        <v>1.2126889999999999</v>
      </c>
      <c r="K67">
        <v>1.2326619999999999</v>
      </c>
      <c r="L67">
        <v>1.2480100000000001</v>
      </c>
      <c r="M67">
        <v>1.261868</v>
      </c>
      <c r="N67">
        <v>1.2733220000000001</v>
      </c>
      <c r="O67">
        <v>1.283337</v>
      </c>
      <c r="P67">
        <v>1.290902</v>
      </c>
      <c r="Q67">
        <v>1.3064150000000001</v>
      </c>
      <c r="R67">
        <v>1.32368</v>
      </c>
      <c r="S67">
        <v>1.351958</v>
      </c>
      <c r="T67">
        <v>1.385958</v>
      </c>
      <c r="U67">
        <v>1.4224220000000001</v>
      </c>
      <c r="V67">
        <v>1.466655</v>
      </c>
      <c r="W67">
        <v>1.5165979999999999</v>
      </c>
      <c r="X67">
        <v>1.574333</v>
      </c>
      <c r="Y67">
        <v>1.638801</v>
      </c>
      <c r="Z67">
        <v>1.7115499999999999</v>
      </c>
      <c r="AA67">
        <v>1.79193</v>
      </c>
      <c r="AB67">
        <v>1.8794979999999999</v>
      </c>
      <c r="AC67">
        <v>1.972728</v>
      </c>
      <c r="AD67">
        <v>2.075974</v>
      </c>
      <c r="AE67">
        <v>2.189079</v>
      </c>
      <c r="AF67">
        <v>2.3162020000000001</v>
      </c>
      <c r="AG67">
        <v>2.4425219999999999</v>
      </c>
      <c r="AH67">
        <v>2.5825149999999999</v>
      </c>
      <c r="AI67">
        <v>2.7252079999999999</v>
      </c>
      <c r="AJ67">
        <v>2.8784999999999998</v>
      </c>
      <c r="AK67" s="38">
        <v>3.4000000000000002E-2</v>
      </c>
    </row>
    <row r="68" spans="1:37" ht="14.5">
      <c r="A68" t="s">
        <v>300</v>
      </c>
      <c r="B68" t="s">
        <v>1076</v>
      </c>
      <c r="C68" t="s">
        <v>1317</v>
      </c>
      <c r="D68" t="s">
        <v>316</v>
      </c>
      <c r="E68">
        <v>1.050346</v>
      </c>
      <c r="F68">
        <v>1.216439</v>
      </c>
      <c r="G68">
        <v>1.370239</v>
      </c>
      <c r="H68">
        <v>1.526119</v>
      </c>
      <c r="I68">
        <v>1.671853</v>
      </c>
      <c r="J68">
        <v>1.7926010000000001</v>
      </c>
      <c r="K68">
        <v>1.900882</v>
      </c>
      <c r="L68">
        <v>1.9971460000000001</v>
      </c>
      <c r="M68">
        <v>2.086325</v>
      </c>
      <c r="N68">
        <v>2.1676570000000002</v>
      </c>
      <c r="O68">
        <v>2.2395529999999999</v>
      </c>
      <c r="P68">
        <v>2.2950430000000002</v>
      </c>
      <c r="Q68">
        <v>2.3540169999999998</v>
      </c>
      <c r="R68">
        <v>2.4033540000000002</v>
      </c>
      <c r="S68">
        <v>2.4543339999999998</v>
      </c>
      <c r="T68">
        <v>2.4996909999999999</v>
      </c>
      <c r="U68">
        <v>2.549337</v>
      </c>
      <c r="V68">
        <v>2.604311</v>
      </c>
      <c r="W68">
        <v>2.6618539999999999</v>
      </c>
      <c r="X68">
        <v>2.7251310000000002</v>
      </c>
      <c r="Y68">
        <v>2.7937439999999998</v>
      </c>
      <c r="Z68">
        <v>2.8706580000000002</v>
      </c>
      <c r="AA68">
        <v>2.953354</v>
      </c>
      <c r="AB68">
        <v>3.0427729999999999</v>
      </c>
      <c r="AC68">
        <v>3.133775</v>
      </c>
      <c r="AD68">
        <v>3.2346590000000002</v>
      </c>
      <c r="AE68">
        <v>3.347699</v>
      </c>
      <c r="AF68">
        <v>3.4784600000000001</v>
      </c>
      <c r="AG68">
        <v>3.6031620000000002</v>
      </c>
      <c r="AH68">
        <v>3.7436630000000002</v>
      </c>
      <c r="AI68">
        <v>3.8960370000000002</v>
      </c>
      <c r="AJ68">
        <v>4.0592620000000004</v>
      </c>
      <c r="AK68" s="38">
        <v>4.4999999999999998E-2</v>
      </c>
    </row>
    <row r="69" spans="1:37" ht="14.5">
      <c r="A69" t="s">
        <v>1025</v>
      </c>
      <c r="B69" t="s">
        <v>1077</v>
      </c>
      <c r="C69" t="s">
        <v>1318</v>
      </c>
      <c r="D69" t="s">
        <v>316</v>
      </c>
      <c r="E69">
        <v>9.4828349999999997</v>
      </c>
      <c r="F69">
        <v>10.419926999999999</v>
      </c>
      <c r="G69">
        <v>11.287534000000001</v>
      </c>
      <c r="H69">
        <v>12.152426</v>
      </c>
      <c r="I69">
        <v>12.963708</v>
      </c>
      <c r="J69">
        <v>13.633286</v>
      </c>
      <c r="K69">
        <v>14.262791999999999</v>
      </c>
      <c r="L69">
        <v>14.869062</v>
      </c>
      <c r="M69">
        <v>15.494346999999999</v>
      </c>
      <c r="N69">
        <v>16.135024999999999</v>
      </c>
      <c r="O69">
        <v>16.796637</v>
      </c>
      <c r="P69">
        <v>17.441680999999999</v>
      </c>
      <c r="Q69">
        <v>18.186598</v>
      </c>
      <c r="R69">
        <v>18.932759999999998</v>
      </c>
      <c r="S69">
        <v>19.730701</v>
      </c>
      <c r="T69">
        <v>20.589763999999999</v>
      </c>
      <c r="U69">
        <v>21.544627999999999</v>
      </c>
      <c r="V69">
        <v>22.577014999999999</v>
      </c>
      <c r="W69">
        <v>23.637888</v>
      </c>
      <c r="X69">
        <v>24.774678999999999</v>
      </c>
      <c r="Y69">
        <v>25.988871</v>
      </c>
      <c r="Z69">
        <v>27.312747999999999</v>
      </c>
      <c r="AA69">
        <v>28.724049000000001</v>
      </c>
      <c r="AB69">
        <v>30.229347000000001</v>
      </c>
      <c r="AC69">
        <v>31.806156000000001</v>
      </c>
      <c r="AD69">
        <v>33.528435000000002</v>
      </c>
      <c r="AE69">
        <v>35.393272000000003</v>
      </c>
      <c r="AF69">
        <v>37.463073999999999</v>
      </c>
      <c r="AG69">
        <v>39.498669</v>
      </c>
      <c r="AH69">
        <v>41.72813</v>
      </c>
      <c r="AI69">
        <v>44.123730000000002</v>
      </c>
      <c r="AJ69">
        <v>46.665295</v>
      </c>
      <c r="AK69" s="38">
        <v>5.2999999999999999E-2</v>
      </c>
    </row>
    <row r="70" spans="1:37" ht="14.5">
      <c r="A70" t="s">
        <v>1027</v>
      </c>
      <c r="B70" t="s">
        <v>1078</v>
      </c>
      <c r="C70" t="s">
        <v>1319</v>
      </c>
      <c r="D70" t="s">
        <v>316</v>
      </c>
      <c r="E70">
        <v>0</v>
      </c>
      <c r="F70">
        <v>4.2022999999999998E-2</v>
      </c>
      <c r="G70">
        <v>7.8827999999999995E-2</v>
      </c>
      <c r="H70">
        <v>0.117428</v>
      </c>
      <c r="I70">
        <v>0.15464700000000001</v>
      </c>
      <c r="J70">
        <v>0.18876200000000001</v>
      </c>
      <c r="K70">
        <v>0.22114200000000001</v>
      </c>
      <c r="L70">
        <v>0.25221399999999999</v>
      </c>
      <c r="M70">
        <v>0.28285500000000002</v>
      </c>
      <c r="N70">
        <v>0.31328099999999998</v>
      </c>
      <c r="O70">
        <v>0.34373900000000002</v>
      </c>
      <c r="P70">
        <v>0.37302000000000002</v>
      </c>
      <c r="Q70">
        <v>0.40406199999999998</v>
      </c>
      <c r="R70">
        <v>0.43482900000000002</v>
      </c>
      <c r="S70">
        <v>0.46739599999999998</v>
      </c>
      <c r="T70">
        <v>0.50030399999999997</v>
      </c>
      <c r="U70">
        <v>0.53513100000000002</v>
      </c>
      <c r="V70">
        <v>0.57220499999999996</v>
      </c>
      <c r="W70">
        <v>0.61060599999999998</v>
      </c>
      <c r="X70">
        <v>0.65165099999999998</v>
      </c>
      <c r="Y70">
        <v>0.69301999999999997</v>
      </c>
      <c r="Z70">
        <v>0.73751999999999995</v>
      </c>
      <c r="AA70">
        <v>0.78456999999999999</v>
      </c>
      <c r="AB70">
        <v>0.834337</v>
      </c>
      <c r="AC70">
        <v>0.88637299999999997</v>
      </c>
      <c r="AD70">
        <v>0.94275900000000001</v>
      </c>
      <c r="AE70">
        <v>1.0035320000000001</v>
      </c>
      <c r="AF70">
        <v>1.0706599999999999</v>
      </c>
      <c r="AG70">
        <v>1.1372629999999999</v>
      </c>
      <c r="AH70">
        <v>1.2101470000000001</v>
      </c>
      <c r="AI70">
        <v>1.287914</v>
      </c>
      <c r="AJ70">
        <v>1.36988</v>
      </c>
      <c r="AK70" t="s">
        <v>121</v>
      </c>
    </row>
    <row r="71" spans="1:37" ht="14.5">
      <c r="A71" t="s">
        <v>1029</v>
      </c>
      <c r="B71" t="s">
        <v>1079</v>
      </c>
      <c r="C71" t="s">
        <v>1320</v>
      </c>
      <c r="D71" t="s">
        <v>316</v>
      </c>
      <c r="E71">
        <v>0</v>
      </c>
      <c r="F71">
        <v>5.5306000000000001E-2</v>
      </c>
      <c r="G71">
        <v>0.103892</v>
      </c>
      <c r="H71">
        <v>0.15448899999999999</v>
      </c>
      <c r="I71">
        <v>0.20302799999999999</v>
      </c>
      <c r="J71">
        <v>0.24706</v>
      </c>
      <c r="K71">
        <v>0.288304</v>
      </c>
      <c r="L71">
        <v>0.32799699999999998</v>
      </c>
      <c r="M71">
        <v>0.36751400000000001</v>
      </c>
      <c r="N71">
        <v>0.40693000000000001</v>
      </c>
      <c r="O71">
        <v>0.44628699999999999</v>
      </c>
      <c r="P71">
        <v>0.48405599999999999</v>
      </c>
      <c r="Q71">
        <v>0.52407599999999999</v>
      </c>
      <c r="R71">
        <v>0.56353399999999998</v>
      </c>
      <c r="S71">
        <v>0.60492199999999996</v>
      </c>
      <c r="T71">
        <v>0.64663499999999996</v>
      </c>
      <c r="U71">
        <v>0.69105099999999997</v>
      </c>
      <c r="V71">
        <v>0.73821499999999995</v>
      </c>
      <c r="W71">
        <v>0.78693999999999997</v>
      </c>
      <c r="X71">
        <v>0.83891499999999997</v>
      </c>
      <c r="Y71">
        <v>0.89107199999999998</v>
      </c>
      <c r="Z71">
        <v>0.94704600000000005</v>
      </c>
      <c r="AA71">
        <v>1.006078</v>
      </c>
      <c r="AB71">
        <v>1.068365</v>
      </c>
      <c r="AC71">
        <v>1.133327</v>
      </c>
      <c r="AD71">
        <v>1.2036279999999999</v>
      </c>
      <c r="AE71">
        <v>1.2792650000000001</v>
      </c>
      <c r="AF71">
        <v>1.362733</v>
      </c>
      <c r="AG71">
        <v>1.4453020000000001</v>
      </c>
      <c r="AH71">
        <v>1.5356529999999999</v>
      </c>
      <c r="AI71">
        <v>1.6320079999999999</v>
      </c>
      <c r="AJ71">
        <v>1.733589</v>
      </c>
      <c r="AK71" t="s">
        <v>121</v>
      </c>
    </row>
    <row r="72" spans="1:37" ht="14.5">
      <c r="A72" t="s">
        <v>1031</v>
      </c>
      <c r="B72" t="s">
        <v>1080</v>
      </c>
      <c r="C72" t="s">
        <v>1321</v>
      </c>
      <c r="D72" t="s">
        <v>316</v>
      </c>
      <c r="E72">
        <v>0</v>
      </c>
      <c r="F72">
        <v>5.9111999999999998E-2</v>
      </c>
      <c r="G72">
        <v>0.110777</v>
      </c>
      <c r="H72">
        <v>0.16477900000000001</v>
      </c>
      <c r="I72">
        <v>0.21660499999999999</v>
      </c>
      <c r="J72">
        <v>0.26381100000000002</v>
      </c>
      <c r="K72">
        <v>0.30832300000000001</v>
      </c>
      <c r="L72">
        <v>0.35087800000000002</v>
      </c>
      <c r="M72">
        <v>0.39271299999999998</v>
      </c>
      <c r="N72">
        <v>0.43441600000000002</v>
      </c>
      <c r="O72">
        <v>0.47602299999999997</v>
      </c>
      <c r="P72">
        <v>0.51595599999999997</v>
      </c>
      <c r="Q72">
        <v>0.55831600000000003</v>
      </c>
      <c r="R72">
        <v>0.60019</v>
      </c>
      <c r="S72">
        <v>0.64449999999999996</v>
      </c>
      <c r="T72">
        <v>0.68922799999999995</v>
      </c>
      <c r="U72">
        <v>0.73654200000000003</v>
      </c>
      <c r="V72">
        <v>0.78691</v>
      </c>
      <c r="W72">
        <v>0.83909800000000001</v>
      </c>
      <c r="X72">
        <v>0.89491299999999996</v>
      </c>
      <c r="Y72">
        <v>0.95108700000000002</v>
      </c>
      <c r="Z72">
        <v>1.011533</v>
      </c>
      <c r="AA72">
        <v>1.0754300000000001</v>
      </c>
      <c r="AB72">
        <v>1.1430039999999999</v>
      </c>
      <c r="AC72">
        <v>1.2136290000000001</v>
      </c>
      <c r="AD72">
        <v>1.2901450000000001</v>
      </c>
      <c r="AE72">
        <v>1.3725750000000001</v>
      </c>
      <c r="AF72">
        <v>1.4638770000000001</v>
      </c>
      <c r="AG72">
        <v>1.5540179999999999</v>
      </c>
      <c r="AH72">
        <v>1.6521459999999999</v>
      </c>
      <c r="AI72">
        <v>1.7560199999999999</v>
      </c>
      <c r="AJ72">
        <v>1.8644849999999999</v>
      </c>
      <c r="AK72" t="s">
        <v>121</v>
      </c>
    </row>
    <row r="73" spans="1:37" ht="14.5">
      <c r="A73" t="s">
        <v>1033</v>
      </c>
      <c r="B73" t="s">
        <v>1081</v>
      </c>
      <c r="C73" t="s">
        <v>1322</v>
      </c>
      <c r="D73" t="s">
        <v>316</v>
      </c>
      <c r="E73">
        <v>0</v>
      </c>
      <c r="F73">
        <v>0.104361</v>
      </c>
      <c r="G73">
        <v>0.19897999999999999</v>
      </c>
      <c r="H73">
        <v>0.29944300000000001</v>
      </c>
      <c r="I73">
        <v>0.39796700000000002</v>
      </c>
      <c r="J73">
        <v>0.49045100000000003</v>
      </c>
      <c r="K73">
        <v>0.58083899999999999</v>
      </c>
      <c r="L73">
        <v>0.67079999999999995</v>
      </c>
      <c r="M73">
        <v>0.76322699999999999</v>
      </c>
      <c r="N73">
        <v>0.85664600000000002</v>
      </c>
      <c r="O73">
        <v>0.95287299999999997</v>
      </c>
      <c r="P73">
        <v>1.0483150000000001</v>
      </c>
      <c r="Q73">
        <v>1.150943</v>
      </c>
      <c r="R73">
        <v>1.2539830000000001</v>
      </c>
      <c r="S73">
        <v>1.3620289999999999</v>
      </c>
      <c r="T73">
        <v>1.4707399999999999</v>
      </c>
      <c r="U73">
        <v>1.5846119999999999</v>
      </c>
      <c r="V73">
        <v>1.704755</v>
      </c>
      <c r="W73">
        <v>1.828409</v>
      </c>
      <c r="X73">
        <v>1.959357</v>
      </c>
      <c r="Y73">
        <v>2.0917759999999999</v>
      </c>
      <c r="Z73">
        <v>2.2329340000000002</v>
      </c>
      <c r="AA73">
        <v>2.381421</v>
      </c>
      <c r="AB73">
        <v>2.5377320000000001</v>
      </c>
      <c r="AC73">
        <v>2.7005469999999998</v>
      </c>
      <c r="AD73">
        <v>2.8762699999999999</v>
      </c>
      <c r="AE73">
        <v>3.065083</v>
      </c>
      <c r="AF73">
        <v>3.2730049999999999</v>
      </c>
      <c r="AG73">
        <v>3.4791470000000002</v>
      </c>
      <c r="AH73">
        <v>3.7042670000000002</v>
      </c>
      <c r="AI73">
        <v>3.9440819999999999</v>
      </c>
      <c r="AJ73">
        <v>4.1964740000000003</v>
      </c>
      <c r="AK73" t="s">
        <v>121</v>
      </c>
    </row>
    <row r="74" spans="1:37" ht="14.5">
      <c r="A74" t="s">
        <v>1046</v>
      </c>
      <c r="B74" t="s">
        <v>1082</v>
      </c>
      <c r="C74" t="s">
        <v>1323</v>
      </c>
      <c r="D74" t="s">
        <v>316</v>
      </c>
      <c r="E74">
        <v>910.41778599999998</v>
      </c>
      <c r="F74">
        <v>904.67193599999996</v>
      </c>
      <c r="G74">
        <v>906.67492700000003</v>
      </c>
      <c r="H74">
        <v>910.824341</v>
      </c>
      <c r="I74">
        <v>916.18945299999996</v>
      </c>
      <c r="J74">
        <v>916.754456</v>
      </c>
      <c r="K74">
        <v>917.79534899999999</v>
      </c>
      <c r="L74">
        <v>919.64654499999995</v>
      </c>
      <c r="M74">
        <v>923.70263699999998</v>
      </c>
      <c r="N74">
        <v>928.14770499999997</v>
      </c>
      <c r="O74">
        <v>932.71014400000001</v>
      </c>
      <c r="P74">
        <v>934.43859899999995</v>
      </c>
      <c r="Q74">
        <v>940.39080799999999</v>
      </c>
      <c r="R74">
        <v>945.41644299999996</v>
      </c>
      <c r="S74">
        <v>952.71173099999999</v>
      </c>
      <c r="T74">
        <v>959.542419</v>
      </c>
      <c r="U74">
        <v>969.23834199999999</v>
      </c>
      <c r="V74">
        <v>981.72210700000005</v>
      </c>
      <c r="W74">
        <v>993.88696300000004</v>
      </c>
      <c r="X74">
        <v>1007.3838500000001</v>
      </c>
      <c r="Y74">
        <v>1021.90271</v>
      </c>
      <c r="Z74">
        <v>1038.1407469999999</v>
      </c>
      <c r="AA74">
        <v>1055.7886960000001</v>
      </c>
      <c r="AB74">
        <v>1075.1777340000001</v>
      </c>
      <c r="AC74">
        <v>1096.279419</v>
      </c>
      <c r="AD74">
        <v>1121.1507570000001</v>
      </c>
      <c r="AE74">
        <v>1148.577759</v>
      </c>
      <c r="AF74">
        <v>1180.0683590000001</v>
      </c>
      <c r="AG74">
        <v>1208.248047</v>
      </c>
      <c r="AH74">
        <v>1240.3016359999999</v>
      </c>
      <c r="AI74">
        <v>1274.1513669999999</v>
      </c>
      <c r="AJ74">
        <v>1308.824341</v>
      </c>
      <c r="AK74" s="38">
        <v>1.2E-2</v>
      </c>
    </row>
    <row r="75" spans="1:37" ht="14.5">
      <c r="A75" t="s">
        <v>1048</v>
      </c>
      <c r="C75" t="s">
        <v>1324</v>
      </c>
    </row>
    <row r="76" spans="1:37" ht="14.5">
      <c r="A76" t="s">
        <v>284</v>
      </c>
      <c r="B76" t="s">
        <v>1083</v>
      </c>
      <c r="C76" t="s">
        <v>1325</v>
      </c>
      <c r="D76" t="s">
        <v>316</v>
      </c>
      <c r="E76">
        <v>4258.8935549999997</v>
      </c>
      <c r="F76">
        <v>4285.783203</v>
      </c>
      <c r="G76">
        <v>4320.4902339999999</v>
      </c>
      <c r="H76">
        <v>4344.2280270000001</v>
      </c>
      <c r="I76">
        <v>4361.0522460000002</v>
      </c>
      <c r="J76">
        <v>4342.6108400000003</v>
      </c>
      <c r="K76">
        <v>4319.611328</v>
      </c>
      <c r="L76">
        <v>4286.7934569999998</v>
      </c>
      <c r="M76">
        <v>4251.9614259999998</v>
      </c>
      <c r="N76">
        <v>4208.0600590000004</v>
      </c>
      <c r="O76">
        <v>4162.546875</v>
      </c>
      <c r="P76">
        <v>4105.7827150000003</v>
      </c>
      <c r="Q76">
        <v>4070.0808109999998</v>
      </c>
      <c r="R76">
        <v>4026.779297</v>
      </c>
      <c r="S76">
        <v>3994.0900879999999</v>
      </c>
      <c r="T76">
        <v>3958.875732</v>
      </c>
      <c r="U76">
        <v>3933.375732</v>
      </c>
      <c r="V76">
        <v>3914.6594239999999</v>
      </c>
      <c r="W76">
        <v>3893.8469239999999</v>
      </c>
      <c r="X76">
        <v>3878.2661130000001</v>
      </c>
      <c r="Y76">
        <v>3864.001221</v>
      </c>
      <c r="Z76">
        <v>3855.7053219999998</v>
      </c>
      <c r="AA76">
        <v>3849.7072750000002</v>
      </c>
      <c r="AB76">
        <v>3848.711914</v>
      </c>
      <c r="AC76">
        <v>3847.7434079999998</v>
      </c>
      <c r="AD76">
        <v>3854.5754390000002</v>
      </c>
      <c r="AE76">
        <v>3866.46875</v>
      </c>
      <c r="AF76">
        <v>3887.9670409999999</v>
      </c>
      <c r="AG76">
        <v>3894.1276859999998</v>
      </c>
      <c r="AH76">
        <v>3908.438721</v>
      </c>
      <c r="AI76">
        <v>3923.5161130000001</v>
      </c>
      <c r="AJ76">
        <v>3936.148682</v>
      </c>
      <c r="AK76" s="38">
        <v>-3.0000000000000001E-3</v>
      </c>
    </row>
    <row r="77" spans="1:37" ht="14.5">
      <c r="A77" t="s">
        <v>1021</v>
      </c>
      <c r="B77" t="s">
        <v>1084</v>
      </c>
      <c r="C77" t="s">
        <v>1326</v>
      </c>
      <c r="D77" t="s">
        <v>316</v>
      </c>
      <c r="E77">
        <v>4.3203969999999998</v>
      </c>
      <c r="F77">
        <v>3.7875899999999998</v>
      </c>
      <c r="G77">
        <v>3.3770989999999999</v>
      </c>
      <c r="H77">
        <v>3.0180609999999999</v>
      </c>
      <c r="I77">
        <v>2.7291829999999999</v>
      </c>
      <c r="J77">
        <v>2.4808590000000001</v>
      </c>
      <c r="K77">
        <v>2.2678069999999999</v>
      </c>
      <c r="L77">
        <v>2.0982630000000002</v>
      </c>
      <c r="M77">
        <v>1.9670859999999999</v>
      </c>
      <c r="N77">
        <v>1.8524020000000001</v>
      </c>
      <c r="O77">
        <v>1.752364</v>
      </c>
      <c r="P77">
        <v>1.673133</v>
      </c>
      <c r="Q77">
        <v>1.607944</v>
      </c>
      <c r="R77">
        <v>1.540219</v>
      </c>
      <c r="S77">
        <v>1.4848950000000001</v>
      </c>
      <c r="T77">
        <v>1.436504</v>
      </c>
      <c r="U77">
        <v>1.4005559999999999</v>
      </c>
      <c r="V77">
        <v>1.366252</v>
      </c>
      <c r="W77">
        <v>1.336071</v>
      </c>
      <c r="X77">
        <v>1.311409</v>
      </c>
      <c r="Y77">
        <v>1.291439</v>
      </c>
      <c r="Z77">
        <v>1.2723869999999999</v>
      </c>
      <c r="AA77">
        <v>1.2574559999999999</v>
      </c>
      <c r="AB77">
        <v>1.242483</v>
      </c>
      <c r="AC77">
        <v>1.228507</v>
      </c>
      <c r="AD77">
        <v>1.222953</v>
      </c>
      <c r="AE77">
        <v>1.2228810000000001</v>
      </c>
      <c r="AF77">
        <v>1.2285379999999999</v>
      </c>
      <c r="AG77">
        <v>1.2311609999999999</v>
      </c>
      <c r="AH77">
        <v>1.2380340000000001</v>
      </c>
      <c r="AI77">
        <v>1.245771</v>
      </c>
      <c r="AJ77">
        <v>1.2545059999999999</v>
      </c>
      <c r="AK77" s="38">
        <v>-3.9E-2</v>
      </c>
    </row>
    <row r="78" spans="1:37" ht="14.5">
      <c r="A78" t="s">
        <v>291</v>
      </c>
      <c r="B78" t="s">
        <v>1085</v>
      </c>
      <c r="C78" t="s">
        <v>1327</v>
      </c>
      <c r="D78" t="s">
        <v>316</v>
      </c>
      <c r="E78">
        <v>0.81035999999999997</v>
      </c>
      <c r="F78">
        <v>0.88644400000000001</v>
      </c>
      <c r="G78">
        <v>0.94521200000000005</v>
      </c>
      <c r="H78">
        <v>0.99129800000000001</v>
      </c>
      <c r="I78">
        <v>1.024351</v>
      </c>
      <c r="J78">
        <v>1.039668</v>
      </c>
      <c r="K78">
        <v>1.0469550000000001</v>
      </c>
      <c r="L78">
        <v>1.0492729999999999</v>
      </c>
      <c r="M78">
        <v>1.0495110000000001</v>
      </c>
      <c r="N78">
        <v>1.046117</v>
      </c>
      <c r="O78">
        <v>1.0390809999999999</v>
      </c>
      <c r="P78">
        <v>1.0273319999999999</v>
      </c>
      <c r="Q78">
        <v>1.0181370000000001</v>
      </c>
      <c r="R78">
        <v>1.0045980000000001</v>
      </c>
      <c r="S78">
        <v>0.99453999999999998</v>
      </c>
      <c r="T78">
        <v>0.98602800000000002</v>
      </c>
      <c r="U78">
        <v>0.98146999999999995</v>
      </c>
      <c r="V78">
        <v>0.97937399999999997</v>
      </c>
      <c r="W78">
        <v>0.97847300000000004</v>
      </c>
      <c r="X78">
        <v>0.98034900000000003</v>
      </c>
      <c r="Y78">
        <v>0.98392500000000005</v>
      </c>
      <c r="Z78">
        <v>0.990093</v>
      </c>
      <c r="AA78">
        <v>0.99858100000000005</v>
      </c>
      <c r="AB78">
        <v>1.0088900000000001</v>
      </c>
      <c r="AC78">
        <v>1.0199659999999999</v>
      </c>
      <c r="AD78">
        <v>1.0338259999999999</v>
      </c>
      <c r="AE78">
        <v>1.050095</v>
      </c>
      <c r="AF78">
        <v>1.070481</v>
      </c>
      <c r="AG78">
        <v>1.0880030000000001</v>
      </c>
      <c r="AH78">
        <v>1.108889</v>
      </c>
      <c r="AI78">
        <v>1.130644</v>
      </c>
      <c r="AJ78">
        <v>1.1521889999999999</v>
      </c>
      <c r="AK78" s="38">
        <v>1.0999999999999999E-2</v>
      </c>
    </row>
    <row r="79" spans="1:37" ht="14.5">
      <c r="A79" t="s">
        <v>300</v>
      </c>
      <c r="B79" t="s">
        <v>1086</v>
      </c>
      <c r="C79" t="s">
        <v>1328</v>
      </c>
      <c r="D79" t="s">
        <v>316</v>
      </c>
      <c r="E79">
        <v>54.018718999999997</v>
      </c>
      <c r="F79">
        <v>55.781914</v>
      </c>
      <c r="G79">
        <v>56.729793999999998</v>
      </c>
      <c r="H79">
        <v>56.885624</v>
      </c>
      <c r="I79">
        <v>56.448985999999998</v>
      </c>
      <c r="J79">
        <v>55.246741999999998</v>
      </c>
      <c r="K79">
        <v>53.820228999999998</v>
      </c>
      <c r="L79">
        <v>52.273933</v>
      </c>
      <c r="M79">
        <v>50.818474000000002</v>
      </c>
      <c r="N79">
        <v>49.399054999999997</v>
      </c>
      <c r="O79">
        <v>48.145229</v>
      </c>
      <c r="P79">
        <v>46.961269000000001</v>
      </c>
      <c r="Q79">
        <v>46.237040999999998</v>
      </c>
      <c r="R79">
        <v>45.686107999999997</v>
      </c>
      <c r="S79">
        <v>45.579388000000002</v>
      </c>
      <c r="T79">
        <v>45.790652999999999</v>
      </c>
      <c r="U79">
        <v>46.503081999999999</v>
      </c>
      <c r="V79">
        <v>47.745373000000001</v>
      </c>
      <c r="W79">
        <v>49.441398999999997</v>
      </c>
      <c r="X79">
        <v>51.657761000000001</v>
      </c>
      <c r="Y79">
        <v>54.329909999999998</v>
      </c>
      <c r="Z79">
        <v>57.498725999999998</v>
      </c>
      <c r="AA79">
        <v>61.206291</v>
      </c>
      <c r="AB79">
        <v>65.498626999999999</v>
      </c>
      <c r="AC79">
        <v>70.278464999999997</v>
      </c>
      <c r="AD79">
        <v>75.747337000000002</v>
      </c>
      <c r="AE79">
        <v>81.962646000000007</v>
      </c>
      <c r="AF79">
        <v>89.130889999999994</v>
      </c>
      <c r="AG79">
        <v>96.720200000000006</v>
      </c>
      <c r="AH79">
        <v>105.325768</v>
      </c>
      <c r="AI79">
        <v>114.90081000000001</v>
      </c>
      <c r="AJ79">
        <v>125.43792000000001</v>
      </c>
      <c r="AK79" s="38">
        <v>2.8000000000000001E-2</v>
      </c>
    </row>
    <row r="80" spans="1:37" ht="14.5">
      <c r="A80" t="s">
        <v>1025</v>
      </c>
      <c r="B80" t="s">
        <v>1087</v>
      </c>
      <c r="C80" t="s">
        <v>1329</v>
      </c>
      <c r="D80" t="s">
        <v>316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121</v>
      </c>
    </row>
    <row r="81" spans="1:37" ht="14.5">
      <c r="A81" t="s">
        <v>1027</v>
      </c>
      <c r="B81" t="s">
        <v>1088</v>
      </c>
      <c r="C81" t="s">
        <v>1330</v>
      </c>
      <c r="D81" t="s">
        <v>316</v>
      </c>
      <c r="E81">
        <v>0</v>
      </c>
      <c r="F81">
        <v>2.1637E-2</v>
      </c>
      <c r="G81">
        <v>3.5090000000000003E-2</v>
      </c>
      <c r="H81">
        <v>4.9528999999999997E-2</v>
      </c>
      <c r="I81">
        <v>6.3950999999999994E-2</v>
      </c>
      <c r="J81">
        <v>7.7684000000000003E-2</v>
      </c>
      <c r="K81">
        <v>9.1188000000000005E-2</v>
      </c>
      <c r="L81">
        <v>0.10445500000000001</v>
      </c>
      <c r="M81">
        <v>0.117675</v>
      </c>
      <c r="N81">
        <v>0.13055700000000001</v>
      </c>
      <c r="O81">
        <v>0.14303399999999999</v>
      </c>
      <c r="P81">
        <v>0.154474</v>
      </c>
      <c r="Q81">
        <v>0.16592999999999999</v>
      </c>
      <c r="R81">
        <v>0.176312</v>
      </c>
      <c r="S81">
        <v>0.18635399999999999</v>
      </c>
      <c r="T81">
        <v>0.195494</v>
      </c>
      <c r="U81">
        <v>0.204402</v>
      </c>
      <c r="V81">
        <v>0.213144</v>
      </c>
      <c r="W81">
        <v>0.221469</v>
      </c>
      <c r="X81">
        <v>0.230132</v>
      </c>
      <c r="Y81">
        <v>0.23839299999999999</v>
      </c>
      <c r="Z81">
        <v>0.24653900000000001</v>
      </c>
      <c r="AA81">
        <v>0.25501600000000002</v>
      </c>
      <c r="AB81">
        <v>0.26447199999999998</v>
      </c>
      <c r="AC81">
        <v>0.27400099999999999</v>
      </c>
      <c r="AD81">
        <v>0.28440199999999999</v>
      </c>
      <c r="AE81">
        <v>0.29552899999999999</v>
      </c>
      <c r="AF81">
        <v>0.30787599999999998</v>
      </c>
      <c r="AG81">
        <v>0.31947500000000001</v>
      </c>
      <c r="AH81">
        <v>0.33218999999999999</v>
      </c>
      <c r="AI81">
        <v>0.34556799999999999</v>
      </c>
      <c r="AJ81">
        <v>0.359487</v>
      </c>
      <c r="AK81" t="s">
        <v>121</v>
      </c>
    </row>
    <row r="82" spans="1:37" ht="14.5">
      <c r="A82" t="s">
        <v>1029</v>
      </c>
      <c r="B82" t="s">
        <v>1089</v>
      </c>
      <c r="C82" t="s">
        <v>1331</v>
      </c>
      <c r="D82" t="s">
        <v>316</v>
      </c>
      <c r="E82">
        <v>5.6251000000000002E-2</v>
      </c>
      <c r="F82">
        <v>8.1597000000000003E-2</v>
      </c>
      <c r="G82">
        <v>0.10340299999999999</v>
      </c>
      <c r="H82">
        <v>0.12631500000000001</v>
      </c>
      <c r="I82">
        <v>0.148871</v>
      </c>
      <c r="J82">
        <v>0.169628</v>
      </c>
      <c r="K82">
        <v>0.18956200000000001</v>
      </c>
      <c r="L82">
        <v>0.20862600000000001</v>
      </c>
      <c r="M82">
        <v>0.22717899999999999</v>
      </c>
      <c r="N82">
        <v>0.244647</v>
      </c>
      <c r="O82">
        <v>0.26111899999999999</v>
      </c>
      <c r="P82">
        <v>0.27562399999999998</v>
      </c>
      <c r="Q82">
        <v>0.29021400000000003</v>
      </c>
      <c r="R82">
        <v>0.30312800000000001</v>
      </c>
      <c r="S82">
        <v>0.31587300000000001</v>
      </c>
      <c r="T82">
        <v>0.32773200000000002</v>
      </c>
      <c r="U82">
        <v>0.34006500000000001</v>
      </c>
      <c r="V82">
        <v>0.35317900000000002</v>
      </c>
      <c r="W82">
        <v>0.36474000000000001</v>
      </c>
      <c r="X82">
        <v>0.37606299999999998</v>
      </c>
      <c r="Y82">
        <v>0.38788600000000001</v>
      </c>
      <c r="Z82">
        <v>0.401592</v>
      </c>
      <c r="AA82">
        <v>0.41502800000000001</v>
      </c>
      <c r="AB82">
        <v>0.42952899999999999</v>
      </c>
      <c r="AC82">
        <v>0.44428600000000001</v>
      </c>
      <c r="AD82">
        <v>0.460422</v>
      </c>
      <c r="AE82">
        <v>0.477686</v>
      </c>
      <c r="AF82">
        <v>0.49685299999999999</v>
      </c>
      <c r="AG82">
        <v>0.51475000000000004</v>
      </c>
      <c r="AH82">
        <v>0.53438600000000003</v>
      </c>
      <c r="AI82">
        <v>0.555033</v>
      </c>
      <c r="AJ82">
        <v>0.57649399999999995</v>
      </c>
      <c r="AK82" s="38">
        <v>7.8E-2</v>
      </c>
    </row>
    <row r="83" spans="1:37" ht="14.5">
      <c r="A83" t="s">
        <v>1031</v>
      </c>
      <c r="B83" t="s">
        <v>1090</v>
      </c>
      <c r="C83" t="s">
        <v>1332</v>
      </c>
      <c r="D83" t="s">
        <v>316</v>
      </c>
      <c r="E83">
        <v>5.3886999999999997E-2</v>
      </c>
      <c r="F83">
        <v>7.5287999999999994E-2</v>
      </c>
      <c r="G83">
        <v>9.5300999999999997E-2</v>
      </c>
      <c r="H83">
        <v>0.116435</v>
      </c>
      <c r="I83">
        <v>0.137355</v>
      </c>
      <c r="J83">
        <v>0.15673500000000001</v>
      </c>
      <c r="K83">
        <v>0.175457</v>
      </c>
      <c r="L83">
        <v>0.19339100000000001</v>
      </c>
      <c r="M83">
        <v>0.21087800000000001</v>
      </c>
      <c r="N83">
        <v>0.22747400000000001</v>
      </c>
      <c r="O83">
        <v>0.24316699999999999</v>
      </c>
      <c r="P83">
        <v>0.257048</v>
      </c>
      <c r="Q83">
        <v>0.27104600000000001</v>
      </c>
      <c r="R83">
        <v>0.283472</v>
      </c>
      <c r="S83">
        <v>0.295684</v>
      </c>
      <c r="T83">
        <v>0.30709399999999998</v>
      </c>
      <c r="U83">
        <v>0.31895499999999999</v>
      </c>
      <c r="V83">
        <v>0.33154400000000001</v>
      </c>
      <c r="W83">
        <v>0.34240999999999999</v>
      </c>
      <c r="X83">
        <v>0.352989</v>
      </c>
      <c r="Y83">
        <v>0.36411900000000003</v>
      </c>
      <c r="Z83">
        <v>0.37709199999999998</v>
      </c>
      <c r="AA83">
        <v>0.38972299999999999</v>
      </c>
      <c r="AB83">
        <v>0.40329300000000001</v>
      </c>
      <c r="AC83">
        <v>0.417161</v>
      </c>
      <c r="AD83">
        <v>0.432394</v>
      </c>
      <c r="AE83">
        <v>0.44871800000000001</v>
      </c>
      <c r="AF83">
        <v>0.46686800000000001</v>
      </c>
      <c r="AG83">
        <v>0.483852</v>
      </c>
      <c r="AH83">
        <v>0.50248599999999999</v>
      </c>
      <c r="AI83">
        <v>0.52207099999999995</v>
      </c>
      <c r="AJ83">
        <v>0.54240999999999995</v>
      </c>
      <c r="AK83" s="38">
        <v>7.6999999999999999E-2</v>
      </c>
    </row>
    <row r="84" spans="1:37" ht="14.5">
      <c r="A84" t="s">
        <v>1033</v>
      </c>
      <c r="B84" t="s">
        <v>1091</v>
      </c>
      <c r="C84" t="s">
        <v>1333</v>
      </c>
      <c r="D84" t="s">
        <v>316</v>
      </c>
      <c r="E84">
        <v>2.4469000000000001E-2</v>
      </c>
      <c r="F84">
        <v>7.2345000000000007E-2</v>
      </c>
      <c r="G84">
        <v>0.11251800000000001</v>
      </c>
      <c r="H84">
        <v>0.15587699999999999</v>
      </c>
      <c r="I84">
        <v>0.19958100000000001</v>
      </c>
      <c r="J84">
        <v>0.24171699999999999</v>
      </c>
      <c r="K84">
        <v>0.28384100000000001</v>
      </c>
      <c r="L84">
        <v>0.32609199999999999</v>
      </c>
      <c r="M84">
        <v>0.36918499999999999</v>
      </c>
      <c r="N84">
        <v>0.41171200000000002</v>
      </c>
      <c r="O84">
        <v>0.45395799999999997</v>
      </c>
      <c r="P84">
        <v>0.49386999999999998</v>
      </c>
      <c r="Q84">
        <v>0.53480099999999997</v>
      </c>
      <c r="R84">
        <v>0.57306199999999996</v>
      </c>
      <c r="S84">
        <v>0.61067199999999999</v>
      </c>
      <c r="T84">
        <v>0.64574600000000004</v>
      </c>
      <c r="U84">
        <v>0.68040999999999996</v>
      </c>
      <c r="V84">
        <v>0.71485399999999999</v>
      </c>
      <c r="W84">
        <v>0.747583</v>
      </c>
      <c r="X84">
        <v>0.78036899999999998</v>
      </c>
      <c r="Y84">
        <v>0.81215199999999999</v>
      </c>
      <c r="Z84">
        <v>0.844248</v>
      </c>
      <c r="AA84">
        <v>0.87707000000000002</v>
      </c>
      <c r="AB84">
        <v>0.91173899999999997</v>
      </c>
      <c r="AC84">
        <v>0.94670600000000005</v>
      </c>
      <c r="AD84">
        <v>0.98437200000000002</v>
      </c>
      <c r="AE84">
        <v>1.024305</v>
      </c>
      <c r="AF84">
        <v>1.068252</v>
      </c>
      <c r="AG84">
        <v>1.10945</v>
      </c>
      <c r="AH84">
        <v>1.15442</v>
      </c>
      <c r="AI84">
        <v>1.2016119999999999</v>
      </c>
      <c r="AJ84">
        <v>1.2505729999999999</v>
      </c>
      <c r="AK84" s="38">
        <v>0.13500000000000001</v>
      </c>
    </row>
    <row r="85" spans="1:37" ht="14.5">
      <c r="A85" t="s">
        <v>1058</v>
      </c>
      <c r="B85" t="s">
        <v>1092</v>
      </c>
      <c r="C85" t="s">
        <v>1334</v>
      </c>
      <c r="D85" t="s">
        <v>316</v>
      </c>
      <c r="E85">
        <v>4318.1782229999999</v>
      </c>
      <c r="F85">
        <v>4346.4902339999999</v>
      </c>
      <c r="G85">
        <v>4381.8891599999997</v>
      </c>
      <c r="H85">
        <v>4405.5703119999998</v>
      </c>
      <c r="I85">
        <v>4421.8076170000004</v>
      </c>
      <c r="J85">
        <v>4402.0224609999996</v>
      </c>
      <c r="K85">
        <v>4377.4858400000003</v>
      </c>
      <c r="L85">
        <v>4343.0454099999997</v>
      </c>
      <c r="M85">
        <v>4306.720703</v>
      </c>
      <c r="N85">
        <v>4261.3710940000001</v>
      </c>
      <c r="O85">
        <v>4214.5834960000002</v>
      </c>
      <c r="P85">
        <v>4156.6259769999997</v>
      </c>
      <c r="Q85">
        <v>4120.2041019999997</v>
      </c>
      <c r="R85">
        <v>4076.3469239999999</v>
      </c>
      <c r="S85">
        <v>4043.5583499999998</v>
      </c>
      <c r="T85">
        <v>4008.5649410000001</v>
      </c>
      <c r="U85">
        <v>3983.804932</v>
      </c>
      <c r="V85">
        <v>3966.3630370000001</v>
      </c>
      <c r="W85">
        <v>3947.279297</v>
      </c>
      <c r="X85">
        <v>3933.9553219999998</v>
      </c>
      <c r="Y85">
        <v>3922.4091800000001</v>
      </c>
      <c r="Z85">
        <v>3917.3376459999999</v>
      </c>
      <c r="AA85">
        <v>3915.1076659999999</v>
      </c>
      <c r="AB85">
        <v>3918.4704590000001</v>
      </c>
      <c r="AC85">
        <v>3922.3532709999999</v>
      </c>
      <c r="AD85">
        <v>3934.7416990000002</v>
      </c>
      <c r="AE85">
        <v>3952.9509280000002</v>
      </c>
      <c r="AF85">
        <v>3981.7370609999998</v>
      </c>
      <c r="AG85">
        <v>3995.5954590000001</v>
      </c>
      <c r="AH85">
        <v>4018.63501</v>
      </c>
      <c r="AI85">
        <v>4043.4184570000002</v>
      </c>
      <c r="AJ85">
        <v>4066.7226559999999</v>
      </c>
      <c r="AK85" s="38">
        <v>-2E-3</v>
      </c>
    </row>
    <row r="86" spans="1:37" ht="14.5">
      <c r="A86" t="s">
        <v>233</v>
      </c>
      <c r="B86" t="s">
        <v>1093</v>
      </c>
      <c r="C86" t="s">
        <v>1335</v>
      </c>
      <c r="E86" t="s">
        <v>1336</v>
      </c>
    </row>
    <row r="87" spans="1:37" ht="14.5">
      <c r="A87" t="s">
        <v>284</v>
      </c>
      <c r="B87" t="s">
        <v>1094</v>
      </c>
      <c r="C87" t="s">
        <v>1337</v>
      </c>
      <c r="D87" t="s">
        <v>316</v>
      </c>
      <c r="E87">
        <v>5283.0751950000003</v>
      </c>
      <c r="F87">
        <v>5306.7768550000001</v>
      </c>
      <c r="G87">
        <v>5348.8916019999997</v>
      </c>
      <c r="H87">
        <v>5377.5786129999997</v>
      </c>
      <c r="I87">
        <v>5399.9990230000003</v>
      </c>
      <c r="J87">
        <v>5381.0673829999996</v>
      </c>
      <c r="K87">
        <v>5358.2744140000004</v>
      </c>
      <c r="L87">
        <v>5325.1391599999997</v>
      </c>
      <c r="M87">
        <v>5291.7421880000002</v>
      </c>
      <c r="N87">
        <v>5248.9208980000003</v>
      </c>
      <c r="O87">
        <v>5204.5776370000003</v>
      </c>
      <c r="P87">
        <v>5146.6835940000001</v>
      </c>
      <c r="Q87">
        <v>5115.5185549999997</v>
      </c>
      <c r="R87">
        <v>5075.0776370000003</v>
      </c>
      <c r="S87">
        <v>5047.4741210000002</v>
      </c>
      <c r="T87">
        <v>5016.7963870000003</v>
      </c>
      <c r="U87">
        <v>4999.0166019999997</v>
      </c>
      <c r="V87">
        <v>4989.8193359999996</v>
      </c>
      <c r="W87">
        <v>4977.2446289999998</v>
      </c>
      <c r="X87">
        <v>4970.8950199999999</v>
      </c>
      <c r="Y87">
        <v>4966.3193359999996</v>
      </c>
      <c r="Z87">
        <v>4968.9648440000001</v>
      </c>
      <c r="AA87">
        <v>4974.873047</v>
      </c>
      <c r="AB87">
        <v>4987.0131840000004</v>
      </c>
      <c r="AC87">
        <v>5000.1865230000003</v>
      </c>
      <c r="AD87">
        <v>5024.5239259999998</v>
      </c>
      <c r="AE87">
        <v>5056.236328</v>
      </c>
      <c r="AF87">
        <v>5101.4487300000001</v>
      </c>
      <c r="AG87">
        <v>5127.9819340000004</v>
      </c>
      <c r="AH87">
        <v>5166.626953</v>
      </c>
      <c r="AI87">
        <v>5207.5229490000002</v>
      </c>
      <c r="AJ87">
        <v>5247.1645509999998</v>
      </c>
      <c r="AK87" s="38">
        <v>0</v>
      </c>
    </row>
    <row r="88" spans="1:37" ht="14.5">
      <c r="A88" t="s">
        <v>1021</v>
      </c>
      <c r="B88" t="s">
        <v>1095</v>
      </c>
      <c r="C88" t="s">
        <v>1338</v>
      </c>
      <c r="D88" t="s">
        <v>316</v>
      </c>
      <c r="E88">
        <v>485.40243500000003</v>
      </c>
      <c r="F88">
        <v>478.805725</v>
      </c>
      <c r="G88">
        <v>478.80367999999999</v>
      </c>
      <c r="H88">
        <v>478.13436899999999</v>
      </c>
      <c r="I88">
        <v>479.00756799999999</v>
      </c>
      <c r="J88">
        <v>478.700806</v>
      </c>
      <c r="K88">
        <v>479.14230300000003</v>
      </c>
      <c r="L88">
        <v>480.42889400000001</v>
      </c>
      <c r="M88">
        <v>482.82519500000001</v>
      </c>
      <c r="N88">
        <v>485.47219799999999</v>
      </c>
      <c r="O88">
        <v>488.65475500000002</v>
      </c>
      <c r="P88">
        <v>490.72933999999998</v>
      </c>
      <c r="Q88">
        <v>495.18454000000003</v>
      </c>
      <c r="R88">
        <v>499.391907</v>
      </c>
      <c r="S88">
        <v>504.92578099999997</v>
      </c>
      <c r="T88">
        <v>510.27957199999997</v>
      </c>
      <c r="U88">
        <v>516.91204800000003</v>
      </c>
      <c r="V88">
        <v>524.979919</v>
      </c>
      <c r="W88">
        <v>532.29345699999999</v>
      </c>
      <c r="X88">
        <v>539.69964600000003</v>
      </c>
      <c r="Y88">
        <v>547.19457999999997</v>
      </c>
      <c r="Z88">
        <v>555.17535399999997</v>
      </c>
      <c r="AA88">
        <v>563.65759300000002</v>
      </c>
      <c r="AB88">
        <v>572.594604</v>
      </c>
      <c r="AC88">
        <v>581.68859899999995</v>
      </c>
      <c r="AD88">
        <v>592.11938499999997</v>
      </c>
      <c r="AE88">
        <v>603.21710199999995</v>
      </c>
      <c r="AF88">
        <v>615.88531499999999</v>
      </c>
      <c r="AG88">
        <v>626.395081</v>
      </c>
      <c r="AH88">
        <v>638.569885</v>
      </c>
      <c r="AI88">
        <v>651.35040300000003</v>
      </c>
      <c r="AJ88">
        <v>664.54235800000004</v>
      </c>
      <c r="AK88" s="38">
        <v>0.01</v>
      </c>
    </row>
    <row r="89" spans="1:37" ht="14.5">
      <c r="A89" t="s">
        <v>291</v>
      </c>
      <c r="B89" t="s">
        <v>1096</v>
      </c>
      <c r="C89" t="s">
        <v>1339</v>
      </c>
      <c r="D89" t="s">
        <v>316</v>
      </c>
      <c r="E89">
        <v>1.960367</v>
      </c>
      <c r="F89">
        <v>2.1215000000000002</v>
      </c>
      <c r="G89">
        <v>2.2668919999999999</v>
      </c>
      <c r="H89">
        <v>2.3951479999999998</v>
      </c>
      <c r="I89">
        <v>2.5059680000000002</v>
      </c>
      <c r="J89">
        <v>2.5839660000000002</v>
      </c>
      <c r="K89">
        <v>2.6485829999999999</v>
      </c>
      <c r="L89">
        <v>2.7022810000000002</v>
      </c>
      <c r="M89">
        <v>2.752202</v>
      </c>
      <c r="N89">
        <v>2.7959589999999999</v>
      </c>
      <c r="O89">
        <v>2.8348849999999999</v>
      </c>
      <c r="P89">
        <v>2.8651499999999999</v>
      </c>
      <c r="Q89">
        <v>2.9091010000000002</v>
      </c>
      <c r="R89">
        <v>2.9497819999999999</v>
      </c>
      <c r="S89">
        <v>3.0067810000000001</v>
      </c>
      <c r="T89">
        <v>3.0708769999999999</v>
      </c>
      <c r="U89">
        <v>3.1440980000000001</v>
      </c>
      <c r="V89">
        <v>3.2299890000000002</v>
      </c>
      <c r="W89">
        <v>3.322527</v>
      </c>
      <c r="X89">
        <v>3.4273609999999999</v>
      </c>
      <c r="Y89">
        <v>3.5407489999999999</v>
      </c>
      <c r="Z89">
        <v>3.665832</v>
      </c>
      <c r="AA89">
        <v>3.8019850000000002</v>
      </c>
      <c r="AB89">
        <v>3.9487540000000001</v>
      </c>
      <c r="AC89">
        <v>4.1022249999999998</v>
      </c>
      <c r="AD89">
        <v>4.2720440000000002</v>
      </c>
      <c r="AE89">
        <v>4.4576640000000003</v>
      </c>
      <c r="AF89">
        <v>4.6677960000000001</v>
      </c>
      <c r="AG89">
        <v>4.8733839999999997</v>
      </c>
      <c r="AH89">
        <v>5.1036830000000002</v>
      </c>
      <c r="AI89">
        <v>5.3425099999999999</v>
      </c>
      <c r="AJ89">
        <v>5.5976819999999998</v>
      </c>
      <c r="AK89" s="38">
        <v>3.4000000000000002E-2</v>
      </c>
    </row>
    <row r="90" spans="1:37" ht="14.5">
      <c r="A90" t="s">
        <v>300</v>
      </c>
      <c r="B90" t="s">
        <v>1097</v>
      </c>
      <c r="C90" t="s">
        <v>1340</v>
      </c>
      <c r="D90" t="s">
        <v>316</v>
      </c>
      <c r="E90">
        <v>55.134186</v>
      </c>
      <c r="F90">
        <v>57.093105000000001</v>
      </c>
      <c r="G90">
        <v>58.223103000000002</v>
      </c>
      <c r="H90">
        <v>58.559806999999999</v>
      </c>
      <c r="I90">
        <v>58.292090999999999</v>
      </c>
      <c r="J90">
        <v>57.231093999999999</v>
      </c>
      <c r="K90">
        <v>55.931792999999999</v>
      </c>
      <c r="L90">
        <v>54.498989000000002</v>
      </c>
      <c r="M90">
        <v>53.148944999999998</v>
      </c>
      <c r="N90">
        <v>51.826168000000003</v>
      </c>
      <c r="O90">
        <v>50.658943000000001</v>
      </c>
      <c r="P90">
        <v>49.543762000000001</v>
      </c>
      <c r="Q90">
        <v>48.892792</v>
      </c>
      <c r="R90">
        <v>48.404400000000003</v>
      </c>
      <c r="S90">
        <v>48.362166999999999</v>
      </c>
      <c r="T90">
        <v>48.631774999999998</v>
      </c>
      <c r="U90">
        <v>49.407615999999997</v>
      </c>
      <c r="V90">
        <v>50.719116</v>
      </c>
      <c r="W90">
        <v>52.486217000000003</v>
      </c>
      <c r="X90">
        <v>54.779701000000003</v>
      </c>
      <c r="Y90">
        <v>57.534092000000001</v>
      </c>
      <c r="Z90">
        <v>60.793658999999998</v>
      </c>
      <c r="AA90">
        <v>64.598258999999999</v>
      </c>
      <c r="AB90">
        <v>68.995841999999996</v>
      </c>
      <c r="AC90">
        <v>73.883758999999998</v>
      </c>
      <c r="AD90">
        <v>79.473831000000004</v>
      </c>
      <c r="AE90">
        <v>85.826003999999998</v>
      </c>
      <c r="AF90">
        <v>93.153931</v>
      </c>
      <c r="AG90">
        <v>100.899231</v>
      </c>
      <c r="AH90">
        <v>109.68302199999999</v>
      </c>
      <c r="AI90">
        <v>119.453796</v>
      </c>
      <c r="AJ90">
        <v>130.204025</v>
      </c>
      <c r="AK90" s="38">
        <v>2.8000000000000001E-2</v>
      </c>
    </row>
    <row r="91" spans="1:37" ht="14.5">
      <c r="A91" t="s">
        <v>1025</v>
      </c>
      <c r="B91" t="s">
        <v>1098</v>
      </c>
      <c r="C91" t="s">
        <v>1341</v>
      </c>
      <c r="D91" t="s">
        <v>316</v>
      </c>
      <c r="E91">
        <v>55.980674999999998</v>
      </c>
      <c r="F91">
        <v>59.802222999999998</v>
      </c>
      <c r="G91">
        <v>64.008056999999994</v>
      </c>
      <c r="H91">
        <v>67.590835999999996</v>
      </c>
      <c r="I91">
        <v>71.062584000000001</v>
      </c>
      <c r="J91">
        <v>74.068741000000003</v>
      </c>
      <c r="K91">
        <v>77.164467000000002</v>
      </c>
      <c r="L91">
        <v>80.250816</v>
      </c>
      <c r="M91">
        <v>83.477905000000007</v>
      </c>
      <c r="N91">
        <v>86.746589999999998</v>
      </c>
      <c r="O91">
        <v>90.212608000000003</v>
      </c>
      <c r="P91">
        <v>93.622687999999997</v>
      </c>
      <c r="Q91">
        <v>97.616951</v>
      </c>
      <c r="R91">
        <v>101.55544999999999</v>
      </c>
      <c r="S91">
        <v>105.787689</v>
      </c>
      <c r="T91">
        <v>109.926636</v>
      </c>
      <c r="U91">
        <v>114.42358400000001</v>
      </c>
      <c r="V91">
        <v>119.190079</v>
      </c>
      <c r="W91">
        <v>123.917992</v>
      </c>
      <c r="X91">
        <v>128.759567</v>
      </c>
      <c r="Y91">
        <v>134.03454600000001</v>
      </c>
      <c r="Z91">
        <v>139.80465699999999</v>
      </c>
      <c r="AA91">
        <v>145.99169900000001</v>
      </c>
      <c r="AB91">
        <v>152.59783899999999</v>
      </c>
      <c r="AC91">
        <v>159.42468299999999</v>
      </c>
      <c r="AD91">
        <v>166.892517</v>
      </c>
      <c r="AE91">
        <v>174.891998</v>
      </c>
      <c r="AF91">
        <v>183.71383700000001</v>
      </c>
      <c r="AG91">
        <v>192.29870600000001</v>
      </c>
      <c r="AH91">
        <v>201.92330899999999</v>
      </c>
      <c r="AI91">
        <v>212.136032</v>
      </c>
      <c r="AJ91">
        <v>223.12020899999999</v>
      </c>
      <c r="AK91" s="38">
        <v>4.5999999999999999E-2</v>
      </c>
    </row>
    <row r="92" spans="1:37" ht="14.5">
      <c r="A92" t="s">
        <v>1027</v>
      </c>
      <c r="B92" t="s">
        <v>1099</v>
      </c>
      <c r="C92" t="s">
        <v>1342</v>
      </c>
      <c r="D92" t="s">
        <v>316</v>
      </c>
      <c r="E92">
        <v>6.8770000000000003E-3</v>
      </c>
      <c r="F92">
        <v>9.7259999999999999E-2</v>
      </c>
      <c r="G92">
        <v>0.17502300000000001</v>
      </c>
      <c r="H92">
        <v>0.25628400000000001</v>
      </c>
      <c r="I92">
        <v>0.337088</v>
      </c>
      <c r="J92">
        <v>0.41384799999999999</v>
      </c>
      <c r="K92">
        <v>0.48877700000000002</v>
      </c>
      <c r="L92">
        <v>0.56186899999999995</v>
      </c>
      <c r="M92">
        <v>0.63453700000000002</v>
      </c>
      <c r="N92">
        <v>0.70609999999999995</v>
      </c>
      <c r="O92">
        <v>0.77689799999999998</v>
      </c>
      <c r="P92">
        <v>0.84427700000000006</v>
      </c>
      <c r="Q92">
        <v>0.91504300000000005</v>
      </c>
      <c r="R92">
        <v>0.98389599999999999</v>
      </c>
      <c r="S92">
        <v>1.0550040000000001</v>
      </c>
      <c r="T92">
        <v>1.12561</v>
      </c>
      <c r="U92">
        <v>1.1998819999999999</v>
      </c>
      <c r="V92">
        <v>1.2779180000000001</v>
      </c>
      <c r="W92">
        <v>1.3570279999999999</v>
      </c>
      <c r="X92">
        <v>1.440644</v>
      </c>
      <c r="Y92">
        <v>1.525018</v>
      </c>
      <c r="Z92">
        <v>1.613586</v>
      </c>
      <c r="AA92">
        <v>1.7065889999999999</v>
      </c>
      <c r="AB92">
        <v>1.8045359999999999</v>
      </c>
      <c r="AC92">
        <v>1.904031</v>
      </c>
      <c r="AD92">
        <v>2.0101239999999998</v>
      </c>
      <c r="AE92">
        <v>2.1227610000000001</v>
      </c>
      <c r="AF92">
        <v>2.2462300000000002</v>
      </c>
      <c r="AG92">
        <v>2.3669660000000001</v>
      </c>
      <c r="AH92">
        <v>2.4994879999999999</v>
      </c>
      <c r="AI92">
        <v>2.64045</v>
      </c>
      <c r="AJ92">
        <v>2.7902110000000002</v>
      </c>
      <c r="AK92" s="38">
        <v>0.214</v>
      </c>
    </row>
    <row r="93" spans="1:37" ht="14.5">
      <c r="A93" t="s">
        <v>1029</v>
      </c>
      <c r="B93" t="s">
        <v>1100</v>
      </c>
      <c r="C93" t="s">
        <v>1343</v>
      </c>
      <c r="D93" t="s">
        <v>316</v>
      </c>
      <c r="E93">
        <v>5.6251000000000002E-2</v>
      </c>
      <c r="F93">
        <v>0.17300299999999999</v>
      </c>
      <c r="G93">
        <v>0.27990900000000002</v>
      </c>
      <c r="H93">
        <v>0.39041700000000001</v>
      </c>
      <c r="I93">
        <v>0.49920300000000001</v>
      </c>
      <c r="J93">
        <v>0.60069099999999997</v>
      </c>
      <c r="K93">
        <v>0.69786099999999995</v>
      </c>
      <c r="L93">
        <v>0.791323</v>
      </c>
      <c r="M93">
        <v>0.88317199999999996</v>
      </c>
      <c r="N93">
        <v>0.97270500000000004</v>
      </c>
      <c r="O93">
        <v>1.060101</v>
      </c>
      <c r="P93">
        <v>1.1420429999999999</v>
      </c>
      <c r="Q93">
        <v>1.2278709999999999</v>
      </c>
      <c r="R93">
        <v>1.310603</v>
      </c>
      <c r="S93">
        <v>1.3962110000000001</v>
      </c>
      <c r="T93">
        <v>1.4813769999999999</v>
      </c>
      <c r="U93">
        <v>1.5719609999999999</v>
      </c>
      <c r="V93">
        <v>1.6680120000000001</v>
      </c>
      <c r="W93">
        <v>1.7642770000000001</v>
      </c>
      <c r="X93">
        <v>1.8653869999999999</v>
      </c>
      <c r="Y93">
        <v>1.968116</v>
      </c>
      <c r="Z93">
        <v>2.0778089999999998</v>
      </c>
      <c r="AA93">
        <v>2.1916069999999999</v>
      </c>
      <c r="AB93">
        <v>2.3111649999999999</v>
      </c>
      <c r="AC93">
        <v>2.4325570000000001</v>
      </c>
      <c r="AD93">
        <v>2.5622319999999998</v>
      </c>
      <c r="AE93">
        <v>2.7000130000000002</v>
      </c>
      <c r="AF93">
        <v>2.8512819999999999</v>
      </c>
      <c r="AG93">
        <v>2.9988130000000002</v>
      </c>
      <c r="AH93">
        <v>3.1610520000000002</v>
      </c>
      <c r="AI93">
        <v>3.3338359999999998</v>
      </c>
      <c r="AJ93">
        <v>3.5176080000000001</v>
      </c>
      <c r="AK93" s="38">
        <v>0.14299999999999999</v>
      </c>
    </row>
    <row r="94" spans="1:37" ht="14.5">
      <c r="A94" t="s">
        <v>1031</v>
      </c>
      <c r="B94" t="s">
        <v>1101</v>
      </c>
      <c r="C94" t="s">
        <v>1344</v>
      </c>
      <c r="D94" t="s">
        <v>316</v>
      </c>
      <c r="E94">
        <v>5.3886999999999997E-2</v>
      </c>
      <c r="F94">
        <v>0.17217499999999999</v>
      </c>
      <c r="G94">
        <v>0.28195799999999999</v>
      </c>
      <c r="H94">
        <v>0.39607900000000001</v>
      </c>
      <c r="I94">
        <v>0.50887499999999997</v>
      </c>
      <c r="J94">
        <v>0.61495599999999995</v>
      </c>
      <c r="K94">
        <v>0.71757899999999997</v>
      </c>
      <c r="L94">
        <v>0.81676700000000002</v>
      </c>
      <c r="M94">
        <v>0.91452100000000003</v>
      </c>
      <c r="N94">
        <v>1.0104850000000001</v>
      </c>
      <c r="O94">
        <v>1.1050390000000001</v>
      </c>
      <c r="P94">
        <v>1.19462</v>
      </c>
      <c r="Q94">
        <v>1.289026</v>
      </c>
      <c r="R94">
        <v>1.3805400000000001</v>
      </c>
      <c r="S94">
        <v>1.475543</v>
      </c>
      <c r="T94">
        <v>1.570241</v>
      </c>
      <c r="U94">
        <v>1.670417</v>
      </c>
      <c r="V94">
        <v>1.7764420000000001</v>
      </c>
      <c r="W94">
        <v>1.8826099999999999</v>
      </c>
      <c r="X94">
        <v>1.9940009999999999</v>
      </c>
      <c r="Y94">
        <v>2.1072519999999999</v>
      </c>
      <c r="Z94">
        <v>2.2279779999999998</v>
      </c>
      <c r="AA94">
        <v>2.3533949999999999</v>
      </c>
      <c r="AB94">
        <v>2.4850569999999998</v>
      </c>
      <c r="AC94">
        <v>2.6189209999999998</v>
      </c>
      <c r="AD94">
        <v>2.7619250000000002</v>
      </c>
      <c r="AE94">
        <v>2.9138299999999999</v>
      </c>
      <c r="AF94">
        <v>3.080711</v>
      </c>
      <c r="AG94">
        <v>3.243303</v>
      </c>
      <c r="AH94">
        <v>3.421335</v>
      </c>
      <c r="AI94">
        <v>3.609899</v>
      </c>
      <c r="AJ94">
        <v>3.809234</v>
      </c>
      <c r="AK94" s="38">
        <v>0.14699999999999999</v>
      </c>
    </row>
    <row r="95" spans="1:37" ht="14.5">
      <c r="A95" t="s">
        <v>1033</v>
      </c>
      <c r="B95" t="s">
        <v>1102</v>
      </c>
      <c r="C95" t="s">
        <v>1345</v>
      </c>
      <c r="D95" t="s">
        <v>316</v>
      </c>
      <c r="E95">
        <v>2.4469000000000001E-2</v>
      </c>
      <c r="F95">
        <v>0.176735</v>
      </c>
      <c r="G95">
        <v>0.311558</v>
      </c>
      <c r="H95">
        <v>0.45541199999999998</v>
      </c>
      <c r="I95">
        <v>0.59767300000000001</v>
      </c>
      <c r="J95">
        <v>0.73232399999999997</v>
      </c>
      <c r="K95">
        <v>0.86486600000000002</v>
      </c>
      <c r="L95">
        <v>0.99710699999999997</v>
      </c>
      <c r="M95">
        <v>1.132654</v>
      </c>
      <c r="N95">
        <v>1.268626</v>
      </c>
      <c r="O95">
        <v>1.4071229999999999</v>
      </c>
      <c r="P95">
        <v>1.5425</v>
      </c>
      <c r="Q95">
        <v>1.68608</v>
      </c>
      <c r="R95">
        <v>1.8274010000000001</v>
      </c>
      <c r="S95">
        <v>1.9730749999999999</v>
      </c>
      <c r="T95">
        <v>2.1168770000000001</v>
      </c>
      <c r="U95">
        <v>2.2654290000000001</v>
      </c>
      <c r="V95">
        <v>2.420032</v>
      </c>
      <c r="W95">
        <v>2.5764279999999999</v>
      </c>
      <c r="X95">
        <v>2.7401740000000001</v>
      </c>
      <c r="Y95">
        <v>2.9043869999999998</v>
      </c>
      <c r="Z95">
        <v>3.0776509999999999</v>
      </c>
      <c r="AA95">
        <v>3.2589670000000002</v>
      </c>
      <c r="AB95">
        <v>3.449954</v>
      </c>
      <c r="AC95">
        <v>3.6477400000000002</v>
      </c>
      <c r="AD95">
        <v>3.8611330000000001</v>
      </c>
      <c r="AE95">
        <v>4.08988</v>
      </c>
      <c r="AF95">
        <v>4.3417500000000002</v>
      </c>
      <c r="AG95">
        <v>4.5890880000000003</v>
      </c>
      <c r="AH95">
        <v>4.8591769999999999</v>
      </c>
      <c r="AI95">
        <v>5.1461829999999997</v>
      </c>
      <c r="AJ95">
        <v>5.4475350000000002</v>
      </c>
      <c r="AK95" s="38">
        <v>0.19</v>
      </c>
    </row>
    <row r="96" spans="1:37" ht="14.5">
      <c r="A96" t="s">
        <v>155</v>
      </c>
      <c r="B96" t="s">
        <v>1103</v>
      </c>
      <c r="C96" t="s">
        <v>1346</v>
      </c>
      <c r="D96" t="s">
        <v>316</v>
      </c>
      <c r="E96">
        <v>5881.6953119999998</v>
      </c>
      <c r="F96">
        <v>5905.2197269999997</v>
      </c>
      <c r="G96">
        <v>5953.2416990000002</v>
      </c>
      <c r="H96">
        <v>5985.7568359999996</v>
      </c>
      <c r="I96">
        <v>6012.8134769999997</v>
      </c>
      <c r="J96">
        <v>5996.0131840000004</v>
      </c>
      <c r="K96">
        <v>5975.9301759999998</v>
      </c>
      <c r="L96">
        <v>5946.185547</v>
      </c>
      <c r="M96">
        <v>5917.5112300000001</v>
      </c>
      <c r="N96">
        <v>5879.71875</v>
      </c>
      <c r="O96">
        <v>5841.2875979999999</v>
      </c>
      <c r="P96">
        <v>5788.169922</v>
      </c>
      <c r="Q96">
        <v>5765.2392579999996</v>
      </c>
      <c r="R96">
        <v>5732.8842770000001</v>
      </c>
      <c r="S96">
        <v>5715.4565430000002</v>
      </c>
      <c r="T96">
        <v>5694.9985349999997</v>
      </c>
      <c r="U96">
        <v>5689.607422</v>
      </c>
      <c r="V96">
        <v>5695.080078</v>
      </c>
      <c r="W96">
        <v>5696.8491210000002</v>
      </c>
      <c r="X96">
        <v>5705.6015619999998</v>
      </c>
      <c r="Y96">
        <v>5717.1308589999999</v>
      </c>
      <c r="Z96">
        <v>5737.3984380000002</v>
      </c>
      <c r="AA96">
        <v>5762.4316410000001</v>
      </c>
      <c r="AB96">
        <v>5795.2006840000004</v>
      </c>
      <c r="AC96">
        <v>5829.888672</v>
      </c>
      <c r="AD96">
        <v>5878.4785160000001</v>
      </c>
      <c r="AE96">
        <v>5936.4575199999999</v>
      </c>
      <c r="AF96">
        <v>6011.3896480000003</v>
      </c>
      <c r="AG96">
        <v>6065.6474609999996</v>
      </c>
      <c r="AH96">
        <v>6135.845703</v>
      </c>
      <c r="AI96">
        <v>6210.5346680000002</v>
      </c>
      <c r="AJ96">
        <v>6286.1933589999999</v>
      </c>
      <c r="AK96" s="38">
        <v>2E-3</v>
      </c>
    </row>
    <row r="97" spans="1:37" ht="14.5">
      <c r="A97" t="s">
        <v>1104</v>
      </c>
      <c r="C97" t="s">
        <v>1347</v>
      </c>
    </row>
    <row r="98" spans="1:37" ht="14.5">
      <c r="A98" t="s">
        <v>233</v>
      </c>
      <c r="C98" t="s">
        <v>1348</v>
      </c>
    </row>
    <row r="99" spans="1:37" ht="14.5">
      <c r="A99" t="s">
        <v>284</v>
      </c>
      <c r="B99" t="s">
        <v>1105</v>
      </c>
      <c r="C99" t="s">
        <v>1349</v>
      </c>
      <c r="D99" t="s">
        <v>1350</v>
      </c>
      <c r="E99">
        <v>14.254448999999999</v>
      </c>
      <c r="F99">
        <v>14.438589</v>
      </c>
      <c r="G99">
        <v>14.626008000000001</v>
      </c>
      <c r="H99">
        <v>14.813542999999999</v>
      </c>
      <c r="I99">
        <v>15.008523</v>
      </c>
      <c r="J99">
        <v>15.215211</v>
      </c>
      <c r="K99">
        <v>15.436627</v>
      </c>
      <c r="L99">
        <v>15.671289</v>
      </c>
      <c r="M99">
        <v>15.912822</v>
      </c>
      <c r="N99">
        <v>16.143941999999999</v>
      </c>
      <c r="O99">
        <v>16.365739999999999</v>
      </c>
      <c r="P99">
        <v>16.571321000000001</v>
      </c>
      <c r="Q99">
        <v>16.759809000000001</v>
      </c>
      <c r="R99">
        <v>16.933496000000002</v>
      </c>
      <c r="S99">
        <v>17.092483999999999</v>
      </c>
      <c r="T99">
        <v>17.234449000000001</v>
      </c>
      <c r="U99">
        <v>17.362646000000002</v>
      </c>
      <c r="V99">
        <v>17.480941999999999</v>
      </c>
      <c r="W99">
        <v>17.588930000000001</v>
      </c>
      <c r="X99">
        <v>17.686827000000001</v>
      </c>
      <c r="Y99">
        <v>17.772673000000001</v>
      </c>
      <c r="Z99">
        <v>17.847857999999999</v>
      </c>
      <c r="AA99">
        <v>17.913498000000001</v>
      </c>
      <c r="AB99">
        <v>17.970737</v>
      </c>
      <c r="AC99">
        <v>18.017588</v>
      </c>
      <c r="AD99">
        <v>18.056153999999999</v>
      </c>
      <c r="AE99">
        <v>18.088818</v>
      </c>
      <c r="AF99">
        <v>18.116893999999998</v>
      </c>
      <c r="AG99">
        <v>18.139354999999998</v>
      </c>
      <c r="AH99">
        <v>18.156986</v>
      </c>
      <c r="AI99">
        <v>18.172001000000002</v>
      </c>
      <c r="AJ99">
        <v>18.184125999999999</v>
      </c>
      <c r="AK99" s="38">
        <v>8.0000000000000002E-3</v>
      </c>
    </row>
    <row r="100" spans="1:37" ht="14.5">
      <c r="A100" t="s">
        <v>1021</v>
      </c>
      <c r="B100" t="s">
        <v>1106</v>
      </c>
      <c r="C100" t="s">
        <v>1351</v>
      </c>
      <c r="D100" t="s">
        <v>1352</v>
      </c>
      <c r="E100">
        <v>9.8339770000000009</v>
      </c>
      <c r="F100">
        <v>9.9518070000000005</v>
      </c>
      <c r="G100">
        <v>10.083003</v>
      </c>
      <c r="H100">
        <v>10.219744</v>
      </c>
      <c r="I100">
        <v>10.362951000000001</v>
      </c>
      <c r="J100">
        <v>10.514846</v>
      </c>
      <c r="K100">
        <v>10.674951</v>
      </c>
      <c r="L100">
        <v>10.842549999999999</v>
      </c>
      <c r="M100">
        <v>11.020427</v>
      </c>
      <c r="N100">
        <v>11.196666</v>
      </c>
      <c r="O100">
        <v>11.377112</v>
      </c>
      <c r="P100">
        <v>11.554973</v>
      </c>
      <c r="Q100">
        <v>11.731517</v>
      </c>
      <c r="R100">
        <v>11.900315000000001</v>
      </c>
      <c r="S100">
        <v>12.058745999999999</v>
      </c>
      <c r="T100">
        <v>12.206666</v>
      </c>
      <c r="U100">
        <v>12.346016000000001</v>
      </c>
      <c r="V100">
        <v>12.476191999999999</v>
      </c>
      <c r="W100">
        <v>12.598689</v>
      </c>
      <c r="X100">
        <v>12.715914</v>
      </c>
      <c r="Y100">
        <v>12.827961</v>
      </c>
      <c r="Z100">
        <v>12.929403000000001</v>
      </c>
      <c r="AA100">
        <v>13.024150000000001</v>
      </c>
      <c r="AB100">
        <v>13.115254</v>
      </c>
      <c r="AC100">
        <v>13.202365</v>
      </c>
      <c r="AD100">
        <v>13.285523</v>
      </c>
      <c r="AE100">
        <v>13.366266</v>
      </c>
      <c r="AF100">
        <v>13.446593999999999</v>
      </c>
      <c r="AG100">
        <v>13.527132999999999</v>
      </c>
      <c r="AH100">
        <v>13.608715999999999</v>
      </c>
      <c r="AI100">
        <v>13.690431</v>
      </c>
      <c r="AJ100">
        <v>13.771096</v>
      </c>
      <c r="AK100" s="38">
        <v>1.0999999999999999E-2</v>
      </c>
    </row>
    <row r="101" spans="1:37" ht="14.5">
      <c r="A101" t="s">
        <v>291</v>
      </c>
      <c r="B101" t="s">
        <v>1107</v>
      </c>
      <c r="C101" t="s">
        <v>1353</v>
      </c>
      <c r="D101" t="s">
        <v>1352</v>
      </c>
      <c r="E101">
        <v>11.552764</v>
      </c>
      <c r="F101">
        <v>11.785193</v>
      </c>
      <c r="G101">
        <v>11.962104</v>
      </c>
      <c r="H101">
        <v>12.100891000000001</v>
      </c>
      <c r="I101">
        <v>12.216201</v>
      </c>
      <c r="J101">
        <v>12.32755</v>
      </c>
      <c r="K101">
        <v>12.445465</v>
      </c>
      <c r="L101">
        <v>12.575333000000001</v>
      </c>
      <c r="M101">
        <v>12.718111</v>
      </c>
      <c r="N101">
        <v>12.843434999999999</v>
      </c>
      <c r="O101">
        <v>12.968636</v>
      </c>
      <c r="P101">
        <v>13.092503000000001</v>
      </c>
      <c r="Q101">
        <v>13.210978000000001</v>
      </c>
      <c r="R101">
        <v>13.320079</v>
      </c>
      <c r="S101">
        <v>13.416966</v>
      </c>
      <c r="T101">
        <v>13.504436999999999</v>
      </c>
      <c r="U101">
        <v>13.582335</v>
      </c>
      <c r="V101">
        <v>13.649789999999999</v>
      </c>
      <c r="W101">
        <v>13.708178</v>
      </c>
      <c r="X101">
        <v>13.758990000000001</v>
      </c>
      <c r="Y101">
        <v>13.806258</v>
      </c>
      <c r="Z101">
        <v>13.849311</v>
      </c>
      <c r="AA101">
        <v>13.888332999999999</v>
      </c>
      <c r="AB101">
        <v>13.922689999999999</v>
      </c>
      <c r="AC101">
        <v>13.953237</v>
      </c>
      <c r="AD101">
        <v>13.980354999999999</v>
      </c>
      <c r="AE101">
        <v>14.004208</v>
      </c>
      <c r="AF101">
        <v>14.024210999999999</v>
      </c>
      <c r="AG101">
        <v>14.040791</v>
      </c>
      <c r="AH101">
        <v>14.054357</v>
      </c>
      <c r="AI101">
        <v>14.065571</v>
      </c>
      <c r="AJ101">
        <v>14.074804</v>
      </c>
      <c r="AK101" s="38">
        <v>6.0000000000000001E-3</v>
      </c>
    </row>
    <row r="102" spans="1:37" ht="14.5">
      <c r="A102" t="s">
        <v>300</v>
      </c>
      <c r="B102" t="s">
        <v>1108</v>
      </c>
      <c r="C102" t="s">
        <v>1354</v>
      </c>
      <c r="D102" t="s">
        <v>1352</v>
      </c>
      <c r="E102">
        <v>12.425288</v>
      </c>
      <c r="F102">
        <v>12.292719999999999</v>
      </c>
      <c r="G102">
        <v>12.27699</v>
      </c>
      <c r="H102">
        <v>12.296009</v>
      </c>
      <c r="I102">
        <v>12.340166999999999</v>
      </c>
      <c r="J102">
        <v>12.407560999999999</v>
      </c>
      <c r="K102">
        <v>12.497643</v>
      </c>
      <c r="L102">
        <v>12.607900000000001</v>
      </c>
      <c r="M102">
        <v>12.735402000000001</v>
      </c>
      <c r="N102">
        <v>12.843946000000001</v>
      </c>
      <c r="O102">
        <v>12.947953999999999</v>
      </c>
      <c r="P102">
        <v>13.04759</v>
      </c>
      <c r="Q102">
        <v>13.140478</v>
      </c>
      <c r="R102">
        <v>13.224192</v>
      </c>
      <c r="S102">
        <v>13.297665</v>
      </c>
      <c r="T102">
        <v>13.360011999999999</v>
      </c>
      <c r="U102">
        <v>13.412469</v>
      </c>
      <c r="V102">
        <v>13.456720000000001</v>
      </c>
      <c r="W102">
        <v>13.493446</v>
      </c>
      <c r="X102">
        <v>13.523037</v>
      </c>
      <c r="Y102">
        <v>13.546885</v>
      </c>
      <c r="Z102">
        <v>13.56798</v>
      </c>
      <c r="AA102">
        <v>13.585504999999999</v>
      </c>
      <c r="AB102">
        <v>13.598613</v>
      </c>
      <c r="AC102">
        <v>13.607699999999999</v>
      </c>
      <c r="AD102">
        <v>13.611948999999999</v>
      </c>
      <c r="AE102">
        <v>13.611313000000001</v>
      </c>
      <c r="AF102">
        <v>13.605575999999999</v>
      </c>
      <c r="AG102">
        <v>13.59455</v>
      </c>
      <c r="AH102">
        <v>13.578898000000001</v>
      </c>
      <c r="AI102">
        <v>13.560112</v>
      </c>
      <c r="AJ102">
        <v>13.539144</v>
      </c>
      <c r="AK102" s="38">
        <v>3.0000000000000001E-3</v>
      </c>
    </row>
    <row r="103" spans="1:37" ht="14.5">
      <c r="A103" t="s">
        <v>1025</v>
      </c>
      <c r="B103" t="s">
        <v>1109</v>
      </c>
      <c r="C103" t="s">
        <v>1355</v>
      </c>
      <c r="D103" t="s">
        <v>1352</v>
      </c>
      <c r="E103">
        <v>10.129466000000001</v>
      </c>
      <c r="F103">
        <v>10.199115000000001</v>
      </c>
      <c r="G103">
        <v>10.291774</v>
      </c>
      <c r="H103">
        <v>10.390860999999999</v>
      </c>
      <c r="I103">
        <v>10.498786000000001</v>
      </c>
      <c r="J103">
        <v>10.616315999999999</v>
      </c>
      <c r="K103">
        <v>10.745512</v>
      </c>
      <c r="L103">
        <v>10.886696000000001</v>
      </c>
      <c r="M103">
        <v>11.038767</v>
      </c>
      <c r="N103">
        <v>11.185343</v>
      </c>
      <c r="O103">
        <v>11.334746000000001</v>
      </c>
      <c r="P103">
        <v>11.485495999999999</v>
      </c>
      <c r="Q103">
        <v>11.634819999999999</v>
      </c>
      <c r="R103">
        <v>11.777664</v>
      </c>
      <c r="S103">
        <v>11.912178000000001</v>
      </c>
      <c r="T103">
        <v>12.040684000000001</v>
      </c>
      <c r="U103">
        <v>12.162108</v>
      </c>
      <c r="V103">
        <v>12.276476000000001</v>
      </c>
      <c r="W103">
        <v>12.382178</v>
      </c>
      <c r="X103">
        <v>12.482953999999999</v>
      </c>
      <c r="Y103">
        <v>12.576003999999999</v>
      </c>
      <c r="Z103">
        <v>12.655279999999999</v>
      </c>
      <c r="AA103">
        <v>12.72607</v>
      </c>
      <c r="AB103">
        <v>12.789567999999999</v>
      </c>
      <c r="AC103">
        <v>12.847165</v>
      </c>
      <c r="AD103">
        <v>12.901023</v>
      </c>
      <c r="AE103">
        <v>12.952681999999999</v>
      </c>
      <c r="AF103">
        <v>13.003704000000001</v>
      </c>
      <c r="AG103">
        <v>13.054859</v>
      </c>
      <c r="AH103">
        <v>13.106387</v>
      </c>
      <c r="AI103">
        <v>13.160216</v>
      </c>
      <c r="AJ103">
        <v>13.213760000000001</v>
      </c>
      <c r="AK103" s="38">
        <v>8.9999999999999993E-3</v>
      </c>
    </row>
    <row r="104" spans="1:37" ht="14.5">
      <c r="A104" t="s">
        <v>1027</v>
      </c>
      <c r="B104" t="s">
        <v>1110</v>
      </c>
      <c r="C104" t="s">
        <v>1356</v>
      </c>
      <c r="D104" t="s">
        <v>1350</v>
      </c>
      <c r="E104">
        <v>24.122505</v>
      </c>
      <c r="F104">
        <v>26.295652</v>
      </c>
      <c r="G104">
        <v>26.615469000000001</v>
      </c>
      <c r="H104">
        <v>26.774061</v>
      </c>
      <c r="I104">
        <v>26.886745000000001</v>
      </c>
      <c r="J104">
        <v>26.988796000000001</v>
      </c>
      <c r="K104">
        <v>27.095486000000001</v>
      </c>
      <c r="L104">
        <v>27.215643</v>
      </c>
      <c r="M104">
        <v>27.354343</v>
      </c>
      <c r="N104">
        <v>27.493027000000001</v>
      </c>
      <c r="O104">
        <v>27.649526999999999</v>
      </c>
      <c r="P104">
        <v>27.811772999999999</v>
      </c>
      <c r="Q104">
        <v>27.969427</v>
      </c>
      <c r="R104">
        <v>28.114606999999999</v>
      </c>
      <c r="S104">
        <v>28.246203999999999</v>
      </c>
      <c r="T104">
        <v>28.362829000000001</v>
      </c>
      <c r="U104">
        <v>28.463480000000001</v>
      </c>
      <c r="V104">
        <v>28.549918999999999</v>
      </c>
      <c r="W104">
        <v>28.623183999999998</v>
      </c>
      <c r="X104">
        <v>28.684868000000002</v>
      </c>
      <c r="Y104">
        <v>28.738619</v>
      </c>
      <c r="Z104">
        <v>28.785264999999999</v>
      </c>
      <c r="AA104">
        <v>28.810282000000001</v>
      </c>
      <c r="AB104">
        <v>28.833027000000001</v>
      </c>
      <c r="AC104">
        <v>28.856997</v>
      </c>
      <c r="AD104">
        <v>28.882490000000001</v>
      </c>
      <c r="AE104">
        <v>28.909106999999999</v>
      </c>
      <c r="AF104">
        <v>28.936482999999999</v>
      </c>
      <c r="AG104">
        <v>28.964632000000002</v>
      </c>
      <c r="AH104">
        <v>28.993254</v>
      </c>
      <c r="AI104">
        <v>29.021837000000001</v>
      </c>
      <c r="AJ104">
        <v>29.049230999999999</v>
      </c>
      <c r="AK104" s="38">
        <v>6.0000000000000001E-3</v>
      </c>
    </row>
    <row r="105" spans="1:37" ht="14.5">
      <c r="A105" t="s">
        <v>1029</v>
      </c>
      <c r="B105" t="s">
        <v>1111</v>
      </c>
      <c r="C105" t="s">
        <v>1357</v>
      </c>
      <c r="D105" t="s">
        <v>1350</v>
      </c>
      <c r="E105">
        <v>0</v>
      </c>
      <c r="F105">
        <v>22.487862</v>
      </c>
      <c r="G105">
        <v>22.714748</v>
      </c>
      <c r="H105">
        <v>22.911411000000001</v>
      </c>
      <c r="I105">
        <v>23.103811</v>
      </c>
      <c r="J105">
        <v>23.323799000000001</v>
      </c>
      <c r="K105">
        <v>23.588034</v>
      </c>
      <c r="L105">
        <v>23.895589999999999</v>
      </c>
      <c r="M105">
        <v>24.249628000000001</v>
      </c>
      <c r="N105">
        <v>24.587547000000001</v>
      </c>
      <c r="O105">
        <v>24.952684000000001</v>
      </c>
      <c r="P105">
        <v>25.321719999999999</v>
      </c>
      <c r="Q105">
        <v>25.679667999999999</v>
      </c>
      <c r="R105">
        <v>26.007802999999999</v>
      </c>
      <c r="S105">
        <v>26.301242999999999</v>
      </c>
      <c r="T105">
        <v>26.560661</v>
      </c>
      <c r="U105">
        <v>26.787628000000002</v>
      </c>
      <c r="V105">
        <v>26.984449000000001</v>
      </c>
      <c r="W105">
        <v>27.152532999999998</v>
      </c>
      <c r="X105">
        <v>27.294734999999999</v>
      </c>
      <c r="Y105">
        <v>27.420338000000001</v>
      </c>
      <c r="Z105">
        <v>27.531883000000001</v>
      </c>
      <c r="AA105">
        <v>27.631630000000001</v>
      </c>
      <c r="AB105">
        <v>27.721567</v>
      </c>
      <c r="AC105">
        <v>27.812066999999999</v>
      </c>
      <c r="AD105">
        <v>27.900459000000001</v>
      </c>
      <c r="AE105">
        <v>27.984553999999999</v>
      </c>
      <c r="AF105">
        <v>28.062531</v>
      </c>
      <c r="AG105">
        <v>28.133261000000001</v>
      </c>
      <c r="AH105">
        <v>28.195665000000002</v>
      </c>
      <c r="AI105">
        <v>28.248837999999999</v>
      </c>
      <c r="AJ105">
        <v>28.290665000000001</v>
      </c>
      <c r="AK105" t="s">
        <v>121</v>
      </c>
    </row>
    <row r="106" spans="1:37" ht="14.5">
      <c r="A106" t="s">
        <v>1031</v>
      </c>
      <c r="B106" t="s">
        <v>1112</v>
      </c>
      <c r="C106" t="s">
        <v>1358</v>
      </c>
      <c r="D106" t="s">
        <v>1352</v>
      </c>
      <c r="E106">
        <v>0</v>
      </c>
      <c r="F106">
        <v>17.977802000000001</v>
      </c>
      <c r="G106">
        <v>18.183330999999999</v>
      </c>
      <c r="H106">
        <v>18.289605999999999</v>
      </c>
      <c r="I106">
        <v>18.377087</v>
      </c>
      <c r="J106">
        <v>18.466314000000001</v>
      </c>
      <c r="K106">
        <v>18.566859999999998</v>
      </c>
      <c r="L106">
        <v>18.683487</v>
      </c>
      <c r="M106">
        <v>18.820602000000001</v>
      </c>
      <c r="N106">
        <v>18.947331999999999</v>
      </c>
      <c r="O106">
        <v>19.079763</v>
      </c>
      <c r="P106">
        <v>19.210024000000001</v>
      </c>
      <c r="Q106">
        <v>19.327883</v>
      </c>
      <c r="R106">
        <v>19.438051000000002</v>
      </c>
      <c r="S106">
        <v>19.538025000000001</v>
      </c>
      <c r="T106">
        <v>19.628166</v>
      </c>
      <c r="U106">
        <v>19.708940999999999</v>
      </c>
      <c r="V106">
        <v>19.781513</v>
      </c>
      <c r="W106">
        <v>19.846308000000001</v>
      </c>
      <c r="X106">
        <v>19.904177000000001</v>
      </c>
      <c r="Y106">
        <v>19.957937000000001</v>
      </c>
      <c r="Z106">
        <v>20.007631</v>
      </c>
      <c r="AA106">
        <v>20.050412999999999</v>
      </c>
      <c r="AB106">
        <v>20.089711999999999</v>
      </c>
      <c r="AC106">
        <v>20.129418999999999</v>
      </c>
      <c r="AD106">
        <v>20.168520000000001</v>
      </c>
      <c r="AE106">
        <v>20.206797000000002</v>
      </c>
      <c r="AF106">
        <v>20.243959</v>
      </c>
      <c r="AG106">
        <v>20.280006</v>
      </c>
      <c r="AH106">
        <v>20.314769999999999</v>
      </c>
      <c r="AI106">
        <v>20.347891000000001</v>
      </c>
      <c r="AJ106">
        <v>20.377993</v>
      </c>
      <c r="AK106" t="s">
        <v>121</v>
      </c>
    </row>
    <row r="107" spans="1:37" ht="14.5">
      <c r="A107" t="s">
        <v>1033</v>
      </c>
      <c r="B107" t="s">
        <v>1113</v>
      </c>
      <c r="C107" t="s">
        <v>1359</v>
      </c>
      <c r="D107" t="s">
        <v>1350</v>
      </c>
      <c r="E107">
        <v>0</v>
      </c>
      <c r="F107">
        <v>18.347479</v>
      </c>
      <c r="G107">
        <v>17.223381</v>
      </c>
      <c r="H107">
        <v>16.894062000000002</v>
      </c>
      <c r="I107">
        <v>16.723579000000001</v>
      </c>
      <c r="J107">
        <v>16.618320000000001</v>
      </c>
      <c r="K107">
        <v>16.546053000000001</v>
      </c>
      <c r="L107">
        <v>16.492981</v>
      </c>
      <c r="M107">
        <v>16.452217000000001</v>
      </c>
      <c r="N107">
        <v>16.419975000000001</v>
      </c>
      <c r="O107">
        <v>16.394054000000001</v>
      </c>
      <c r="P107">
        <v>16.373117000000001</v>
      </c>
      <c r="Q107">
        <v>16.356124999999999</v>
      </c>
      <c r="R107">
        <v>16.342371</v>
      </c>
      <c r="S107">
        <v>16.331364000000001</v>
      </c>
      <c r="T107">
        <v>16.322672000000001</v>
      </c>
      <c r="U107">
        <v>16.315871999999999</v>
      </c>
      <c r="V107">
        <v>16.310600000000001</v>
      </c>
      <c r="W107">
        <v>16.306588999999999</v>
      </c>
      <c r="X107">
        <v>16.303529999999999</v>
      </c>
      <c r="Y107">
        <v>16.298079000000001</v>
      </c>
      <c r="Z107">
        <v>16.292845</v>
      </c>
      <c r="AA107">
        <v>16.288212000000001</v>
      </c>
      <c r="AB107">
        <v>16.284098</v>
      </c>
      <c r="AC107">
        <v>16.275476000000001</v>
      </c>
      <c r="AD107">
        <v>16.268813999999999</v>
      </c>
      <c r="AE107">
        <v>16.263642999999998</v>
      </c>
      <c r="AF107">
        <v>16.259598</v>
      </c>
      <c r="AG107">
        <v>16.256447000000001</v>
      </c>
      <c r="AH107">
        <v>16.253965000000001</v>
      </c>
      <c r="AI107">
        <v>16.252013999999999</v>
      </c>
      <c r="AJ107">
        <v>16.251882999999999</v>
      </c>
      <c r="AK107" t="s">
        <v>121</v>
      </c>
    </row>
    <row r="108" spans="1:37" ht="14.5">
      <c r="A108" t="s">
        <v>1114</v>
      </c>
      <c r="B108" t="s">
        <v>1115</v>
      </c>
      <c r="C108" t="s">
        <v>1360</v>
      </c>
      <c r="E108">
        <v>12.956725</v>
      </c>
      <c r="F108">
        <v>13.122971</v>
      </c>
      <c r="G108">
        <v>13.292574</v>
      </c>
      <c r="H108">
        <v>13.461696999999999</v>
      </c>
      <c r="I108">
        <v>13.636207000000001</v>
      </c>
      <c r="J108">
        <v>13.820244000000001</v>
      </c>
      <c r="K108">
        <v>14.015169</v>
      </c>
      <c r="L108">
        <v>14.219343</v>
      </c>
      <c r="M108">
        <v>14.430806</v>
      </c>
      <c r="N108">
        <v>14.635415999999999</v>
      </c>
      <c r="O108">
        <v>14.834467999999999</v>
      </c>
      <c r="P108">
        <v>15.02111</v>
      </c>
      <c r="Q108">
        <v>15.19637</v>
      </c>
      <c r="R108">
        <v>15.356481</v>
      </c>
      <c r="S108">
        <v>15.500325999999999</v>
      </c>
      <c r="T108">
        <v>15.628691</v>
      </c>
      <c r="U108">
        <v>15.744616000000001</v>
      </c>
      <c r="V108">
        <v>15.849364</v>
      </c>
      <c r="W108">
        <v>15.944029</v>
      </c>
      <c r="X108">
        <v>16.031094</v>
      </c>
      <c r="Y108">
        <v>16.110081000000001</v>
      </c>
      <c r="Z108">
        <v>16.178764000000001</v>
      </c>
      <c r="AA108">
        <v>16.239118999999999</v>
      </c>
      <c r="AB108">
        <v>16.293392000000001</v>
      </c>
      <c r="AC108">
        <v>16.340499999999999</v>
      </c>
      <c r="AD108">
        <v>16.381620000000002</v>
      </c>
      <c r="AE108">
        <v>16.418665000000001</v>
      </c>
      <c r="AF108">
        <v>16.453379000000002</v>
      </c>
      <c r="AG108">
        <v>16.485481</v>
      </c>
      <c r="AH108">
        <v>16.515658999999999</v>
      </c>
      <c r="AI108">
        <v>16.544709999999998</v>
      </c>
      <c r="AJ108">
        <v>16.572025</v>
      </c>
      <c r="AK108" s="38">
        <v>8.0000000000000002E-3</v>
      </c>
    </row>
    <row r="109" spans="1:37" ht="14.5">
      <c r="A109" t="s">
        <v>235</v>
      </c>
      <c r="C109" t="s">
        <v>1361</v>
      </c>
    </row>
    <row r="110" spans="1:37" ht="14.5">
      <c r="A110" t="s">
        <v>284</v>
      </c>
      <c r="B110" t="s">
        <v>1116</v>
      </c>
      <c r="C110" t="s">
        <v>1362</v>
      </c>
      <c r="D110" t="s">
        <v>1350</v>
      </c>
      <c r="E110">
        <v>8.8952179999999998</v>
      </c>
      <c r="F110">
        <v>8.9861000000000004</v>
      </c>
      <c r="G110">
        <v>9.0930389999999992</v>
      </c>
      <c r="H110">
        <v>9.215954</v>
      </c>
      <c r="I110">
        <v>9.3486720000000005</v>
      </c>
      <c r="J110">
        <v>9.4912790000000005</v>
      </c>
      <c r="K110">
        <v>9.6460329999999992</v>
      </c>
      <c r="L110">
        <v>9.8123590000000007</v>
      </c>
      <c r="M110">
        <v>9.9931000000000001</v>
      </c>
      <c r="N110">
        <v>10.175103999999999</v>
      </c>
      <c r="O110">
        <v>10.370098</v>
      </c>
      <c r="P110">
        <v>10.573532</v>
      </c>
      <c r="Q110">
        <v>10.783234</v>
      </c>
      <c r="R110">
        <v>10.98935</v>
      </c>
      <c r="S110">
        <v>11.181704999999999</v>
      </c>
      <c r="T110">
        <v>11.359438000000001</v>
      </c>
      <c r="U110">
        <v>11.517385000000001</v>
      </c>
      <c r="V110">
        <v>11.661761</v>
      </c>
      <c r="W110">
        <v>11.79448</v>
      </c>
      <c r="X110">
        <v>11.916245999999999</v>
      </c>
      <c r="Y110">
        <v>12.028854000000001</v>
      </c>
      <c r="Z110">
        <v>12.132110000000001</v>
      </c>
      <c r="AA110">
        <v>12.226001999999999</v>
      </c>
      <c r="AB110">
        <v>12.309817000000001</v>
      </c>
      <c r="AC110">
        <v>12.380509999999999</v>
      </c>
      <c r="AD110">
        <v>12.439981</v>
      </c>
      <c r="AE110">
        <v>12.491792</v>
      </c>
      <c r="AF110">
        <v>12.538423999999999</v>
      </c>
      <c r="AG110">
        <v>12.579040000000001</v>
      </c>
      <c r="AH110">
        <v>12.614521999999999</v>
      </c>
      <c r="AI110">
        <v>12.646559</v>
      </c>
      <c r="AJ110">
        <v>12.675599</v>
      </c>
      <c r="AK110" s="38">
        <v>1.0999999999999999E-2</v>
      </c>
    </row>
    <row r="111" spans="1:37" ht="14.5">
      <c r="A111" t="s">
        <v>1021</v>
      </c>
      <c r="B111" t="s">
        <v>1117</v>
      </c>
      <c r="C111" t="s">
        <v>1363</v>
      </c>
      <c r="D111" t="s">
        <v>1352</v>
      </c>
      <c r="E111">
        <v>6.5605250000000002</v>
      </c>
      <c r="F111">
        <v>6.6031550000000001</v>
      </c>
      <c r="G111">
        <v>6.6566179999999999</v>
      </c>
      <c r="H111">
        <v>6.7195850000000004</v>
      </c>
      <c r="I111">
        <v>6.7885099999999996</v>
      </c>
      <c r="J111">
        <v>6.8631630000000001</v>
      </c>
      <c r="K111">
        <v>6.9467639999999999</v>
      </c>
      <c r="L111">
        <v>7.0377599999999996</v>
      </c>
      <c r="M111">
        <v>7.1384280000000002</v>
      </c>
      <c r="N111">
        <v>7.2388029999999999</v>
      </c>
      <c r="O111">
        <v>7.3474139999999997</v>
      </c>
      <c r="P111">
        <v>7.463095</v>
      </c>
      <c r="Q111">
        <v>7.5844719999999999</v>
      </c>
      <c r="R111">
        <v>7.7068849999999998</v>
      </c>
      <c r="S111">
        <v>7.827191</v>
      </c>
      <c r="T111">
        <v>7.9410480000000003</v>
      </c>
      <c r="U111">
        <v>8.0478629999999995</v>
      </c>
      <c r="V111">
        <v>8.1467489999999998</v>
      </c>
      <c r="W111">
        <v>8.2403139999999997</v>
      </c>
      <c r="X111">
        <v>8.3288689999999992</v>
      </c>
      <c r="Y111">
        <v>8.4110069999999997</v>
      </c>
      <c r="Z111">
        <v>8.4879119999999997</v>
      </c>
      <c r="AA111">
        <v>8.5587759999999999</v>
      </c>
      <c r="AB111">
        <v>8.6231410000000004</v>
      </c>
      <c r="AC111">
        <v>8.6801460000000006</v>
      </c>
      <c r="AD111">
        <v>8.7309789999999996</v>
      </c>
      <c r="AE111">
        <v>8.7784429999999993</v>
      </c>
      <c r="AF111">
        <v>8.8229199999999999</v>
      </c>
      <c r="AG111">
        <v>8.8645230000000002</v>
      </c>
      <c r="AH111">
        <v>8.9020919999999997</v>
      </c>
      <c r="AI111">
        <v>8.9361029999999992</v>
      </c>
      <c r="AJ111">
        <v>8.9678939999999994</v>
      </c>
      <c r="AK111" s="38">
        <v>0.01</v>
      </c>
    </row>
    <row r="112" spans="1:37" ht="14.5">
      <c r="A112" t="s">
        <v>291</v>
      </c>
      <c r="B112" t="s">
        <v>1118</v>
      </c>
      <c r="C112" t="s">
        <v>1364</v>
      </c>
      <c r="D112" t="s">
        <v>1352</v>
      </c>
      <c r="E112">
        <v>6.7825660000000001</v>
      </c>
      <c r="F112">
        <v>6.8310919999999999</v>
      </c>
      <c r="G112">
        <v>6.8955830000000002</v>
      </c>
      <c r="H112">
        <v>6.9707869999999996</v>
      </c>
      <c r="I112">
        <v>7.054856</v>
      </c>
      <c r="J112">
        <v>7.1491110000000004</v>
      </c>
      <c r="K112">
        <v>7.2560710000000004</v>
      </c>
      <c r="L112">
        <v>7.3756560000000002</v>
      </c>
      <c r="M112">
        <v>7.5086760000000004</v>
      </c>
      <c r="N112">
        <v>7.6432650000000004</v>
      </c>
      <c r="O112">
        <v>7.7900939999999999</v>
      </c>
      <c r="P112">
        <v>7.9439599999999997</v>
      </c>
      <c r="Q112">
        <v>8.1023440000000004</v>
      </c>
      <c r="R112">
        <v>8.2580609999999997</v>
      </c>
      <c r="S112">
        <v>8.4011370000000003</v>
      </c>
      <c r="T112">
        <v>8.52881</v>
      </c>
      <c r="U112">
        <v>8.6493169999999999</v>
      </c>
      <c r="V112">
        <v>8.7561280000000004</v>
      </c>
      <c r="W112">
        <v>8.8493239999999993</v>
      </c>
      <c r="X112">
        <v>8.9296430000000004</v>
      </c>
      <c r="Y112">
        <v>8.9985549999999996</v>
      </c>
      <c r="Z112">
        <v>9.0573809999999995</v>
      </c>
      <c r="AA112">
        <v>9.1072240000000004</v>
      </c>
      <c r="AB112">
        <v>9.1496429999999993</v>
      </c>
      <c r="AC112">
        <v>9.1861189999999997</v>
      </c>
      <c r="AD112">
        <v>9.2178570000000004</v>
      </c>
      <c r="AE112">
        <v>9.2458609999999997</v>
      </c>
      <c r="AF112">
        <v>9.2707289999999993</v>
      </c>
      <c r="AG112">
        <v>9.2927940000000007</v>
      </c>
      <c r="AH112">
        <v>9.3126280000000001</v>
      </c>
      <c r="AI112">
        <v>9.3382860000000001</v>
      </c>
      <c r="AJ112">
        <v>9.3593799999999998</v>
      </c>
      <c r="AK112" s="38">
        <v>0.01</v>
      </c>
    </row>
    <row r="113" spans="1:37" ht="14.5">
      <c r="A113" t="s">
        <v>300</v>
      </c>
      <c r="B113" t="s">
        <v>1119</v>
      </c>
      <c r="C113" t="s">
        <v>1365</v>
      </c>
      <c r="D113" t="s">
        <v>1352</v>
      </c>
      <c r="E113">
        <v>6.6220160000000003</v>
      </c>
      <c r="F113">
        <v>6.712618</v>
      </c>
      <c r="G113">
        <v>6.8142690000000004</v>
      </c>
      <c r="H113">
        <v>6.9192669999999996</v>
      </c>
      <c r="I113">
        <v>7.0262419999999999</v>
      </c>
      <c r="J113">
        <v>7.1390770000000003</v>
      </c>
      <c r="K113">
        <v>7.2611239999999997</v>
      </c>
      <c r="L113">
        <v>7.3941619999999997</v>
      </c>
      <c r="M113">
        <v>7.5371160000000001</v>
      </c>
      <c r="N113">
        <v>7.6749890000000001</v>
      </c>
      <c r="O113">
        <v>7.8209689999999998</v>
      </c>
      <c r="P113">
        <v>7.9727499999999996</v>
      </c>
      <c r="Q113">
        <v>8.1276550000000007</v>
      </c>
      <c r="R113">
        <v>8.2806320000000007</v>
      </c>
      <c r="S113">
        <v>8.4247099999999993</v>
      </c>
      <c r="T113">
        <v>8.5588409999999993</v>
      </c>
      <c r="U113">
        <v>8.6800700000000006</v>
      </c>
      <c r="V113">
        <v>8.7885679999999997</v>
      </c>
      <c r="W113">
        <v>8.8826260000000001</v>
      </c>
      <c r="X113">
        <v>8.9638159999999996</v>
      </c>
      <c r="Y113">
        <v>9.0326269999999997</v>
      </c>
      <c r="Z113">
        <v>9.0907610000000005</v>
      </c>
      <c r="AA113">
        <v>9.1408050000000003</v>
      </c>
      <c r="AB113">
        <v>9.1828389999999995</v>
      </c>
      <c r="AC113">
        <v>9.221546</v>
      </c>
      <c r="AD113">
        <v>9.2566459999999999</v>
      </c>
      <c r="AE113">
        <v>9.2866619999999998</v>
      </c>
      <c r="AF113">
        <v>9.3129570000000008</v>
      </c>
      <c r="AG113">
        <v>9.3374930000000003</v>
      </c>
      <c r="AH113">
        <v>9.3606490000000004</v>
      </c>
      <c r="AI113">
        <v>9.382123</v>
      </c>
      <c r="AJ113">
        <v>9.4014480000000002</v>
      </c>
      <c r="AK113" s="38">
        <v>1.0999999999999999E-2</v>
      </c>
    </row>
    <row r="114" spans="1:37" ht="14.5">
      <c r="A114" t="s">
        <v>1025</v>
      </c>
      <c r="B114" t="s">
        <v>1120</v>
      </c>
      <c r="C114" t="s">
        <v>1366</v>
      </c>
      <c r="D114" t="s">
        <v>1367</v>
      </c>
      <c r="E114">
        <v>7.0461770000000001</v>
      </c>
      <c r="F114">
        <v>7.0401160000000003</v>
      </c>
      <c r="G114">
        <v>7.0685960000000003</v>
      </c>
      <c r="H114">
        <v>7.1112339999999996</v>
      </c>
      <c r="I114">
        <v>7.1652430000000003</v>
      </c>
      <c r="J114">
        <v>7.230836</v>
      </c>
      <c r="K114">
        <v>7.3093589999999997</v>
      </c>
      <c r="L114">
        <v>7.3757770000000002</v>
      </c>
      <c r="M114">
        <v>7.475136</v>
      </c>
      <c r="N114">
        <v>7.5719620000000001</v>
      </c>
      <c r="O114">
        <v>7.6795330000000002</v>
      </c>
      <c r="P114">
        <v>7.7930219999999997</v>
      </c>
      <c r="Q114">
        <v>7.9123520000000003</v>
      </c>
      <c r="R114">
        <v>8.0320769999999992</v>
      </c>
      <c r="S114">
        <v>8.1493559999999992</v>
      </c>
      <c r="T114">
        <v>8.2529900000000005</v>
      </c>
      <c r="U114">
        <v>8.3460750000000008</v>
      </c>
      <c r="V114">
        <v>8.4303840000000001</v>
      </c>
      <c r="W114">
        <v>8.5082389999999997</v>
      </c>
      <c r="X114">
        <v>8.5789960000000001</v>
      </c>
      <c r="Y114">
        <v>8.6425289999999997</v>
      </c>
      <c r="Z114">
        <v>8.698582</v>
      </c>
      <c r="AA114">
        <v>8.7432619999999996</v>
      </c>
      <c r="AB114">
        <v>8.7850439999999992</v>
      </c>
      <c r="AC114">
        <v>8.8250360000000008</v>
      </c>
      <c r="AD114">
        <v>8.8615890000000004</v>
      </c>
      <c r="AE114">
        <v>8.8955079999999995</v>
      </c>
      <c r="AF114">
        <v>8.9269590000000001</v>
      </c>
      <c r="AG114">
        <v>8.9564330000000005</v>
      </c>
      <c r="AH114">
        <v>8.9838179999999994</v>
      </c>
      <c r="AI114">
        <v>9.0080969999999994</v>
      </c>
      <c r="AJ114">
        <v>9.029166</v>
      </c>
      <c r="AK114" s="38">
        <v>8.0000000000000002E-3</v>
      </c>
    </row>
    <row r="115" spans="1:37" ht="14.5">
      <c r="A115" t="s">
        <v>1027</v>
      </c>
      <c r="B115" t="s">
        <v>1121</v>
      </c>
      <c r="C115" t="s">
        <v>1368</v>
      </c>
      <c r="D115" t="s">
        <v>1352</v>
      </c>
      <c r="E115">
        <v>0</v>
      </c>
      <c r="F115">
        <v>17.034026999999998</v>
      </c>
      <c r="G115">
        <v>17.183762000000002</v>
      </c>
      <c r="H115">
        <v>17.310836999999999</v>
      </c>
      <c r="I115">
        <v>17.445830999999998</v>
      </c>
      <c r="J115">
        <v>17.600584000000001</v>
      </c>
      <c r="K115">
        <v>17.783059999999999</v>
      </c>
      <c r="L115">
        <v>18.000681</v>
      </c>
      <c r="M115">
        <v>18.257317</v>
      </c>
      <c r="N115">
        <v>18.497983999999999</v>
      </c>
      <c r="O115">
        <v>18.749651</v>
      </c>
      <c r="P115">
        <v>19.006083</v>
      </c>
      <c r="Q115">
        <v>19.261868</v>
      </c>
      <c r="R115">
        <v>19.499970999999999</v>
      </c>
      <c r="S115">
        <v>19.703320000000001</v>
      </c>
      <c r="T115">
        <v>19.874495</v>
      </c>
      <c r="U115">
        <v>20.018868999999999</v>
      </c>
      <c r="V115">
        <v>20.140620999999999</v>
      </c>
      <c r="W115">
        <v>20.242384000000001</v>
      </c>
      <c r="X115">
        <v>20.325275000000001</v>
      </c>
      <c r="Y115">
        <v>20.403036</v>
      </c>
      <c r="Z115">
        <v>20.465311</v>
      </c>
      <c r="AA115">
        <v>20.516905000000001</v>
      </c>
      <c r="AB115">
        <v>20.559097000000001</v>
      </c>
      <c r="AC115">
        <v>20.593427999999999</v>
      </c>
      <c r="AD115">
        <v>20.621320999999998</v>
      </c>
      <c r="AE115">
        <v>20.643941999999999</v>
      </c>
      <c r="AF115">
        <v>20.661961000000002</v>
      </c>
      <c r="AG115">
        <v>20.676842000000001</v>
      </c>
      <c r="AH115">
        <v>20.688666999999999</v>
      </c>
      <c r="AI115">
        <v>20.697575000000001</v>
      </c>
      <c r="AJ115">
        <v>20.704113</v>
      </c>
      <c r="AK115" t="s">
        <v>121</v>
      </c>
    </row>
    <row r="116" spans="1:37" ht="14.5">
      <c r="A116" t="s">
        <v>1029</v>
      </c>
      <c r="B116" t="s">
        <v>1122</v>
      </c>
      <c r="C116" t="s">
        <v>1369</v>
      </c>
      <c r="D116" t="s">
        <v>1352</v>
      </c>
      <c r="E116">
        <v>0</v>
      </c>
      <c r="F116">
        <v>14.139643</v>
      </c>
      <c r="G116">
        <v>14.351468000000001</v>
      </c>
      <c r="H116">
        <v>14.523941000000001</v>
      </c>
      <c r="I116">
        <v>14.687884</v>
      </c>
      <c r="J116">
        <v>14.8752</v>
      </c>
      <c r="K116">
        <v>15.096412000000001</v>
      </c>
      <c r="L116">
        <v>15.324721</v>
      </c>
      <c r="M116">
        <v>15.561413</v>
      </c>
      <c r="N116">
        <v>15.774309000000001</v>
      </c>
      <c r="O116">
        <v>15.998886000000001</v>
      </c>
      <c r="P116">
        <v>16.228006000000001</v>
      </c>
      <c r="Q116">
        <v>16.456168999999999</v>
      </c>
      <c r="R116">
        <v>16.674019000000001</v>
      </c>
      <c r="S116">
        <v>16.871586000000001</v>
      </c>
      <c r="T116">
        <v>17.042981999999999</v>
      </c>
      <c r="U116">
        <v>17.182306000000001</v>
      </c>
      <c r="V116">
        <v>17.304061999999998</v>
      </c>
      <c r="W116">
        <v>17.410087999999998</v>
      </c>
      <c r="X116">
        <v>17.501066000000002</v>
      </c>
      <c r="Y116">
        <v>17.590221</v>
      </c>
      <c r="Z116">
        <v>17.667449999999999</v>
      </c>
      <c r="AA116">
        <v>17.736725</v>
      </c>
      <c r="AB116">
        <v>17.798985999999999</v>
      </c>
      <c r="AC116">
        <v>17.855221</v>
      </c>
      <c r="AD116">
        <v>17.906334000000001</v>
      </c>
      <c r="AE116">
        <v>17.953569000000002</v>
      </c>
      <c r="AF116">
        <v>17.997194</v>
      </c>
      <c r="AG116">
        <v>18.037787999999999</v>
      </c>
      <c r="AH116">
        <v>18.075001</v>
      </c>
      <c r="AI116">
        <v>18.108927000000001</v>
      </c>
      <c r="AJ116">
        <v>18.138741</v>
      </c>
      <c r="AK116" t="s">
        <v>121</v>
      </c>
    </row>
    <row r="117" spans="1:37" ht="14.5">
      <c r="A117" t="s">
        <v>1031</v>
      </c>
      <c r="B117" t="s">
        <v>1123</v>
      </c>
      <c r="C117" t="s">
        <v>1370</v>
      </c>
      <c r="D117" t="s">
        <v>1352</v>
      </c>
      <c r="E117">
        <v>0</v>
      </c>
      <c r="F117">
        <v>10.285843</v>
      </c>
      <c r="G117">
        <v>10.464843999999999</v>
      </c>
      <c r="H117">
        <v>10.587273</v>
      </c>
      <c r="I117">
        <v>10.70417</v>
      </c>
      <c r="J117">
        <v>10.83121</v>
      </c>
      <c r="K117">
        <v>10.975466000000001</v>
      </c>
      <c r="L117">
        <v>11.138088</v>
      </c>
      <c r="M117">
        <v>11.322737</v>
      </c>
      <c r="N117">
        <v>11.488657999999999</v>
      </c>
      <c r="O117">
        <v>11.662198999999999</v>
      </c>
      <c r="P117">
        <v>11.837294999999999</v>
      </c>
      <c r="Q117">
        <v>12.010121</v>
      </c>
      <c r="R117">
        <v>12.172402</v>
      </c>
      <c r="S117">
        <v>12.312234</v>
      </c>
      <c r="T117">
        <v>12.432149000000001</v>
      </c>
      <c r="U117">
        <v>12.534273000000001</v>
      </c>
      <c r="V117">
        <v>12.621475999999999</v>
      </c>
      <c r="W117">
        <v>12.695039</v>
      </c>
      <c r="X117">
        <v>12.755751</v>
      </c>
      <c r="Y117">
        <v>12.813516999999999</v>
      </c>
      <c r="Z117">
        <v>12.860846</v>
      </c>
      <c r="AA117">
        <v>12.901122000000001</v>
      </c>
      <c r="AB117">
        <v>12.935147000000001</v>
      </c>
      <c r="AC117">
        <v>12.964</v>
      </c>
      <c r="AD117">
        <v>12.988670000000001</v>
      </c>
      <c r="AE117">
        <v>13.010071999999999</v>
      </c>
      <c r="AF117">
        <v>13.026134000000001</v>
      </c>
      <c r="AG117">
        <v>13.043381999999999</v>
      </c>
      <c r="AH117">
        <v>13.062531</v>
      </c>
      <c r="AI117">
        <v>13.085490999999999</v>
      </c>
      <c r="AJ117">
        <v>13.112906000000001</v>
      </c>
      <c r="AK117" t="s">
        <v>121</v>
      </c>
    </row>
    <row r="118" spans="1:37" ht="14.5">
      <c r="A118" t="s">
        <v>1033</v>
      </c>
      <c r="B118" t="s">
        <v>1124</v>
      </c>
      <c r="C118" t="s">
        <v>1371</v>
      </c>
      <c r="D118" t="s">
        <v>1352</v>
      </c>
      <c r="E118">
        <v>0</v>
      </c>
      <c r="F118">
        <v>11.520413</v>
      </c>
      <c r="G118">
        <v>11.520413</v>
      </c>
      <c r="H118">
        <v>11.520413</v>
      </c>
      <c r="I118">
        <v>11.520414000000001</v>
      </c>
      <c r="J118">
        <v>11.520414000000001</v>
      </c>
      <c r="K118">
        <v>11.520415</v>
      </c>
      <c r="L118">
        <v>11.520415</v>
      </c>
      <c r="M118">
        <v>11.520415</v>
      </c>
      <c r="N118">
        <v>11.520414000000001</v>
      </c>
      <c r="O118">
        <v>11.520414000000001</v>
      </c>
      <c r="P118">
        <v>11.520415</v>
      </c>
      <c r="Q118">
        <v>11.520415</v>
      </c>
      <c r="R118">
        <v>11.520414000000001</v>
      </c>
      <c r="S118">
        <v>11.520414000000001</v>
      </c>
      <c r="T118">
        <v>11.520414000000001</v>
      </c>
      <c r="U118">
        <v>11.520413</v>
      </c>
      <c r="V118">
        <v>11.520413</v>
      </c>
      <c r="W118">
        <v>11.520414000000001</v>
      </c>
      <c r="X118">
        <v>11.520415</v>
      </c>
      <c r="Y118">
        <v>11.520412</v>
      </c>
      <c r="Z118">
        <v>11.520415</v>
      </c>
      <c r="AA118">
        <v>11.520416000000001</v>
      </c>
      <c r="AB118">
        <v>11.520414000000001</v>
      </c>
      <c r="AC118">
        <v>11.520413</v>
      </c>
      <c r="AD118">
        <v>11.520416000000001</v>
      </c>
      <c r="AE118">
        <v>11.520417999999999</v>
      </c>
      <c r="AF118">
        <v>11.520415</v>
      </c>
      <c r="AG118">
        <v>11.520417999999999</v>
      </c>
      <c r="AH118">
        <v>11.520414000000001</v>
      </c>
      <c r="AI118">
        <v>11.52041</v>
      </c>
      <c r="AJ118">
        <v>11.520416000000001</v>
      </c>
      <c r="AK118" t="s">
        <v>121</v>
      </c>
    </row>
    <row r="119" spans="1:37" ht="14.5">
      <c r="A119" t="s">
        <v>1125</v>
      </c>
      <c r="B119" t="s">
        <v>1126</v>
      </c>
      <c r="C119" t="s">
        <v>1372</v>
      </c>
      <c r="E119">
        <v>8.0157849999999993</v>
      </c>
      <c r="F119">
        <v>8.0957460000000001</v>
      </c>
      <c r="G119">
        <v>8.1878499999999992</v>
      </c>
      <c r="H119">
        <v>8.2945790000000006</v>
      </c>
      <c r="I119">
        <v>8.4082640000000008</v>
      </c>
      <c r="J119">
        <v>8.5277320000000003</v>
      </c>
      <c r="K119">
        <v>8.6580910000000006</v>
      </c>
      <c r="L119">
        <v>8.7973140000000001</v>
      </c>
      <c r="M119">
        <v>8.9489280000000004</v>
      </c>
      <c r="N119">
        <v>9.0999789999999994</v>
      </c>
      <c r="O119">
        <v>9.2611500000000007</v>
      </c>
      <c r="P119">
        <v>9.4302469999999996</v>
      </c>
      <c r="Q119">
        <v>9.6055130000000002</v>
      </c>
      <c r="R119">
        <v>9.7786369999999998</v>
      </c>
      <c r="S119">
        <v>9.9429200000000009</v>
      </c>
      <c r="T119">
        <v>10.095668999999999</v>
      </c>
      <c r="U119">
        <v>10.234308</v>
      </c>
      <c r="V119">
        <v>10.361017</v>
      </c>
      <c r="W119">
        <v>10.479322</v>
      </c>
      <c r="X119">
        <v>10.589668</v>
      </c>
      <c r="Y119">
        <v>10.691628</v>
      </c>
      <c r="Z119">
        <v>10.786129000000001</v>
      </c>
      <c r="AA119">
        <v>10.872512</v>
      </c>
      <c r="AB119">
        <v>10.950390000000001</v>
      </c>
      <c r="AC119">
        <v>11.017860000000001</v>
      </c>
      <c r="AD119">
        <v>11.076631000000001</v>
      </c>
      <c r="AE119">
        <v>11.130300999999999</v>
      </c>
      <c r="AF119">
        <v>11.180173999999999</v>
      </c>
      <c r="AG119">
        <v>11.225749</v>
      </c>
      <c r="AH119">
        <v>11.266921</v>
      </c>
      <c r="AI119">
        <v>11.304655</v>
      </c>
      <c r="AJ119">
        <v>11.33976</v>
      </c>
      <c r="AK119" s="38">
        <v>1.0999999999999999E-2</v>
      </c>
    </row>
    <row r="120" spans="1:37" ht="14.5">
      <c r="A120" t="s">
        <v>1048</v>
      </c>
      <c r="C120" t="s">
        <v>1373</v>
      </c>
    </row>
    <row r="121" spans="1:37" ht="14.5">
      <c r="A121" t="s">
        <v>284</v>
      </c>
      <c r="B121" t="s">
        <v>1127</v>
      </c>
      <c r="C121" t="s">
        <v>1374</v>
      </c>
      <c r="D121" t="s">
        <v>1350</v>
      </c>
      <c r="E121">
        <v>6.0285409999999997</v>
      </c>
      <c r="F121">
        <v>6.065226</v>
      </c>
      <c r="G121">
        <v>6.1032039999999999</v>
      </c>
      <c r="H121">
        <v>6.1512859999999998</v>
      </c>
      <c r="I121">
        <v>6.2070210000000001</v>
      </c>
      <c r="J121">
        <v>6.2713320000000001</v>
      </c>
      <c r="K121">
        <v>6.3451469999999999</v>
      </c>
      <c r="L121">
        <v>6.4298209999999996</v>
      </c>
      <c r="M121">
        <v>6.5254399999999997</v>
      </c>
      <c r="N121">
        <v>6.6239660000000002</v>
      </c>
      <c r="O121">
        <v>6.7278570000000002</v>
      </c>
      <c r="P121">
        <v>6.8336290000000002</v>
      </c>
      <c r="Q121">
        <v>6.9391949999999998</v>
      </c>
      <c r="R121">
        <v>7.0414760000000003</v>
      </c>
      <c r="S121">
        <v>7.1350689999999997</v>
      </c>
      <c r="T121">
        <v>7.2187299999999999</v>
      </c>
      <c r="U121">
        <v>7.2923419999999997</v>
      </c>
      <c r="V121">
        <v>7.3578679999999999</v>
      </c>
      <c r="W121">
        <v>7.4160779999999997</v>
      </c>
      <c r="X121">
        <v>7.4674740000000002</v>
      </c>
      <c r="Y121">
        <v>7.5133020000000004</v>
      </c>
      <c r="Z121">
        <v>7.5526179999999998</v>
      </c>
      <c r="AA121">
        <v>7.5874990000000002</v>
      </c>
      <c r="AB121">
        <v>7.617254</v>
      </c>
      <c r="AC121">
        <v>7.6431129999999996</v>
      </c>
      <c r="AD121">
        <v>7.6657349999999997</v>
      </c>
      <c r="AE121">
        <v>7.686134</v>
      </c>
      <c r="AF121">
        <v>7.7053649999999996</v>
      </c>
      <c r="AG121">
        <v>7.7234090000000002</v>
      </c>
      <c r="AH121">
        <v>7.740367</v>
      </c>
      <c r="AI121">
        <v>7.7567709999999996</v>
      </c>
      <c r="AJ121">
        <v>7.77264</v>
      </c>
      <c r="AK121" s="38">
        <v>8.0000000000000002E-3</v>
      </c>
    </row>
    <row r="122" spans="1:37" ht="14.5">
      <c r="A122" t="s">
        <v>1021</v>
      </c>
      <c r="B122" t="s">
        <v>1128</v>
      </c>
      <c r="C122" t="s">
        <v>1375</v>
      </c>
      <c r="D122" t="s">
        <v>1352</v>
      </c>
      <c r="E122">
        <v>5.385866</v>
      </c>
      <c r="F122">
        <v>5.416194</v>
      </c>
      <c r="G122">
        <v>5.453551</v>
      </c>
      <c r="H122">
        <v>5.4994990000000001</v>
      </c>
      <c r="I122">
        <v>5.5527379999999997</v>
      </c>
      <c r="J122">
        <v>5.6135219999999997</v>
      </c>
      <c r="K122">
        <v>5.6842610000000002</v>
      </c>
      <c r="L122">
        <v>5.7612110000000003</v>
      </c>
      <c r="M122">
        <v>5.8420139999999998</v>
      </c>
      <c r="N122">
        <v>5.9267459999999996</v>
      </c>
      <c r="O122">
        <v>6.0183580000000001</v>
      </c>
      <c r="P122">
        <v>6.1091740000000003</v>
      </c>
      <c r="Q122">
        <v>6.2048829999999997</v>
      </c>
      <c r="R122">
        <v>6.306</v>
      </c>
      <c r="S122">
        <v>6.4063040000000004</v>
      </c>
      <c r="T122">
        <v>6.5035410000000002</v>
      </c>
      <c r="U122">
        <v>6.5954629999999996</v>
      </c>
      <c r="V122">
        <v>6.6846389999999998</v>
      </c>
      <c r="W122">
        <v>6.7653920000000003</v>
      </c>
      <c r="X122">
        <v>6.8403340000000004</v>
      </c>
      <c r="Y122">
        <v>6.9105790000000002</v>
      </c>
      <c r="Z122">
        <v>6.9769290000000002</v>
      </c>
      <c r="AA122">
        <v>7.0357859999999999</v>
      </c>
      <c r="AB122">
        <v>7.0911819999999999</v>
      </c>
      <c r="AC122">
        <v>7.1423540000000001</v>
      </c>
      <c r="AD122">
        <v>7.1825369999999999</v>
      </c>
      <c r="AE122">
        <v>7.2143829999999998</v>
      </c>
      <c r="AF122">
        <v>7.24038</v>
      </c>
      <c r="AG122">
        <v>7.2625970000000004</v>
      </c>
      <c r="AH122">
        <v>7.2814490000000003</v>
      </c>
      <c r="AI122">
        <v>7.2995109999999999</v>
      </c>
      <c r="AJ122">
        <v>7.3151419999999998</v>
      </c>
      <c r="AK122" s="38">
        <v>0.01</v>
      </c>
    </row>
    <row r="123" spans="1:37" ht="14.5">
      <c r="A123" t="s">
        <v>291</v>
      </c>
      <c r="B123" t="s">
        <v>1129</v>
      </c>
      <c r="C123" t="s">
        <v>1376</v>
      </c>
      <c r="D123" t="s">
        <v>1352</v>
      </c>
      <c r="E123">
        <v>5.8711399999999996</v>
      </c>
      <c r="F123">
        <v>5.9611999999999998</v>
      </c>
      <c r="G123">
        <v>6.0495999999999999</v>
      </c>
      <c r="H123">
        <v>6.1389899999999997</v>
      </c>
      <c r="I123">
        <v>6.2276179999999997</v>
      </c>
      <c r="J123">
        <v>6.3176930000000002</v>
      </c>
      <c r="K123">
        <v>6.411651</v>
      </c>
      <c r="L123">
        <v>6.5087609999999998</v>
      </c>
      <c r="M123">
        <v>6.6109540000000004</v>
      </c>
      <c r="N123">
        <v>6.7099679999999999</v>
      </c>
      <c r="O123">
        <v>6.8146190000000004</v>
      </c>
      <c r="P123">
        <v>6.9217969999999998</v>
      </c>
      <c r="Q123">
        <v>7.0314709999999998</v>
      </c>
      <c r="R123">
        <v>7.1401890000000003</v>
      </c>
      <c r="S123">
        <v>7.2383230000000003</v>
      </c>
      <c r="T123">
        <v>7.3213080000000001</v>
      </c>
      <c r="U123">
        <v>7.3886589999999996</v>
      </c>
      <c r="V123">
        <v>7.4440660000000003</v>
      </c>
      <c r="W123">
        <v>7.4897830000000001</v>
      </c>
      <c r="X123">
        <v>7.5252509999999999</v>
      </c>
      <c r="Y123">
        <v>7.5524959999999997</v>
      </c>
      <c r="Z123">
        <v>7.5731039999999998</v>
      </c>
      <c r="AA123">
        <v>7.5877629999999998</v>
      </c>
      <c r="AB123">
        <v>7.5978320000000004</v>
      </c>
      <c r="AC123">
        <v>7.60433</v>
      </c>
      <c r="AD123">
        <v>7.6080800000000002</v>
      </c>
      <c r="AE123">
        <v>7.6097010000000003</v>
      </c>
      <c r="AF123">
        <v>7.6096760000000003</v>
      </c>
      <c r="AG123">
        <v>7.608276</v>
      </c>
      <c r="AH123">
        <v>7.6062529999999997</v>
      </c>
      <c r="AI123">
        <v>7.6051500000000001</v>
      </c>
      <c r="AJ123">
        <v>7.6051029999999997</v>
      </c>
      <c r="AK123" s="38">
        <v>8.0000000000000002E-3</v>
      </c>
    </row>
    <row r="124" spans="1:37" ht="14.5">
      <c r="A124" t="s">
        <v>300</v>
      </c>
      <c r="B124" t="s">
        <v>1130</v>
      </c>
      <c r="C124" t="s">
        <v>1377</v>
      </c>
      <c r="D124" t="s">
        <v>1350</v>
      </c>
      <c r="E124">
        <v>5.7408359999999998</v>
      </c>
      <c r="F124">
        <v>5.7369289999999999</v>
      </c>
      <c r="G124">
        <v>5.7508900000000001</v>
      </c>
      <c r="H124">
        <v>5.7798160000000003</v>
      </c>
      <c r="I124">
        <v>5.8213540000000004</v>
      </c>
      <c r="J124">
        <v>5.8749279999999997</v>
      </c>
      <c r="K124">
        <v>5.9399930000000003</v>
      </c>
      <c r="L124">
        <v>6.0162319999999996</v>
      </c>
      <c r="M124">
        <v>6.1031870000000001</v>
      </c>
      <c r="N124">
        <v>6.1929740000000004</v>
      </c>
      <c r="O124">
        <v>6.2903370000000001</v>
      </c>
      <c r="P124">
        <v>6.393046</v>
      </c>
      <c r="Q124">
        <v>6.4997829999999999</v>
      </c>
      <c r="R124">
        <v>6.60745</v>
      </c>
      <c r="S124">
        <v>6.7111919999999996</v>
      </c>
      <c r="T124">
        <v>6.8092509999999997</v>
      </c>
      <c r="U124">
        <v>6.8986660000000004</v>
      </c>
      <c r="V124">
        <v>6.9783280000000003</v>
      </c>
      <c r="W124">
        <v>7.0475719999999997</v>
      </c>
      <c r="X124">
        <v>7.1060429999999997</v>
      </c>
      <c r="Y124">
        <v>7.1552619999999996</v>
      </c>
      <c r="Z124">
        <v>7.196536</v>
      </c>
      <c r="AA124">
        <v>7.2316560000000001</v>
      </c>
      <c r="AB124">
        <v>7.2612810000000003</v>
      </c>
      <c r="AC124">
        <v>7.2865700000000002</v>
      </c>
      <c r="AD124">
        <v>7.3093570000000003</v>
      </c>
      <c r="AE124">
        <v>7.3302779999999998</v>
      </c>
      <c r="AF124">
        <v>7.3497919999999999</v>
      </c>
      <c r="AG124">
        <v>7.3677349999999997</v>
      </c>
      <c r="AH124">
        <v>7.3844969999999996</v>
      </c>
      <c r="AI124">
        <v>7.4000360000000001</v>
      </c>
      <c r="AJ124">
        <v>7.4142929999999998</v>
      </c>
      <c r="AK124" s="38">
        <v>8.0000000000000002E-3</v>
      </c>
    </row>
    <row r="125" spans="1:37" ht="14.5">
      <c r="A125" t="s">
        <v>1025</v>
      </c>
      <c r="B125" t="s">
        <v>1131</v>
      </c>
      <c r="C125" t="s">
        <v>1378</v>
      </c>
      <c r="D125" t="s">
        <v>1352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121</v>
      </c>
    </row>
    <row r="126" spans="1:37" ht="14.5">
      <c r="A126" t="s">
        <v>1027</v>
      </c>
      <c r="B126" t="s">
        <v>1132</v>
      </c>
      <c r="C126" t="s">
        <v>1379</v>
      </c>
      <c r="D126" t="s">
        <v>1350</v>
      </c>
      <c r="E126">
        <v>0</v>
      </c>
      <c r="F126">
        <v>7.2611169999999996</v>
      </c>
      <c r="G126">
        <v>8.5784210000000005</v>
      </c>
      <c r="H126">
        <v>9.2072500000000002</v>
      </c>
      <c r="I126">
        <v>9.5680809999999994</v>
      </c>
      <c r="J126">
        <v>9.8189469999999996</v>
      </c>
      <c r="K126">
        <v>10.023063</v>
      </c>
      <c r="L126">
        <v>10.209932</v>
      </c>
      <c r="M126">
        <v>10.391372</v>
      </c>
      <c r="N126">
        <v>10.557368</v>
      </c>
      <c r="O126">
        <v>10.723613</v>
      </c>
      <c r="P126">
        <v>10.888683</v>
      </c>
      <c r="Q126">
        <v>11.052766</v>
      </c>
      <c r="R126">
        <v>11.212062</v>
      </c>
      <c r="S126">
        <v>11.360222</v>
      </c>
      <c r="T126">
        <v>11.497107</v>
      </c>
      <c r="U126">
        <v>11.621843</v>
      </c>
      <c r="V126">
        <v>11.734119</v>
      </c>
      <c r="W126">
        <v>11.831756</v>
      </c>
      <c r="X126">
        <v>11.911407000000001</v>
      </c>
      <c r="Y126">
        <v>11.991080999999999</v>
      </c>
      <c r="Z126">
        <v>12.066190000000001</v>
      </c>
      <c r="AA126">
        <v>12.125313999999999</v>
      </c>
      <c r="AB126">
        <v>12.16145</v>
      </c>
      <c r="AC126">
        <v>12.196547000000001</v>
      </c>
      <c r="AD126">
        <v>12.224933</v>
      </c>
      <c r="AE126">
        <v>12.247922000000001</v>
      </c>
      <c r="AF126">
        <v>12.266495000000001</v>
      </c>
      <c r="AG126">
        <v>12.281746999999999</v>
      </c>
      <c r="AH126">
        <v>12.294608</v>
      </c>
      <c r="AI126">
        <v>12.305555999999999</v>
      </c>
      <c r="AJ126">
        <v>12.314667999999999</v>
      </c>
      <c r="AK126" t="s">
        <v>121</v>
      </c>
    </row>
    <row r="127" spans="1:37" ht="14.5">
      <c r="A127" t="s">
        <v>1029</v>
      </c>
      <c r="B127" t="s">
        <v>1133</v>
      </c>
      <c r="C127" t="s">
        <v>1380</v>
      </c>
      <c r="D127" t="s">
        <v>1350</v>
      </c>
      <c r="E127">
        <v>2.4713270000000001</v>
      </c>
      <c r="F127">
        <v>4.2829459999999999</v>
      </c>
      <c r="G127">
        <v>5.2826230000000001</v>
      </c>
      <c r="H127">
        <v>6.0031439999999998</v>
      </c>
      <c r="I127">
        <v>6.5275030000000003</v>
      </c>
      <c r="J127">
        <v>6.9412419999999999</v>
      </c>
      <c r="K127">
        <v>7.2955449999999997</v>
      </c>
      <c r="L127">
        <v>7.6167439999999997</v>
      </c>
      <c r="M127">
        <v>7.9200020000000002</v>
      </c>
      <c r="N127">
        <v>8.2026289999999999</v>
      </c>
      <c r="O127">
        <v>8.4748359999999998</v>
      </c>
      <c r="P127">
        <v>8.7360319999999998</v>
      </c>
      <c r="Q127">
        <v>8.9859430000000007</v>
      </c>
      <c r="R127">
        <v>9.2203269999999993</v>
      </c>
      <c r="S127">
        <v>9.4309980000000007</v>
      </c>
      <c r="T127">
        <v>9.613918</v>
      </c>
      <c r="U127">
        <v>9.7648910000000004</v>
      </c>
      <c r="V127">
        <v>9.8805790000000009</v>
      </c>
      <c r="W127">
        <v>10.005813</v>
      </c>
      <c r="X127">
        <v>10.128228</v>
      </c>
      <c r="Y127">
        <v>10.219379</v>
      </c>
      <c r="Z127">
        <v>10.262606999999999</v>
      </c>
      <c r="AA127">
        <v>10.316682999999999</v>
      </c>
      <c r="AB127">
        <v>10.360257000000001</v>
      </c>
      <c r="AC127">
        <v>10.399392000000001</v>
      </c>
      <c r="AD127">
        <v>10.433503999999999</v>
      </c>
      <c r="AE127">
        <v>10.463955</v>
      </c>
      <c r="AF127">
        <v>10.49159</v>
      </c>
      <c r="AG127">
        <v>10.517144</v>
      </c>
      <c r="AH127">
        <v>10.541143999999999</v>
      </c>
      <c r="AI127">
        <v>10.563787</v>
      </c>
      <c r="AJ127">
        <v>10.584797999999999</v>
      </c>
      <c r="AK127" s="38">
        <v>4.8000000000000001E-2</v>
      </c>
    </row>
    <row r="128" spans="1:37" ht="14.5">
      <c r="A128" t="s">
        <v>1031</v>
      </c>
      <c r="B128" t="s">
        <v>1134</v>
      </c>
      <c r="C128" t="s">
        <v>1381</v>
      </c>
      <c r="D128" t="s">
        <v>1352</v>
      </c>
      <c r="E128">
        <v>2.505185</v>
      </c>
      <c r="F128">
        <v>4.4283270000000003</v>
      </c>
      <c r="G128">
        <v>5.4458700000000002</v>
      </c>
      <c r="H128">
        <v>6.1752010000000004</v>
      </c>
      <c r="I128">
        <v>6.7006759999999996</v>
      </c>
      <c r="J128">
        <v>7.1098119999999998</v>
      </c>
      <c r="K128">
        <v>7.4558160000000004</v>
      </c>
      <c r="L128">
        <v>7.7692829999999997</v>
      </c>
      <c r="M128">
        <v>8.0647559999999991</v>
      </c>
      <c r="N128">
        <v>8.336093</v>
      </c>
      <c r="O128">
        <v>8.5972200000000001</v>
      </c>
      <c r="P128">
        <v>8.8473419999999994</v>
      </c>
      <c r="Q128">
        <v>9.0855969999999999</v>
      </c>
      <c r="R128">
        <v>9.3090799999999998</v>
      </c>
      <c r="S128">
        <v>9.5109809999999992</v>
      </c>
      <c r="T128">
        <v>9.6846859999999992</v>
      </c>
      <c r="U128">
        <v>9.8265550000000008</v>
      </c>
      <c r="V128">
        <v>9.9337389999999992</v>
      </c>
      <c r="W128">
        <v>10.058749000000001</v>
      </c>
      <c r="X128">
        <v>10.182598</v>
      </c>
      <c r="Y128">
        <v>10.272772</v>
      </c>
      <c r="Z128">
        <v>10.313036</v>
      </c>
      <c r="AA128">
        <v>10.366865000000001</v>
      </c>
      <c r="AB128">
        <v>10.411647</v>
      </c>
      <c r="AC128">
        <v>10.450488</v>
      </c>
      <c r="AD128">
        <v>10.482599</v>
      </c>
      <c r="AE128">
        <v>10.510425</v>
      </c>
      <c r="AF128">
        <v>10.534791999999999</v>
      </c>
      <c r="AG128">
        <v>10.556673</v>
      </c>
      <c r="AH128">
        <v>10.576968000000001</v>
      </c>
      <c r="AI128">
        <v>10.596133999999999</v>
      </c>
      <c r="AJ128">
        <v>10.614129</v>
      </c>
      <c r="AK128" s="38">
        <v>4.8000000000000001E-2</v>
      </c>
    </row>
    <row r="129" spans="1:37" ht="14.5">
      <c r="A129" t="s">
        <v>1033</v>
      </c>
      <c r="B129" t="s">
        <v>1135</v>
      </c>
      <c r="C129" t="s">
        <v>1382</v>
      </c>
      <c r="D129" t="s">
        <v>1350</v>
      </c>
      <c r="E129">
        <v>6.6463850000000004</v>
      </c>
      <c r="F129">
        <v>6.3811869999999997</v>
      </c>
      <c r="G129">
        <v>6.5793819999999998</v>
      </c>
      <c r="H129">
        <v>6.6755449999999996</v>
      </c>
      <c r="I129">
        <v>6.7279770000000001</v>
      </c>
      <c r="J129">
        <v>6.7607689999999998</v>
      </c>
      <c r="K129">
        <v>6.7838320000000003</v>
      </c>
      <c r="L129">
        <v>6.801685</v>
      </c>
      <c r="M129">
        <v>6.8164150000000001</v>
      </c>
      <c r="N129">
        <v>6.8291019999999998</v>
      </c>
      <c r="O129">
        <v>6.8402909999999997</v>
      </c>
      <c r="P129">
        <v>6.8502320000000001</v>
      </c>
      <c r="Q129">
        <v>6.8591170000000004</v>
      </c>
      <c r="R129">
        <v>6.8670609999999996</v>
      </c>
      <c r="S129">
        <v>6.8740569999999996</v>
      </c>
      <c r="T129">
        <v>6.880064</v>
      </c>
      <c r="U129">
        <v>6.885033</v>
      </c>
      <c r="V129">
        <v>6.8889180000000003</v>
      </c>
      <c r="W129">
        <v>6.8914479999999996</v>
      </c>
      <c r="X129">
        <v>6.893154</v>
      </c>
      <c r="Y129">
        <v>6.8958139999999997</v>
      </c>
      <c r="Z129">
        <v>6.8984750000000004</v>
      </c>
      <c r="AA129">
        <v>6.8996440000000003</v>
      </c>
      <c r="AB129">
        <v>6.8995470000000001</v>
      </c>
      <c r="AC129">
        <v>6.9001510000000001</v>
      </c>
      <c r="AD129">
        <v>6.9007189999999996</v>
      </c>
      <c r="AE129">
        <v>6.9012570000000002</v>
      </c>
      <c r="AF129">
        <v>6.9017609999999996</v>
      </c>
      <c r="AG129">
        <v>6.9022309999999996</v>
      </c>
      <c r="AH129">
        <v>6.9026649999999998</v>
      </c>
      <c r="AI129">
        <v>6.9030659999999999</v>
      </c>
      <c r="AJ129">
        <v>6.9034300000000002</v>
      </c>
      <c r="AK129" s="38">
        <v>1E-3</v>
      </c>
    </row>
    <row r="130" spans="1:37" ht="14.5">
      <c r="A130" t="s">
        <v>1136</v>
      </c>
      <c r="B130" t="s">
        <v>1137</v>
      </c>
      <c r="C130" t="s">
        <v>1383</v>
      </c>
      <c r="E130">
        <v>6.0241959999999999</v>
      </c>
      <c r="F130">
        <v>6.0603629999999997</v>
      </c>
      <c r="G130">
        <v>6.0980749999999997</v>
      </c>
      <c r="H130">
        <v>6.1459919999999997</v>
      </c>
      <c r="I130">
        <v>6.2016549999999997</v>
      </c>
      <c r="J130">
        <v>6.2659580000000004</v>
      </c>
      <c r="K130">
        <v>6.3398029999999999</v>
      </c>
      <c r="L130">
        <v>6.4245039999999998</v>
      </c>
      <c r="M130">
        <v>6.5201339999999997</v>
      </c>
      <c r="N130">
        <v>6.6186569999999998</v>
      </c>
      <c r="O130">
        <v>6.7225539999999997</v>
      </c>
      <c r="P130">
        <v>6.8283509999999996</v>
      </c>
      <c r="Q130">
        <v>6.9339690000000003</v>
      </c>
      <c r="R130">
        <v>7.0363290000000003</v>
      </c>
      <c r="S130">
        <v>7.13002</v>
      </c>
      <c r="T130">
        <v>7.2137950000000002</v>
      </c>
      <c r="U130">
        <v>7.2874990000000004</v>
      </c>
      <c r="V130">
        <v>7.3530629999999997</v>
      </c>
      <c r="W130">
        <v>7.4112349999999996</v>
      </c>
      <c r="X130">
        <v>7.4625050000000002</v>
      </c>
      <c r="Y130">
        <v>7.5081249999999997</v>
      </c>
      <c r="Z130">
        <v>7.5471769999999996</v>
      </c>
      <c r="AA130">
        <v>7.5817220000000001</v>
      </c>
      <c r="AB130">
        <v>7.6110920000000002</v>
      </c>
      <c r="AC130">
        <v>7.636514</v>
      </c>
      <c r="AD130">
        <v>7.6586600000000002</v>
      </c>
      <c r="AE130">
        <v>7.6785350000000001</v>
      </c>
      <c r="AF130">
        <v>7.6971759999999998</v>
      </c>
      <c r="AG130">
        <v>7.7145619999999999</v>
      </c>
      <c r="AH130">
        <v>7.730791</v>
      </c>
      <c r="AI130">
        <v>7.7463740000000003</v>
      </c>
      <c r="AJ130">
        <v>7.7613149999999997</v>
      </c>
      <c r="AK130" s="38">
        <v>8.0000000000000002E-3</v>
      </c>
    </row>
    <row r="131" spans="1:37" ht="14.5">
      <c r="A131" t="s">
        <v>1138</v>
      </c>
      <c r="B131" t="s">
        <v>1139</v>
      </c>
      <c r="C131" t="s">
        <v>1384</v>
      </c>
      <c r="E131">
        <v>7.1191649999999997</v>
      </c>
      <c r="F131">
        <v>7.1709420000000001</v>
      </c>
      <c r="G131">
        <v>7.2359850000000003</v>
      </c>
      <c r="H131">
        <v>7.3072990000000004</v>
      </c>
      <c r="I131">
        <v>7.3885180000000004</v>
      </c>
      <c r="J131">
        <v>7.4812799999999999</v>
      </c>
      <c r="K131">
        <v>7.5863630000000004</v>
      </c>
      <c r="L131">
        <v>7.7038349999999998</v>
      </c>
      <c r="M131">
        <v>7.834219</v>
      </c>
      <c r="N131">
        <v>7.967886</v>
      </c>
      <c r="O131">
        <v>8.1082110000000007</v>
      </c>
      <c r="P131">
        <v>8.2517890000000005</v>
      </c>
      <c r="Q131">
        <v>8.3964649999999992</v>
      </c>
      <c r="R131">
        <v>8.5377449999999993</v>
      </c>
      <c r="S131">
        <v>8.6695849999999997</v>
      </c>
      <c r="T131">
        <v>8.7911859999999997</v>
      </c>
      <c r="U131">
        <v>8.9024400000000004</v>
      </c>
      <c r="V131">
        <v>9.0043740000000003</v>
      </c>
      <c r="W131">
        <v>9.0969149999999992</v>
      </c>
      <c r="X131">
        <v>9.1809989999999999</v>
      </c>
      <c r="Y131">
        <v>9.2583699999999993</v>
      </c>
      <c r="Z131">
        <v>9.3276869999999992</v>
      </c>
      <c r="AA131">
        <v>9.3914989999999996</v>
      </c>
      <c r="AB131">
        <v>9.4486709999999992</v>
      </c>
      <c r="AC131">
        <v>9.5002809999999993</v>
      </c>
      <c r="AD131">
        <v>9.5474920000000001</v>
      </c>
      <c r="AE131">
        <v>9.591628</v>
      </c>
      <c r="AF131">
        <v>9.6341249999999992</v>
      </c>
      <c r="AG131">
        <v>9.6755990000000001</v>
      </c>
      <c r="AH131">
        <v>9.7162950000000006</v>
      </c>
      <c r="AI131">
        <v>9.7564360000000008</v>
      </c>
      <c r="AJ131">
        <v>9.7974859999999993</v>
      </c>
      <c r="AK131" s="38">
        <v>0.01</v>
      </c>
    </row>
    <row r="132" spans="1:37" ht="14.5">
      <c r="A132" t="s">
        <v>1140</v>
      </c>
      <c r="C132" t="s">
        <v>1385</v>
      </c>
    </row>
    <row r="133" spans="1:37" ht="14.5">
      <c r="A133" t="s">
        <v>233</v>
      </c>
      <c r="C133" t="s">
        <v>1386</v>
      </c>
    </row>
    <row r="134" spans="1:37" ht="14.5">
      <c r="A134" t="s">
        <v>284</v>
      </c>
      <c r="B134" t="s">
        <v>1141</v>
      </c>
      <c r="C134" t="s">
        <v>1387</v>
      </c>
      <c r="D134" t="s">
        <v>662</v>
      </c>
      <c r="E134">
        <v>2.5165860000000002</v>
      </c>
      <c r="F134">
        <v>2.6383700000000001</v>
      </c>
      <c r="G134">
        <v>2.758845</v>
      </c>
      <c r="H134">
        <v>2.8758300000000001</v>
      </c>
      <c r="I134">
        <v>2.989862</v>
      </c>
      <c r="J134">
        <v>3.0990959999999999</v>
      </c>
      <c r="K134">
        <v>3.2037429999999998</v>
      </c>
      <c r="L134">
        <v>3.3041839999999998</v>
      </c>
      <c r="M134">
        <v>3.4007499999999999</v>
      </c>
      <c r="N134">
        <v>3.4943110000000002</v>
      </c>
      <c r="O134">
        <v>3.5841560000000001</v>
      </c>
      <c r="P134">
        <v>3.6697229999999998</v>
      </c>
      <c r="Q134">
        <v>3.7507139999999999</v>
      </c>
      <c r="R134">
        <v>3.8293409999999999</v>
      </c>
      <c r="S134">
        <v>3.8955579999999999</v>
      </c>
      <c r="T134">
        <v>3.955349</v>
      </c>
      <c r="U134">
        <v>4.0078839999999998</v>
      </c>
      <c r="V134">
        <v>4.058414</v>
      </c>
      <c r="W134">
        <v>4.1059809999999999</v>
      </c>
      <c r="X134">
        <v>4.1524380000000001</v>
      </c>
      <c r="Y134">
        <v>4.1918259999999998</v>
      </c>
      <c r="Z134">
        <v>4.2204680000000003</v>
      </c>
      <c r="AA134">
        <v>4.2482689999999996</v>
      </c>
      <c r="AB134">
        <v>4.2724320000000002</v>
      </c>
      <c r="AC134">
        <v>4.3058699999999996</v>
      </c>
      <c r="AD134">
        <v>4.3466189999999996</v>
      </c>
      <c r="AE134">
        <v>4.3837270000000004</v>
      </c>
      <c r="AF134">
        <v>4.4153130000000003</v>
      </c>
      <c r="AG134">
        <v>4.4502329999999999</v>
      </c>
      <c r="AH134">
        <v>4.4867980000000003</v>
      </c>
      <c r="AI134">
        <v>4.5147360000000001</v>
      </c>
      <c r="AJ134">
        <v>4.5405160000000002</v>
      </c>
      <c r="AK134" s="38">
        <v>1.9E-2</v>
      </c>
    </row>
    <row r="135" spans="1:37" ht="14.5">
      <c r="A135" t="s">
        <v>1021</v>
      </c>
      <c r="B135" t="s">
        <v>1142</v>
      </c>
      <c r="C135" t="s">
        <v>1388</v>
      </c>
      <c r="D135" t="s">
        <v>662</v>
      </c>
      <c r="E135">
        <v>1.108212</v>
      </c>
      <c r="F135">
        <v>1.1407700000000001</v>
      </c>
      <c r="G135">
        <v>1.1766730000000001</v>
      </c>
      <c r="H135">
        <v>1.21468</v>
      </c>
      <c r="I135">
        <v>1.254375</v>
      </c>
      <c r="J135">
        <v>1.294999</v>
      </c>
      <c r="K135">
        <v>1.336557</v>
      </c>
      <c r="L135">
        <v>1.3789169999999999</v>
      </c>
      <c r="M135">
        <v>1.421681</v>
      </c>
      <c r="N135">
        <v>1.463093</v>
      </c>
      <c r="O135">
        <v>1.5028459999999999</v>
      </c>
      <c r="P135">
        <v>1.5424</v>
      </c>
      <c r="Q135">
        <v>1.580576</v>
      </c>
      <c r="R135">
        <v>1.6198870000000001</v>
      </c>
      <c r="S135">
        <v>1.6562399999999999</v>
      </c>
      <c r="T135">
        <v>1.6910909999999999</v>
      </c>
      <c r="U135">
        <v>1.7241470000000001</v>
      </c>
      <c r="V135">
        <v>1.759029</v>
      </c>
      <c r="W135">
        <v>1.795385</v>
      </c>
      <c r="X135">
        <v>1.831647</v>
      </c>
      <c r="Y135">
        <v>1.866927</v>
      </c>
      <c r="Z135">
        <v>1.9016249999999999</v>
      </c>
      <c r="AA135">
        <v>1.9397450000000001</v>
      </c>
      <c r="AB135">
        <v>1.9766539999999999</v>
      </c>
      <c r="AC135">
        <v>2.0171049999999999</v>
      </c>
      <c r="AD135">
        <v>2.0631970000000002</v>
      </c>
      <c r="AE135">
        <v>2.1120329999999998</v>
      </c>
      <c r="AF135">
        <v>2.162039</v>
      </c>
      <c r="AG135">
        <v>2.2145039999999998</v>
      </c>
      <c r="AH135">
        <v>2.2683689999999999</v>
      </c>
      <c r="AI135">
        <v>2.319442</v>
      </c>
      <c r="AJ135">
        <v>2.3692700000000002</v>
      </c>
      <c r="AK135" s="38">
        <v>2.5000000000000001E-2</v>
      </c>
    </row>
    <row r="136" spans="1:37" ht="14.5">
      <c r="A136" t="s">
        <v>291</v>
      </c>
      <c r="B136" t="s">
        <v>1143</v>
      </c>
      <c r="C136" t="s">
        <v>1389</v>
      </c>
      <c r="D136" t="s">
        <v>662</v>
      </c>
      <c r="E136">
        <v>5.0699999999999996E-4</v>
      </c>
      <c r="F136">
        <v>7.0899999999999999E-4</v>
      </c>
      <c r="G136">
        <v>9.2199999999999997E-4</v>
      </c>
      <c r="H136">
        <v>1.142E-3</v>
      </c>
      <c r="I136">
        <v>1.372E-3</v>
      </c>
      <c r="J136">
        <v>1.609E-3</v>
      </c>
      <c r="K136">
        <v>1.853E-3</v>
      </c>
      <c r="L136">
        <v>2.1029999999999998E-3</v>
      </c>
      <c r="M136">
        <v>2.362E-3</v>
      </c>
      <c r="N136">
        <v>2.63E-3</v>
      </c>
      <c r="O136">
        <v>2.9099999999999998E-3</v>
      </c>
      <c r="P136">
        <v>3.1979999999999999E-3</v>
      </c>
      <c r="Q136">
        <v>3.496E-3</v>
      </c>
      <c r="R136">
        <v>3.8059999999999999E-3</v>
      </c>
      <c r="S136">
        <v>4.1240000000000001E-3</v>
      </c>
      <c r="T136">
        <v>4.4380000000000001E-3</v>
      </c>
      <c r="U136">
        <v>4.7559999999999998E-3</v>
      </c>
      <c r="V136">
        <v>5.097E-3</v>
      </c>
      <c r="W136">
        <v>5.4559999999999999E-3</v>
      </c>
      <c r="X136">
        <v>5.836E-3</v>
      </c>
      <c r="Y136">
        <v>6.234E-3</v>
      </c>
      <c r="Z136">
        <v>6.6490000000000004E-3</v>
      </c>
      <c r="AA136">
        <v>7.0800000000000004E-3</v>
      </c>
      <c r="AB136">
        <v>7.528E-3</v>
      </c>
      <c r="AC136">
        <v>7.9909999999999998E-3</v>
      </c>
      <c r="AD136">
        <v>8.4740000000000006E-3</v>
      </c>
      <c r="AE136">
        <v>8.9809999999999994E-3</v>
      </c>
      <c r="AF136">
        <v>9.5119999999999996E-3</v>
      </c>
      <c r="AG136">
        <v>1.0068000000000001E-2</v>
      </c>
      <c r="AH136">
        <v>1.0652999999999999E-2</v>
      </c>
      <c r="AI136">
        <v>1.1264E-2</v>
      </c>
      <c r="AJ136">
        <v>1.1901E-2</v>
      </c>
      <c r="AK136" s="38">
        <v>0.107</v>
      </c>
    </row>
    <row r="137" spans="1:37" ht="14.5">
      <c r="A137" t="s">
        <v>300</v>
      </c>
      <c r="B137" t="s">
        <v>1144</v>
      </c>
      <c r="C137" t="s">
        <v>1390</v>
      </c>
      <c r="D137" t="s">
        <v>662</v>
      </c>
      <c r="E137">
        <v>2.4399999999999999E-4</v>
      </c>
      <c r="F137">
        <v>3.68E-4</v>
      </c>
      <c r="G137">
        <v>4.9600000000000002E-4</v>
      </c>
      <c r="H137">
        <v>6.2399999999999999E-4</v>
      </c>
      <c r="I137">
        <v>7.5299999999999998E-4</v>
      </c>
      <c r="J137">
        <v>8.83E-4</v>
      </c>
      <c r="K137">
        <v>1.013E-3</v>
      </c>
      <c r="L137">
        <v>1.1429999999999999E-3</v>
      </c>
      <c r="M137">
        <v>1.273E-3</v>
      </c>
      <c r="N137">
        <v>1.4040000000000001E-3</v>
      </c>
      <c r="O137">
        <v>1.536E-3</v>
      </c>
      <c r="P137">
        <v>1.668E-3</v>
      </c>
      <c r="Q137">
        <v>1.8010000000000001E-3</v>
      </c>
      <c r="R137">
        <v>1.9350000000000001E-3</v>
      </c>
      <c r="S137">
        <v>2.0690000000000001E-3</v>
      </c>
      <c r="T137">
        <v>2.2039999999999998E-3</v>
      </c>
      <c r="U137">
        <v>2.3389999999999999E-3</v>
      </c>
      <c r="V137">
        <v>2.477E-3</v>
      </c>
      <c r="W137">
        <v>2.6180000000000001E-3</v>
      </c>
      <c r="X137">
        <v>2.7620000000000001E-3</v>
      </c>
      <c r="Y137">
        <v>2.911E-3</v>
      </c>
      <c r="Z137">
        <v>3.065E-3</v>
      </c>
      <c r="AA137">
        <v>3.2230000000000002E-3</v>
      </c>
      <c r="AB137">
        <v>3.3899999999999998E-3</v>
      </c>
      <c r="AC137">
        <v>3.565E-3</v>
      </c>
      <c r="AD137">
        <v>3.754E-3</v>
      </c>
      <c r="AE137">
        <v>3.9579999999999997E-3</v>
      </c>
      <c r="AF137">
        <v>4.1809999999999998E-3</v>
      </c>
      <c r="AG137">
        <v>4.4229999999999998E-3</v>
      </c>
      <c r="AH137">
        <v>4.6889999999999996E-3</v>
      </c>
      <c r="AI137">
        <v>4.9789999999999999E-3</v>
      </c>
      <c r="AJ137">
        <v>5.2960000000000004E-3</v>
      </c>
      <c r="AK137" s="38">
        <v>0.104</v>
      </c>
    </row>
    <row r="138" spans="1:37" ht="14.5">
      <c r="A138" t="s">
        <v>1025</v>
      </c>
      <c r="B138" t="s">
        <v>1145</v>
      </c>
      <c r="C138" t="s">
        <v>1391</v>
      </c>
      <c r="D138" t="s">
        <v>662</v>
      </c>
      <c r="E138">
        <v>0.20819499999999999</v>
      </c>
      <c r="F138">
        <v>0.233039</v>
      </c>
      <c r="G138">
        <v>0.25848300000000002</v>
      </c>
      <c r="H138">
        <v>0.28420899999999999</v>
      </c>
      <c r="I138">
        <v>0.31044699999999997</v>
      </c>
      <c r="J138">
        <v>0.33700000000000002</v>
      </c>
      <c r="K138">
        <v>0.36419400000000002</v>
      </c>
      <c r="L138">
        <v>0.39203700000000002</v>
      </c>
      <c r="M138">
        <v>0.42042400000000002</v>
      </c>
      <c r="N138">
        <v>0.44958399999999998</v>
      </c>
      <c r="O138">
        <v>0.48002099999999998</v>
      </c>
      <c r="P138">
        <v>0.51187499999999997</v>
      </c>
      <c r="Q138">
        <v>0.54480099999999998</v>
      </c>
      <c r="R138">
        <v>0.57884800000000003</v>
      </c>
      <c r="S138">
        <v>0.61386099999999999</v>
      </c>
      <c r="T138">
        <v>0.64983500000000005</v>
      </c>
      <c r="U138">
        <v>0.68701900000000005</v>
      </c>
      <c r="V138">
        <v>0.72583200000000003</v>
      </c>
      <c r="W138">
        <v>0.76619300000000001</v>
      </c>
      <c r="X138">
        <v>0.808342</v>
      </c>
      <c r="Y138">
        <v>0.85329600000000005</v>
      </c>
      <c r="Z138">
        <v>0.90010199999999996</v>
      </c>
      <c r="AA138">
        <v>0.94864700000000002</v>
      </c>
      <c r="AB138">
        <v>0.99903600000000004</v>
      </c>
      <c r="AC138">
        <v>1.051104</v>
      </c>
      <c r="AD138">
        <v>1.1045510000000001</v>
      </c>
      <c r="AE138">
        <v>1.157807</v>
      </c>
      <c r="AF138">
        <v>1.211795</v>
      </c>
      <c r="AG138">
        <v>1.2673239999999999</v>
      </c>
      <c r="AH138">
        <v>1.3264210000000001</v>
      </c>
      <c r="AI138">
        <v>1.3854139999999999</v>
      </c>
      <c r="AJ138">
        <v>1.447927</v>
      </c>
      <c r="AK138" s="38">
        <v>6.5000000000000002E-2</v>
      </c>
    </row>
    <row r="139" spans="1:37" ht="14.5">
      <c r="A139" t="s">
        <v>1027</v>
      </c>
      <c r="B139" t="s">
        <v>1146</v>
      </c>
      <c r="C139" t="s">
        <v>1392</v>
      </c>
      <c r="D139" t="s">
        <v>662</v>
      </c>
      <c r="E139">
        <v>8.0000000000000007E-5</v>
      </c>
      <c r="F139">
        <v>3.6999999999999999E-4</v>
      </c>
      <c r="G139">
        <v>6.7400000000000001E-4</v>
      </c>
      <c r="H139">
        <v>9.8900000000000008E-4</v>
      </c>
      <c r="I139">
        <v>1.3179999999999999E-3</v>
      </c>
      <c r="J139">
        <v>1.6570000000000001E-3</v>
      </c>
      <c r="K139">
        <v>2.006E-3</v>
      </c>
      <c r="L139">
        <v>2.366E-3</v>
      </c>
      <c r="M139">
        <v>2.738E-3</v>
      </c>
      <c r="N139">
        <v>3.124E-3</v>
      </c>
      <c r="O139">
        <v>3.5260000000000001E-3</v>
      </c>
      <c r="P139">
        <v>3.9410000000000001E-3</v>
      </c>
      <c r="Q139">
        <v>4.372E-3</v>
      </c>
      <c r="R139">
        <v>4.8180000000000002E-3</v>
      </c>
      <c r="S139">
        <v>5.2769999999999996E-3</v>
      </c>
      <c r="T139">
        <v>5.751E-3</v>
      </c>
      <c r="U139">
        <v>6.241E-3</v>
      </c>
      <c r="V139">
        <v>6.7520000000000002E-3</v>
      </c>
      <c r="W139">
        <v>7.2839999999999997E-3</v>
      </c>
      <c r="X139">
        <v>7.8390000000000005E-3</v>
      </c>
      <c r="Y139">
        <v>8.4180000000000001E-3</v>
      </c>
      <c r="Z139">
        <v>9.018E-3</v>
      </c>
      <c r="AA139">
        <v>9.6399999999999993E-3</v>
      </c>
      <c r="AB139">
        <v>1.0285000000000001E-2</v>
      </c>
      <c r="AC139">
        <v>1.0951000000000001E-2</v>
      </c>
      <c r="AD139">
        <v>1.1635E-2</v>
      </c>
      <c r="AE139">
        <v>1.2351000000000001E-2</v>
      </c>
      <c r="AF139">
        <v>1.3105E-2</v>
      </c>
      <c r="AG139">
        <v>1.3897E-2</v>
      </c>
      <c r="AH139">
        <v>1.4732E-2</v>
      </c>
      <c r="AI139">
        <v>1.5605000000000001E-2</v>
      </c>
      <c r="AJ139">
        <v>1.6515999999999999E-2</v>
      </c>
      <c r="AK139" s="38">
        <v>0.188</v>
      </c>
    </row>
    <row r="140" spans="1:37" ht="14.5">
      <c r="A140" t="s">
        <v>1029</v>
      </c>
      <c r="B140" t="s">
        <v>1147</v>
      </c>
      <c r="C140" t="s">
        <v>1393</v>
      </c>
      <c r="D140" t="s">
        <v>662</v>
      </c>
      <c r="E140">
        <v>0</v>
      </c>
      <c r="F140">
        <v>3.21E-4</v>
      </c>
      <c r="G140">
        <v>6.5899999999999997E-4</v>
      </c>
      <c r="H140">
        <v>1.0089999999999999E-3</v>
      </c>
      <c r="I140">
        <v>1.374E-3</v>
      </c>
      <c r="J140">
        <v>1.751E-3</v>
      </c>
      <c r="K140">
        <v>2.1389999999999998E-3</v>
      </c>
      <c r="L140">
        <v>2.539E-3</v>
      </c>
      <c r="M140">
        <v>2.9520000000000002E-3</v>
      </c>
      <c r="N140">
        <v>3.3809999999999999E-3</v>
      </c>
      <c r="O140">
        <v>3.8279999999999998E-3</v>
      </c>
      <c r="P140">
        <v>4.2900000000000004E-3</v>
      </c>
      <c r="Q140">
        <v>4.7679999999999997E-3</v>
      </c>
      <c r="R140">
        <v>5.2639999999999996E-3</v>
      </c>
      <c r="S140">
        <v>5.7749999999999998E-3</v>
      </c>
      <c r="T140">
        <v>6.3010000000000002E-3</v>
      </c>
      <c r="U140">
        <v>6.8459999999999997E-3</v>
      </c>
      <c r="V140">
        <v>7.4139999999999996E-3</v>
      </c>
      <c r="W140">
        <v>8.005E-3</v>
      </c>
      <c r="X140">
        <v>8.6219999999999995E-3</v>
      </c>
      <c r="Y140">
        <v>9.2659999999999999E-3</v>
      </c>
      <c r="Z140">
        <v>9.9330000000000009E-3</v>
      </c>
      <c r="AA140">
        <v>1.0624E-2</v>
      </c>
      <c r="AB140">
        <v>1.1341E-2</v>
      </c>
      <c r="AC140">
        <v>1.2081E-2</v>
      </c>
      <c r="AD140">
        <v>1.2851E-2</v>
      </c>
      <c r="AE140">
        <v>1.3658E-2</v>
      </c>
      <c r="AF140">
        <v>1.4504E-2</v>
      </c>
      <c r="AG140">
        <v>1.5389E-2</v>
      </c>
      <c r="AH140">
        <v>1.6320000000000001E-2</v>
      </c>
      <c r="AI140">
        <v>1.7291000000000001E-2</v>
      </c>
      <c r="AJ140">
        <v>1.8303E-2</v>
      </c>
      <c r="AK140" t="s">
        <v>121</v>
      </c>
    </row>
    <row r="141" spans="1:37" ht="14.5">
      <c r="A141" t="s">
        <v>1031</v>
      </c>
      <c r="B141" t="s">
        <v>1148</v>
      </c>
      <c r="C141" t="s">
        <v>1394</v>
      </c>
      <c r="D141" t="s">
        <v>662</v>
      </c>
      <c r="E141">
        <v>0</v>
      </c>
      <c r="F141">
        <v>2.9799999999999998E-4</v>
      </c>
      <c r="G141">
        <v>6.11E-4</v>
      </c>
      <c r="H141">
        <v>9.3599999999999998E-4</v>
      </c>
      <c r="I141">
        <v>1.274E-3</v>
      </c>
      <c r="J141">
        <v>1.624E-3</v>
      </c>
      <c r="K141">
        <v>1.9840000000000001E-3</v>
      </c>
      <c r="L141">
        <v>2.3549999999999999E-3</v>
      </c>
      <c r="M141">
        <v>2.738E-3</v>
      </c>
      <c r="N141">
        <v>3.137E-3</v>
      </c>
      <c r="O141">
        <v>3.5509999999999999E-3</v>
      </c>
      <c r="P141">
        <v>3.9789999999999999E-3</v>
      </c>
      <c r="Q141">
        <v>4.4229999999999998E-3</v>
      </c>
      <c r="R141">
        <v>4.8830000000000002E-3</v>
      </c>
      <c r="S141">
        <v>5.3569999999999998E-3</v>
      </c>
      <c r="T141">
        <v>5.8450000000000004E-3</v>
      </c>
      <c r="U141">
        <v>6.3499999999999997E-3</v>
      </c>
      <c r="V141">
        <v>6.8780000000000004E-3</v>
      </c>
      <c r="W141">
        <v>7.4260000000000003E-3</v>
      </c>
      <c r="X141">
        <v>7.9979999999999999E-3</v>
      </c>
      <c r="Y141">
        <v>8.5959999999999995E-3</v>
      </c>
      <c r="Z141">
        <v>9.2149999999999992E-3</v>
      </c>
      <c r="AA141">
        <v>9.8560000000000002E-3</v>
      </c>
      <c r="AB141">
        <v>1.0521000000000001E-2</v>
      </c>
      <c r="AC141">
        <v>1.1207E-2</v>
      </c>
      <c r="AD141">
        <v>1.1920999999999999E-2</v>
      </c>
      <c r="AE141">
        <v>1.2670000000000001E-2</v>
      </c>
      <c r="AF141">
        <v>1.3455E-2</v>
      </c>
      <c r="AG141">
        <v>1.4276E-2</v>
      </c>
      <c r="AH141">
        <v>1.5140000000000001E-2</v>
      </c>
      <c r="AI141">
        <v>1.6039999999999999E-2</v>
      </c>
      <c r="AJ141">
        <v>1.6979000000000001E-2</v>
      </c>
      <c r="AK141" t="s">
        <v>121</v>
      </c>
    </row>
    <row r="142" spans="1:37" ht="14.5">
      <c r="A142" t="s">
        <v>1033</v>
      </c>
      <c r="B142" t="s">
        <v>1149</v>
      </c>
      <c r="C142" t="s">
        <v>1395</v>
      </c>
      <c r="D142" t="s">
        <v>662</v>
      </c>
      <c r="E142">
        <v>0</v>
      </c>
      <c r="F142">
        <v>0</v>
      </c>
      <c r="G142">
        <v>0</v>
      </c>
      <c r="H142">
        <v>9.9999999999999995E-7</v>
      </c>
      <c r="I142">
        <v>9.9999999999999995E-7</v>
      </c>
      <c r="J142">
        <v>9.9999999999999995E-7</v>
      </c>
      <c r="K142">
        <v>9.9999999999999995E-7</v>
      </c>
      <c r="L142">
        <v>9.9999999999999995E-7</v>
      </c>
      <c r="M142">
        <v>1.9999999999999999E-6</v>
      </c>
      <c r="N142">
        <v>1.9999999999999999E-6</v>
      </c>
      <c r="O142">
        <v>1.9999999999999999E-6</v>
      </c>
      <c r="P142">
        <v>1.9999999999999999E-6</v>
      </c>
      <c r="Q142">
        <v>3.0000000000000001E-6</v>
      </c>
      <c r="R142">
        <v>3.0000000000000001E-6</v>
      </c>
      <c r="S142">
        <v>3.0000000000000001E-6</v>
      </c>
      <c r="T142">
        <v>3.0000000000000001E-6</v>
      </c>
      <c r="U142">
        <v>3.0000000000000001E-6</v>
      </c>
      <c r="V142">
        <v>3.0000000000000001E-6</v>
      </c>
      <c r="W142">
        <v>3.9999999999999998E-6</v>
      </c>
      <c r="X142">
        <v>3.9999999999999998E-6</v>
      </c>
      <c r="Y142">
        <v>3.9999999999999998E-6</v>
      </c>
      <c r="Z142">
        <v>3.9999999999999998E-6</v>
      </c>
      <c r="AA142">
        <v>3.9999999999999998E-6</v>
      </c>
      <c r="AB142">
        <v>3.9999999999999998E-6</v>
      </c>
      <c r="AC142">
        <v>3.9999999999999998E-6</v>
      </c>
      <c r="AD142">
        <v>5.0000000000000004E-6</v>
      </c>
      <c r="AE142">
        <v>5.0000000000000004E-6</v>
      </c>
      <c r="AF142">
        <v>5.0000000000000004E-6</v>
      </c>
      <c r="AG142">
        <v>5.0000000000000004E-6</v>
      </c>
      <c r="AH142">
        <v>5.0000000000000004E-6</v>
      </c>
      <c r="AI142">
        <v>5.0000000000000004E-6</v>
      </c>
      <c r="AJ142">
        <v>5.0000000000000004E-6</v>
      </c>
      <c r="AK142" t="s">
        <v>121</v>
      </c>
    </row>
    <row r="143" spans="1:37" ht="14.5">
      <c r="A143" t="s">
        <v>1035</v>
      </c>
      <c r="B143" t="s">
        <v>1150</v>
      </c>
      <c r="C143" t="s">
        <v>1396</v>
      </c>
      <c r="D143" t="s">
        <v>662</v>
      </c>
      <c r="E143">
        <v>3.8338220000000001</v>
      </c>
      <c r="F143">
        <v>4.0142449999999998</v>
      </c>
      <c r="G143">
        <v>4.197362</v>
      </c>
      <c r="H143">
        <v>4.3794230000000001</v>
      </c>
      <c r="I143">
        <v>4.560778</v>
      </c>
      <c r="J143">
        <v>4.7386210000000002</v>
      </c>
      <c r="K143">
        <v>4.9134929999999999</v>
      </c>
      <c r="L143">
        <v>5.0856440000000003</v>
      </c>
      <c r="M143">
        <v>5.2549190000000001</v>
      </c>
      <c r="N143">
        <v>5.4206630000000002</v>
      </c>
      <c r="O143">
        <v>5.5823749999999999</v>
      </c>
      <c r="P143">
        <v>5.7410769999999998</v>
      </c>
      <c r="Q143">
        <v>5.894952</v>
      </c>
      <c r="R143">
        <v>6.0487789999999997</v>
      </c>
      <c r="S143">
        <v>6.1882640000000002</v>
      </c>
      <c r="T143">
        <v>6.3208140000000004</v>
      </c>
      <c r="U143">
        <v>6.4455809999999998</v>
      </c>
      <c r="V143">
        <v>6.5718889999999996</v>
      </c>
      <c r="W143">
        <v>6.6983470000000001</v>
      </c>
      <c r="X143">
        <v>6.8254840000000003</v>
      </c>
      <c r="Y143">
        <v>6.9474710000000002</v>
      </c>
      <c r="Z143">
        <v>7.060079</v>
      </c>
      <c r="AA143">
        <v>7.1770839999999998</v>
      </c>
      <c r="AB143">
        <v>7.2911849999999996</v>
      </c>
      <c r="AC143">
        <v>7.4198719999999998</v>
      </c>
      <c r="AD143">
        <v>7.5629970000000002</v>
      </c>
      <c r="AE143">
        <v>7.7051829999999999</v>
      </c>
      <c r="AF143">
        <v>7.8439019999999999</v>
      </c>
      <c r="AG143">
        <v>7.9901200000000001</v>
      </c>
      <c r="AH143">
        <v>8.1431229999999992</v>
      </c>
      <c r="AI143">
        <v>8.2847720000000002</v>
      </c>
      <c r="AJ143">
        <v>8.4267009999999996</v>
      </c>
      <c r="AK143" s="38">
        <v>2.5999999999999999E-2</v>
      </c>
    </row>
    <row r="144" spans="1:37" ht="14.5">
      <c r="A144" t="s">
        <v>235</v>
      </c>
      <c r="C144" t="s">
        <v>1397</v>
      </c>
    </row>
    <row r="145" spans="1:37" ht="14.5">
      <c r="A145" t="s">
        <v>284</v>
      </c>
      <c r="B145" t="s">
        <v>1151</v>
      </c>
      <c r="C145" t="s">
        <v>1398</v>
      </c>
      <c r="D145" t="s">
        <v>662</v>
      </c>
      <c r="E145">
        <v>2.0808499999999999</v>
      </c>
      <c r="F145">
        <v>2.1313939999999998</v>
      </c>
      <c r="G145">
        <v>2.1756180000000001</v>
      </c>
      <c r="H145">
        <v>2.2317019999999999</v>
      </c>
      <c r="I145">
        <v>2.287128</v>
      </c>
      <c r="J145">
        <v>2.3389329999999999</v>
      </c>
      <c r="K145">
        <v>2.3887330000000002</v>
      </c>
      <c r="L145">
        <v>2.438987</v>
      </c>
      <c r="M145">
        <v>2.4900630000000001</v>
      </c>
      <c r="N145">
        <v>2.5427110000000002</v>
      </c>
      <c r="O145">
        <v>2.594878</v>
      </c>
      <c r="P145">
        <v>2.64805</v>
      </c>
      <c r="Q145">
        <v>2.7004229999999998</v>
      </c>
      <c r="R145">
        <v>2.7545570000000001</v>
      </c>
      <c r="S145">
        <v>2.8054579999999998</v>
      </c>
      <c r="T145">
        <v>2.8531949999999999</v>
      </c>
      <c r="U145">
        <v>2.9005730000000001</v>
      </c>
      <c r="V145">
        <v>2.951457</v>
      </c>
      <c r="W145">
        <v>3.0059770000000001</v>
      </c>
      <c r="X145">
        <v>3.0621649999999998</v>
      </c>
      <c r="Y145">
        <v>3.1188090000000002</v>
      </c>
      <c r="Z145">
        <v>3.1754009999999999</v>
      </c>
      <c r="AA145">
        <v>3.2322320000000002</v>
      </c>
      <c r="AB145">
        <v>3.2918539999999998</v>
      </c>
      <c r="AC145">
        <v>3.359664</v>
      </c>
      <c r="AD145">
        <v>3.4354070000000001</v>
      </c>
      <c r="AE145">
        <v>3.5171649999999999</v>
      </c>
      <c r="AF145">
        <v>3.6024729999999998</v>
      </c>
      <c r="AG145">
        <v>3.6919390000000001</v>
      </c>
      <c r="AH145">
        <v>3.7852589999999999</v>
      </c>
      <c r="AI145">
        <v>3.8801760000000001</v>
      </c>
      <c r="AJ145">
        <v>3.974008</v>
      </c>
      <c r="AK145" s="38">
        <v>2.1000000000000001E-2</v>
      </c>
    </row>
    <row r="146" spans="1:37" ht="14.5">
      <c r="A146" t="s">
        <v>1021</v>
      </c>
      <c r="B146" t="s">
        <v>1152</v>
      </c>
      <c r="C146" t="s">
        <v>1399</v>
      </c>
      <c r="D146" t="s">
        <v>662</v>
      </c>
      <c r="E146">
        <v>1.328433</v>
      </c>
      <c r="F146">
        <v>1.3344339999999999</v>
      </c>
      <c r="G146">
        <v>1.3399049999999999</v>
      </c>
      <c r="H146">
        <v>1.353003</v>
      </c>
      <c r="I146">
        <v>1.3687590000000001</v>
      </c>
      <c r="J146">
        <v>1.385718</v>
      </c>
      <c r="K146">
        <v>1.404353</v>
      </c>
      <c r="L146">
        <v>1.4245140000000001</v>
      </c>
      <c r="M146">
        <v>1.446447</v>
      </c>
      <c r="N146">
        <v>1.4697180000000001</v>
      </c>
      <c r="O146">
        <v>1.494122</v>
      </c>
      <c r="P146">
        <v>1.5202329999999999</v>
      </c>
      <c r="Q146">
        <v>1.5455190000000001</v>
      </c>
      <c r="R146">
        <v>1.5731949999999999</v>
      </c>
      <c r="S146">
        <v>1.5991280000000001</v>
      </c>
      <c r="T146">
        <v>1.624355</v>
      </c>
      <c r="U146">
        <v>1.651095</v>
      </c>
      <c r="V146">
        <v>1.679473</v>
      </c>
      <c r="W146">
        <v>1.7099850000000001</v>
      </c>
      <c r="X146">
        <v>1.741733</v>
      </c>
      <c r="Y146">
        <v>1.7756529999999999</v>
      </c>
      <c r="Z146">
        <v>1.8092140000000001</v>
      </c>
      <c r="AA146">
        <v>1.844381</v>
      </c>
      <c r="AB146">
        <v>1.8811800000000001</v>
      </c>
      <c r="AC146">
        <v>1.9210160000000001</v>
      </c>
      <c r="AD146">
        <v>1.9634450000000001</v>
      </c>
      <c r="AE146">
        <v>2.0069089999999998</v>
      </c>
      <c r="AF146">
        <v>2.051072</v>
      </c>
      <c r="AG146">
        <v>2.0955620000000001</v>
      </c>
      <c r="AH146">
        <v>2.140571</v>
      </c>
      <c r="AI146">
        <v>2.1857000000000002</v>
      </c>
      <c r="AJ146">
        <v>2.228456</v>
      </c>
      <c r="AK146" s="38">
        <v>1.7000000000000001E-2</v>
      </c>
    </row>
    <row r="147" spans="1:37" ht="14.5">
      <c r="A147" t="s">
        <v>291</v>
      </c>
      <c r="B147" t="s">
        <v>1153</v>
      </c>
      <c r="C147" t="s">
        <v>1400</v>
      </c>
      <c r="D147" t="s">
        <v>662</v>
      </c>
      <c r="E147">
        <v>3.4510000000000001E-3</v>
      </c>
      <c r="F147">
        <v>3.4840000000000001E-3</v>
      </c>
      <c r="G147">
        <v>3.5460000000000001E-3</v>
      </c>
      <c r="H147">
        <v>3.6709999999999998E-3</v>
      </c>
      <c r="I147">
        <v>3.8210000000000002E-3</v>
      </c>
      <c r="J147">
        <v>3.9830000000000004E-3</v>
      </c>
      <c r="K147">
        <v>4.1549999999999998E-3</v>
      </c>
      <c r="L147">
        <v>4.3400000000000001E-3</v>
      </c>
      <c r="M147">
        <v>4.5319999999999996E-3</v>
      </c>
      <c r="N147">
        <v>4.7320000000000001E-3</v>
      </c>
      <c r="O147">
        <v>4.9290000000000002E-3</v>
      </c>
      <c r="P147">
        <v>5.1349999999999998E-3</v>
      </c>
      <c r="Q147">
        <v>5.3429999999999997E-3</v>
      </c>
      <c r="R147">
        <v>5.561E-3</v>
      </c>
      <c r="S147">
        <v>5.7970000000000001E-3</v>
      </c>
      <c r="T147">
        <v>6.0280000000000004E-3</v>
      </c>
      <c r="U147">
        <v>6.2589999999999998E-3</v>
      </c>
      <c r="V147">
        <v>6.5160000000000001E-3</v>
      </c>
      <c r="W147">
        <v>6.7999999999999996E-3</v>
      </c>
      <c r="X147">
        <v>7.1089999999999999E-3</v>
      </c>
      <c r="Y147">
        <v>7.4409999999999997E-3</v>
      </c>
      <c r="Z147">
        <v>7.7939999999999997E-3</v>
      </c>
      <c r="AA147">
        <v>8.1679999999999999E-3</v>
      </c>
      <c r="AB147">
        <v>8.5620000000000002E-3</v>
      </c>
      <c r="AC147">
        <v>8.9789999999999991E-3</v>
      </c>
      <c r="AD147">
        <v>9.4210000000000006E-3</v>
      </c>
      <c r="AE147">
        <v>9.894E-3</v>
      </c>
      <c r="AF147">
        <v>1.04E-2</v>
      </c>
      <c r="AG147">
        <v>1.0936E-2</v>
      </c>
      <c r="AH147">
        <v>1.1504E-2</v>
      </c>
      <c r="AI147">
        <v>1.2041E-2</v>
      </c>
      <c r="AJ147">
        <v>1.2617E-2</v>
      </c>
      <c r="AK147" s="38">
        <v>4.2999999999999997E-2</v>
      </c>
    </row>
    <row r="148" spans="1:37" ht="14.5">
      <c r="A148" t="s">
        <v>300</v>
      </c>
      <c r="B148" t="s">
        <v>1154</v>
      </c>
      <c r="C148" t="s">
        <v>1401</v>
      </c>
      <c r="D148" t="s">
        <v>662</v>
      </c>
      <c r="E148">
        <v>2.813E-3</v>
      </c>
      <c r="F148">
        <v>3.3149999999999998E-3</v>
      </c>
      <c r="G148">
        <v>3.787E-3</v>
      </c>
      <c r="H148">
        <v>4.3119999999999999E-3</v>
      </c>
      <c r="I148">
        <v>4.8390000000000004E-3</v>
      </c>
      <c r="J148">
        <v>5.352E-3</v>
      </c>
      <c r="K148">
        <v>5.8520000000000004E-3</v>
      </c>
      <c r="L148">
        <v>6.3470000000000002E-3</v>
      </c>
      <c r="M148">
        <v>6.8430000000000001E-3</v>
      </c>
      <c r="N148">
        <v>7.3419999999999996E-3</v>
      </c>
      <c r="O148">
        <v>7.8460000000000005E-3</v>
      </c>
      <c r="P148">
        <v>8.3499999999999998E-3</v>
      </c>
      <c r="Q148">
        <v>8.8500000000000002E-3</v>
      </c>
      <c r="R148">
        <v>9.3500000000000007E-3</v>
      </c>
      <c r="S148">
        <v>9.8460000000000006E-3</v>
      </c>
      <c r="T148">
        <v>1.0331999999999999E-2</v>
      </c>
      <c r="U148">
        <v>1.0806E-2</v>
      </c>
      <c r="V148">
        <v>1.1277000000000001E-2</v>
      </c>
      <c r="W148">
        <v>1.1753E-2</v>
      </c>
      <c r="X148">
        <v>1.2234999999999999E-2</v>
      </c>
      <c r="Y148">
        <v>1.273E-2</v>
      </c>
      <c r="Z148">
        <v>1.3237000000000001E-2</v>
      </c>
      <c r="AA148">
        <v>1.3742000000000001E-2</v>
      </c>
      <c r="AB148">
        <v>1.4259000000000001E-2</v>
      </c>
      <c r="AC148">
        <v>1.4768E-2</v>
      </c>
      <c r="AD148">
        <v>1.5285999999999999E-2</v>
      </c>
      <c r="AE148">
        <v>1.5844E-2</v>
      </c>
      <c r="AF148">
        <v>1.6437E-2</v>
      </c>
      <c r="AG148">
        <v>1.7048000000000001E-2</v>
      </c>
      <c r="AH148">
        <v>1.7680000000000001E-2</v>
      </c>
      <c r="AI148">
        <v>1.8341E-2</v>
      </c>
      <c r="AJ148">
        <v>1.9026999999999999E-2</v>
      </c>
      <c r="AK148" s="38">
        <v>6.4000000000000001E-2</v>
      </c>
    </row>
    <row r="149" spans="1:37" ht="14.5">
      <c r="A149" t="s">
        <v>1025</v>
      </c>
      <c r="B149" t="s">
        <v>1155</v>
      </c>
      <c r="C149" t="s">
        <v>1402</v>
      </c>
      <c r="D149" t="s">
        <v>662</v>
      </c>
      <c r="E149">
        <v>2.9399000000000002E-2</v>
      </c>
      <c r="F149">
        <v>3.3716999999999997E-2</v>
      </c>
      <c r="G149">
        <v>3.7755999999999998E-2</v>
      </c>
      <c r="H149">
        <v>4.2195999999999997E-2</v>
      </c>
      <c r="I149">
        <v>4.6629999999999998E-2</v>
      </c>
      <c r="J149">
        <v>5.0946999999999999E-2</v>
      </c>
      <c r="K149">
        <v>5.5174000000000001E-2</v>
      </c>
      <c r="L149">
        <v>5.9426E-2</v>
      </c>
      <c r="M149">
        <v>6.3751000000000002E-2</v>
      </c>
      <c r="N149">
        <v>6.8215999999999999E-2</v>
      </c>
      <c r="O149">
        <v>7.2868000000000002E-2</v>
      </c>
      <c r="P149">
        <v>7.7671000000000004E-2</v>
      </c>
      <c r="Q149">
        <v>8.2619999999999999E-2</v>
      </c>
      <c r="R149">
        <v>8.7762000000000007E-2</v>
      </c>
      <c r="S149">
        <v>9.3068999999999999E-2</v>
      </c>
      <c r="T149">
        <v>9.8503999999999994E-2</v>
      </c>
      <c r="U149">
        <v>0.104047</v>
      </c>
      <c r="V149">
        <v>0.109831</v>
      </c>
      <c r="W149">
        <v>0.115942</v>
      </c>
      <c r="X149">
        <v>0.122377</v>
      </c>
      <c r="Y149">
        <v>0.12915399999999999</v>
      </c>
      <c r="Z149">
        <v>0.13627400000000001</v>
      </c>
      <c r="AA149">
        <v>0.14357200000000001</v>
      </c>
      <c r="AB149">
        <v>0.151284</v>
      </c>
      <c r="AC149">
        <v>0.159443</v>
      </c>
      <c r="AD149">
        <v>0.16805</v>
      </c>
      <c r="AE149">
        <v>0.17722099999999999</v>
      </c>
      <c r="AF149">
        <v>0.18692900000000001</v>
      </c>
      <c r="AG149">
        <v>0.19712399999999999</v>
      </c>
      <c r="AH149">
        <v>0.20777599999999999</v>
      </c>
      <c r="AI149">
        <v>0.219026</v>
      </c>
      <c r="AJ149">
        <v>0.23071900000000001</v>
      </c>
      <c r="AK149" s="38">
        <v>6.9000000000000006E-2</v>
      </c>
    </row>
    <row r="150" spans="1:37" ht="14.5">
      <c r="A150" t="s">
        <v>1027</v>
      </c>
      <c r="B150" t="s">
        <v>1156</v>
      </c>
      <c r="C150" t="s">
        <v>1403</v>
      </c>
      <c r="D150" t="s">
        <v>662</v>
      </c>
      <c r="E150">
        <v>3.9999999999999998E-6</v>
      </c>
      <c r="F150">
        <v>2.3900000000000001E-4</v>
      </c>
      <c r="G150">
        <v>4.6799999999999999E-4</v>
      </c>
      <c r="H150">
        <v>7.3099999999999999E-4</v>
      </c>
      <c r="I150">
        <v>1.005E-3</v>
      </c>
      <c r="J150">
        <v>1.2830000000000001E-3</v>
      </c>
      <c r="K150">
        <v>1.5659999999999999E-3</v>
      </c>
      <c r="L150">
        <v>1.8569999999999999E-3</v>
      </c>
      <c r="M150">
        <v>2.16E-3</v>
      </c>
      <c r="N150">
        <v>2.477E-3</v>
      </c>
      <c r="O150">
        <v>2.8089999999999999E-3</v>
      </c>
      <c r="P150">
        <v>3.153E-3</v>
      </c>
      <c r="Q150">
        <v>3.509E-3</v>
      </c>
      <c r="R150">
        <v>3.8790000000000001E-3</v>
      </c>
      <c r="S150">
        <v>4.2620000000000002E-3</v>
      </c>
      <c r="T150">
        <v>4.6540000000000002E-3</v>
      </c>
      <c r="U150">
        <v>5.0540000000000003E-3</v>
      </c>
      <c r="V150">
        <v>5.47E-3</v>
      </c>
      <c r="W150">
        <v>5.9069999999999999E-3</v>
      </c>
      <c r="X150">
        <v>6.3639999999999999E-3</v>
      </c>
      <c r="Y150">
        <v>6.842E-3</v>
      </c>
      <c r="Z150">
        <v>7.3410000000000003E-3</v>
      </c>
      <c r="AA150">
        <v>7.8609999999999999E-3</v>
      </c>
      <c r="AB150">
        <v>8.4019999999999997E-3</v>
      </c>
      <c r="AC150">
        <v>8.966E-3</v>
      </c>
      <c r="AD150">
        <v>9.5580000000000005E-3</v>
      </c>
      <c r="AE150">
        <v>1.0184E-2</v>
      </c>
      <c r="AF150">
        <v>1.0845E-2</v>
      </c>
      <c r="AG150">
        <v>1.1539000000000001E-2</v>
      </c>
      <c r="AH150">
        <v>1.2267999999999999E-2</v>
      </c>
      <c r="AI150">
        <v>1.3030999999999999E-2</v>
      </c>
      <c r="AJ150">
        <v>1.3820000000000001E-2</v>
      </c>
      <c r="AK150" s="38">
        <v>0.30099999999999999</v>
      </c>
    </row>
    <row r="151" spans="1:37" ht="14.5">
      <c r="A151" t="s">
        <v>1029</v>
      </c>
      <c r="B151" t="s">
        <v>1157</v>
      </c>
      <c r="C151" t="s">
        <v>1404</v>
      </c>
      <c r="D151" t="s">
        <v>662</v>
      </c>
      <c r="E151">
        <v>0</v>
      </c>
      <c r="F151">
        <v>2.5900000000000001E-4</v>
      </c>
      <c r="G151">
        <v>5.1400000000000003E-4</v>
      </c>
      <c r="H151">
        <v>8.0599999999999997E-4</v>
      </c>
      <c r="I151">
        <v>1.109E-3</v>
      </c>
      <c r="J151">
        <v>1.418E-3</v>
      </c>
      <c r="K151">
        <v>1.7309999999999999E-3</v>
      </c>
      <c r="L151">
        <v>2.0539999999999998E-3</v>
      </c>
      <c r="M151">
        <v>2.3900000000000002E-3</v>
      </c>
      <c r="N151">
        <v>2.7420000000000001E-3</v>
      </c>
      <c r="O151">
        <v>3.1099999999999999E-3</v>
      </c>
      <c r="P151">
        <v>3.4919999999999999E-3</v>
      </c>
      <c r="Q151">
        <v>3.8860000000000001E-3</v>
      </c>
      <c r="R151">
        <v>4.2969999999999996E-3</v>
      </c>
      <c r="S151">
        <v>4.7210000000000004E-3</v>
      </c>
      <c r="T151">
        <v>5.156E-3</v>
      </c>
      <c r="U151">
        <v>5.5999999999999999E-3</v>
      </c>
      <c r="V151">
        <v>6.0610000000000004E-3</v>
      </c>
      <c r="W151">
        <v>6.5459999999999997E-3</v>
      </c>
      <c r="X151">
        <v>7.0530000000000002E-3</v>
      </c>
      <c r="Y151">
        <v>7.5830000000000003E-3</v>
      </c>
      <c r="Z151">
        <v>8.1370000000000001E-3</v>
      </c>
      <c r="AA151">
        <v>8.7130000000000003E-3</v>
      </c>
      <c r="AB151">
        <v>9.3130000000000001E-3</v>
      </c>
      <c r="AC151">
        <v>9.9389999999999999E-3</v>
      </c>
      <c r="AD151">
        <v>1.0595E-2</v>
      </c>
      <c r="AE151">
        <v>1.1289E-2</v>
      </c>
      <c r="AF151">
        <v>1.2023000000000001E-2</v>
      </c>
      <c r="AG151">
        <v>1.2792E-2</v>
      </c>
      <c r="AH151">
        <v>1.3599999999999999E-2</v>
      </c>
      <c r="AI151">
        <v>1.4447E-2</v>
      </c>
      <c r="AJ151">
        <v>1.5321E-2</v>
      </c>
      <c r="AK151" t="s">
        <v>121</v>
      </c>
    </row>
    <row r="152" spans="1:37" ht="14.5">
      <c r="A152" t="s">
        <v>1031</v>
      </c>
      <c r="B152" t="s">
        <v>1158</v>
      </c>
      <c r="C152" t="s">
        <v>1405</v>
      </c>
      <c r="D152" t="s">
        <v>662</v>
      </c>
      <c r="E152">
        <v>0</v>
      </c>
      <c r="F152">
        <v>2.24E-4</v>
      </c>
      <c r="G152">
        <v>4.4299999999999998E-4</v>
      </c>
      <c r="H152">
        <v>6.9499999999999998E-4</v>
      </c>
      <c r="I152">
        <v>9.5699999999999995E-4</v>
      </c>
      <c r="J152">
        <v>1.222E-3</v>
      </c>
      <c r="K152">
        <v>1.493E-3</v>
      </c>
      <c r="L152">
        <v>1.771E-3</v>
      </c>
      <c r="M152">
        <v>2.0609999999999999E-3</v>
      </c>
      <c r="N152">
        <v>2.3640000000000002E-3</v>
      </c>
      <c r="O152">
        <v>2.6809999999999998E-3</v>
      </c>
      <c r="P152">
        <v>3.0109999999999998E-3</v>
      </c>
      <c r="Q152">
        <v>3.3509999999999998E-3</v>
      </c>
      <c r="R152">
        <v>3.705E-3</v>
      </c>
      <c r="S152">
        <v>4.071E-3</v>
      </c>
      <c r="T152">
        <v>4.4460000000000003E-3</v>
      </c>
      <c r="U152">
        <v>4.8279999999999998E-3</v>
      </c>
      <c r="V152">
        <v>5.2259999999999997E-3</v>
      </c>
      <c r="W152">
        <v>5.6439999999999997E-3</v>
      </c>
      <c r="X152">
        <v>6.0809999999999996E-3</v>
      </c>
      <c r="Y152">
        <v>6.5380000000000004E-3</v>
      </c>
      <c r="Z152">
        <v>7.0159999999999997E-3</v>
      </c>
      <c r="AA152">
        <v>7.5129999999999997E-3</v>
      </c>
      <c r="AB152">
        <v>8.0300000000000007E-3</v>
      </c>
      <c r="AC152">
        <v>8.5699999999999995E-3</v>
      </c>
      <c r="AD152">
        <v>9.1350000000000008E-3</v>
      </c>
      <c r="AE152">
        <v>9.7339999999999996E-3</v>
      </c>
      <c r="AF152">
        <v>1.0366999999999999E-2</v>
      </c>
      <c r="AG152">
        <v>1.103E-2</v>
      </c>
      <c r="AH152">
        <v>1.1727E-2</v>
      </c>
      <c r="AI152">
        <v>1.2456999999999999E-2</v>
      </c>
      <c r="AJ152">
        <v>1.3211000000000001E-2</v>
      </c>
      <c r="AK152" t="s">
        <v>121</v>
      </c>
    </row>
    <row r="153" spans="1:37" ht="14.5">
      <c r="A153" t="s">
        <v>1033</v>
      </c>
      <c r="B153" t="s">
        <v>1159</v>
      </c>
      <c r="C153" t="s">
        <v>1406</v>
      </c>
      <c r="D153" t="s">
        <v>662</v>
      </c>
      <c r="E153">
        <v>0</v>
      </c>
      <c r="F153">
        <v>3.9899999999999999E-4</v>
      </c>
      <c r="G153">
        <v>7.9100000000000004E-4</v>
      </c>
      <c r="H153">
        <v>1.238E-3</v>
      </c>
      <c r="I153">
        <v>1.7060000000000001E-3</v>
      </c>
      <c r="J153">
        <v>2.1800000000000001E-3</v>
      </c>
      <c r="K153">
        <v>2.6619999999999999E-3</v>
      </c>
      <c r="L153">
        <v>3.1580000000000002E-3</v>
      </c>
      <c r="M153">
        <v>3.6749999999999999E-3</v>
      </c>
      <c r="N153">
        <v>4.215E-3</v>
      </c>
      <c r="O153">
        <v>4.7809999999999997E-3</v>
      </c>
      <c r="P153">
        <v>5.3680000000000004E-3</v>
      </c>
      <c r="Q153">
        <v>5.9750000000000003E-3</v>
      </c>
      <c r="R153">
        <v>6.6059999999999999E-3</v>
      </c>
      <c r="S153">
        <v>7.2589999999999998E-3</v>
      </c>
      <c r="T153">
        <v>7.927E-3</v>
      </c>
      <c r="U153">
        <v>8.6090000000000003E-3</v>
      </c>
      <c r="V153">
        <v>9.3189999999999992E-3</v>
      </c>
      <c r="W153">
        <v>1.0064E-2</v>
      </c>
      <c r="X153">
        <v>1.0843E-2</v>
      </c>
      <c r="Y153">
        <v>1.1658999999999999E-2</v>
      </c>
      <c r="Z153">
        <v>1.251E-2</v>
      </c>
      <c r="AA153">
        <v>1.3396E-2</v>
      </c>
      <c r="AB153">
        <v>1.4318000000000001E-2</v>
      </c>
      <c r="AC153">
        <v>1.5280999999999999E-2</v>
      </c>
      <c r="AD153">
        <v>1.6289000000000001E-2</v>
      </c>
      <c r="AE153">
        <v>1.7357000000000001E-2</v>
      </c>
      <c r="AF153">
        <v>1.8485000000000001E-2</v>
      </c>
      <c r="AG153">
        <v>1.9667E-2</v>
      </c>
      <c r="AH153">
        <v>2.0910000000000002E-2</v>
      </c>
      <c r="AI153">
        <v>2.2211999999999999E-2</v>
      </c>
      <c r="AJ153">
        <v>2.3556000000000001E-2</v>
      </c>
      <c r="AK153" t="s">
        <v>121</v>
      </c>
    </row>
    <row r="154" spans="1:37" ht="14.5">
      <c r="A154" t="s">
        <v>1046</v>
      </c>
      <c r="B154" t="s">
        <v>1160</v>
      </c>
      <c r="C154" t="s">
        <v>1407</v>
      </c>
      <c r="D154" t="s">
        <v>662</v>
      </c>
      <c r="E154">
        <v>3.4449489999999998</v>
      </c>
      <c r="F154">
        <v>3.5074649999999998</v>
      </c>
      <c r="G154">
        <v>3.5628299999999999</v>
      </c>
      <c r="H154">
        <v>3.6383549999999998</v>
      </c>
      <c r="I154">
        <v>3.7159550000000001</v>
      </c>
      <c r="J154">
        <v>3.7910370000000002</v>
      </c>
      <c r="K154">
        <v>3.8657189999999999</v>
      </c>
      <c r="L154">
        <v>3.942456</v>
      </c>
      <c r="M154">
        <v>4.0219189999999996</v>
      </c>
      <c r="N154">
        <v>4.1045170000000004</v>
      </c>
      <c r="O154">
        <v>4.1880269999999999</v>
      </c>
      <c r="P154">
        <v>4.274464</v>
      </c>
      <c r="Q154">
        <v>4.3594720000000002</v>
      </c>
      <c r="R154">
        <v>4.4489109999999998</v>
      </c>
      <c r="S154">
        <v>4.5336109999999996</v>
      </c>
      <c r="T154">
        <v>4.614592</v>
      </c>
      <c r="U154">
        <v>4.6968690000000004</v>
      </c>
      <c r="V154">
        <v>4.7846260000000003</v>
      </c>
      <c r="W154">
        <v>4.8786139999999998</v>
      </c>
      <c r="X154">
        <v>4.9759549999999999</v>
      </c>
      <c r="Y154">
        <v>5.0764079999999998</v>
      </c>
      <c r="Z154">
        <v>5.1769230000000004</v>
      </c>
      <c r="AA154">
        <v>5.2795759999999996</v>
      </c>
      <c r="AB154">
        <v>5.3872</v>
      </c>
      <c r="AC154">
        <v>5.5066240000000004</v>
      </c>
      <c r="AD154">
        <v>5.6371880000000001</v>
      </c>
      <c r="AE154">
        <v>5.775595</v>
      </c>
      <c r="AF154">
        <v>5.9190319999999996</v>
      </c>
      <c r="AG154">
        <v>6.0676350000000001</v>
      </c>
      <c r="AH154">
        <v>6.221298</v>
      </c>
      <c r="AI154">
        <v>6.3774319999999998</v>
      </c>
      <c r="AJ154">
        <v>6.5307339999999998</v>
      </c>
      <c r="AK154" s="38">
        <v>2.1000000000000001E-2</v>
      </c>
    </row>
    <row r="155" spans="1:37" ht="14.5">
      <c r="A155" t="s">
        <v>1048</v>
      </c>
      <c r="C155" t="s">
        <v>1408</v>
      </c>
    </row>
    <row r="156" spans="1:37" ht="14.5">
      <c r="A156" t="s">
        <v>284</v>
      </c>
      <c r="B156" t="s">
        <v>1161</v>
      </c>
      <c r="C156" t="s">
        <v>1409</v>
      </c>
      <c r="D156" t="s">
        <v>662</v>
      </c>
      <c r="E156">
        <v>4.9681369999999996</v>
      </c>
      <c r="F156">
        <v>5.0879810000000001</v>
      </c>
      <c r="G156">
        <v>5.1834740000000004</v>
      </c>
      <c r="H156">
        <v>5.2982829999999996</v>
      </c>
      <c r="I156">
        <v>5.4065789999999998</v>
      </c>
      <c r="J156">
        <v>5.5015489999999998</v>
      </c>
      <c r="K156">
        <v>5.587504</v>
      </c>
      <c r="L156">
        <v>5.6691000000000003</v>
      </c>
      <c r="M156">
        <v>5.7466419999999996</v>
      </c>
      <c r="N156">
        <v>5.8201330000000002</v>
      </c>
      <c r="O156">
        <v>5.8870940000000003</v>
      </c>
      <c r="P156">
        <v>5.9499040000000001</v>
      </c>
      <c r="Q156">
        <v>6.0089810000000003</v>
      </c>
      <c r="R156">
        <v>6.0634969999999999</v>
      </c>
      <c r="S156">
        <v>6.1093500000000001</v>
      </c>
      <c r="T156">
        <v>6.1428570000000002</v>
      </c>
      <c r="U156">
        <v>6.1714580000000003</v>
      </c>
      <c r="V156">
        <v>6.2026909999999997</v>
      </c>
      <c r="W156">
        <v>6.234299</v>
      </c>
      <c r="X156">
        <v>6.2645949999999999</v>
      </c>
      <c r="Y156">
        <v>6.2876289999999999</v>
      </c>
      <c r="Z156">
        <v>6.3044789999999997</v>
      </c>
      <c r="AA156">
        <v>6.3104500000000003</v>
      </c>
      <c r="AB156">
        <v>6.3241050000000003</v>
      </c>
      <c r="AC156">
        <v>6.3418570000000001</v>
      </c>
      <c r="AD156">
        <v>6.3652499999999996</v>
      </c>
      <c r="AE156">
        <v>6.3924909999999997</v>
      </c>
      <c r="AF156">
        <v>6.4170889999999998</v>
      </c>
      <c r="AG156">
        <v>6.4381880000000002</v>
      </c>
      <c r="AH156">
        <v>6.4574540000000002</v>
      </c>
      <c r="AI156">
        <v>6.4708920000000001</v>
      </c>
      <c r="AJ156">
        <v>6.4737739999999997</v>
      </c>
      <c r="AK156" s="38">
        <v>8.9999999999999993E-3</v>
      </c>
    </row>
    <row r="157" spans="1:37" ht="14.5">
      <c r="A157" t="s">
        <v>1021</v>
      </c>
      <c r="B157" t="s">
        <v>1162</v>
      </c>
      <c r="C157" t="s">
        <v>1410</v>
      </c>
      <c r="D157" t="s">
        <v>662</v>
      </c>
      <c r="E157">
        <v>4.9465000000000002E-2</v>
      </c>
      <c r="F157">
        <v>4.3998000000000002E-2</v>
      </c>
      <c r="G157">
        <v>3.909E-2</v>
      </c>
      <c r="H157">
        <v>3.4824000000000001E-2</v>
      </c>
      <c r="I157">
        <v>3.1115E-2</v>
      </c>
      <c r="J157">
        <v>2.7786000000000002E-2</v>
      </c>
      <c r="K157">
        <v>2.4844000000000001E-2</v>
      </c>
      <c r="L157">
        <v>2.2407E-2</v>
      </c>
      <c r="M157">
        <v>2.0417999999999999E-2</v>
      </c>
      <c r="N157">
        <v>1.8762000000000001E-2</v>
      </c>
      <c r="O157">
        <v>1.7311E-2</v>
      </c>
      <c r="P157">
        <v>1.6095000000000002E-2</v>
      </c>
      <c r="Q157">
        <v>1.5003000000000001E-2</v>
      </c>
      <c r="R157">
        <v>1.4076999999999999E-2</v>
      </c>
      <c r="S157">
        <v>1.3325E-2</v>
      </c>
      <c r="T157">
        <v>1.2716999999999999E-2</v>
      </c>
      <c r="U157">
        <v>1.226E-2</v>
      </c>
      <c r="V157">
        <v>1.1872000000000001E-2</v>
      </c>
      <c r="W157">
        <v>1.1606999999999999E-2</v>
      </c>
      <c r="X157">
        <v>1.1422E-2</v>
      </c>
      <c r="Y157">
        <v>1.1259E-2</v>
      </c>
      <c r="Z157">
        <v>1.1089E-2</v>
      </c>
      <c r="AA157">
        <v>1.095E-2</v>
      </c>
      <c r="AB157">
        <v>1.0791E-2</v>
      </c>
      <c r="AC157">
        <v>1.0647999999999999E-2</v>
      </c>
      <c r="AD157">
        <v>1.059E-2</v>
      </c>
      <c r="AE157">
        <v>1.0592000000000001E-2</v>
      </c>
      <c r="AF157">
        <v>1.0630000000000001E-2</v>
      </c>
      <c r="AG157">
        <v>1.0685999999999999E-2</v>
      </c>
      <c r="AH157">
        <v>1.076E-2</v>
      </c>
      <c r="AI157">
        <v>1.0829E-2</v>
      </c>
      <c r="AJ157">
        <v>1.089E-2</v>
      </c>
      <c r="AK157" s="38">
        <v>-4.8000000000000001E-2</v>
      </c>
    </row>
    <row r="158" spans="1:37" ht="14.5">
      <c r="A158" t="s">
        <v>291</v>
      </c>
      <c r="B158" t="s">
        <v>1163</v>
      </c>
      <c r="C158" t="s">
        <v>1411</v>
      </c>
      <c r="D158" t="s">
        <v>662</v>
      </c>
      <c r="E158">
        <v>4.0080000000000003E-3</v>
      </c>
      <c r="F158">
        <v>4.1139999999999996E-3</v>
      </c>
      <c r="G158">
        <v>4.1989999999999996E-3</v>
      </c>
      <c r="H158">
        <v>4.3010000000000001E-3</v>
      </c>
      <c r="I158">
        <v>4.3940000000000003E-3</v>
      </c>
      <c r="J158">
        <v>4.4790000000000003E-3</v>
      </c>
      <c r="K158">
        <v>4.561E-3</v>
      </c>
      <c r="L158">
        <v>4.6639999999999997E-3</v>
      </c>
      <c r="M158">
        <v>4.7679999999999997E-3</v>
      </c>
      <c r="N158">
        <v>4.862E-3</v>
      </c>
      <c r="O158">
        <v>4.9249999999999997E-3</v>
      </c>
      <c r="P158">
        <v>4.9909999999999998E-3</v>
      </c>
      <c r="Q158">
        <v>5.0549999999999996E-3</v>
      </c>
      <c r="R158">
        <v>5.1089999999999998E-3</v>
      </c>
      <c r="S158">
        <v>5.1859999999999996E-3</v>
      </c>
      <c r="T158">
        <v>5.2750000000000002E-3</v>
      </c>
      <c r="U158">
        <v>5.3680000000000004E-3</v>
      </c>
      <c r="V158">
        <v>5.463E-3</v>
      </c>
      <c r="W158">
        <v>5.5599999999999998E-3</v>
      </c>
      <c r="X158">
        <v>5.6550000000000003E-3</v>
      </c>
      <c r="Y158">
        <v>5.7479999999999996E-3</v>
      </c>
      <c r="Z158">
        <v>5.8370000000000002E-3</v>
      </c>
      <c r="AA158">
        <v>5.921E-3</v>
      </c>
      <c r="AB158">
        <v>5.999E-3</v>
      </c>
      <c r="AC158">
        <v>6.0740000000000004E-3</v>
      </c>
      <c r="AD158">
        <v>6.1440000000000002E-3</v>
      </c>
      <c r="AE158">
        <v>6.2139999999999999E-3</v>
      </c>
      <c r="AF158">
        <v>6.2820000000000003E-3</v>
      </c>
      <c r="AG158">
        <v>6.3470000000000002E-3</v>
      </c>
      <c r="AH158">
        <v>6.4099999999999999E-3</v>
      </c>
      <c r="AI158">
        <v>6.4580000000000002E-3</v>
      </c>
      <c r="AJ158">
        <v>6.4869999999999997E-3</v>
      </c>
      <c r="AK158" s="38">
        <v>1.6E-2</v>
      </c>
    </row>
    <row r="159" spans="1:37" ht="14.5">
      <c r="A159" t="s">
        <v>300</v>
      </c>
      <c r="B159" t="s">
        <v>1164</v>
      </c>
      <c r="C159" t="s">
        <v>1412</v>
      </c>
      <c r="D159" t="s">
        <v>662</v>
      </c>
      <c r="E159">
        <v>4.317E-2</v>
      </c>
      <c r="F159">
        <v>4.7641999999999997E-2</v>
      </c>
      <c r="G159">
        <v>5.1379000000000001E-2</v>
      </c>
      <c r="H159">
        <v>5.5049000000000001E-2</v>
      </c>
      <c r="I159">
        <v>5.8296000000000001E-2</v>
      </c>
      <c r="J159">
        <v>6.1093000000000001E-2</v>
      </c>
      <c r="K159">
        <v>6.3506999999999994E-2</v>
      </c>
      <c r="L159">
        <v>6.5673999999999996E-2</v>
      </c>
      <c r="M159">
        <v>6.7658999999999997E-2</v>
      </c>
      <c r="N159">
        <v>6.9489999999999996E-2</v>
      </c>
      <c r="O159">
        <v>7.1240999999999999E-2</v>
      </c>
      <c r="P159">
        <v>7.2923000000000002E-2</v>
      </c>
      <c r="Q159">
        <v>7.4556999999999998E-2</v>
      </c>
      <c r="R159">
        <v>7.6177999999999996E-2</v>
      </c>
      <c r="S159">
        <v>7.7814999999999995E-2</v>
      </c>
      <c r="T159">
        <v>7.9501000000000002E-2</v>
      </c>
      <c r="U159">
        <v>8.1286999999999998E-2</v>
      </c>
      <c r="V159">
        <v>8.3280000000000007E-2</v>
      </c>
      <c r="W159">
        <v>8.5556999999999994E-2</v>
      </c>
      <c r="X159">
        <v>8.8113999999999998E-2</v>
      </c>
      <c r="Y159">
        <v>9.0984999999999996E-2</v>
      </c>
      <c r="Z159">
        <v>9.4186000000000006E-2</v>
      </c>
      <c r="AA159">
        <v>9.7800999999999999E-2</v>
      </c>
      <c r="AB159">
        <v>0.101882</v>
      </c>
      <c r="AC159">
        <v>0.106373</v>
      </c>
      <c r="AD159">
        <v>0.11140600000000001</v>
      </c>
      <c r="AE159">
        <v>0.11706800000000001</v>
      </c>
      <c r="AF159">
        <v>0.123364</v>
      </c>
      <c r="AG159">
        <v>0.13034799999999999</v>
      </c>
      <c r="AH159">
        <v>0.13800499999999999</v>
      </c>
      <c r="AI159">
        <v>0.146457</v>
      </c>
      <c r="AJ159">
        <v>0.155746</v>
      </c>
      <c r="AK159" s="38">
        <v>4.2000000000000003E-2</v>
      </c>
    </row>
    <row r="160" spans="1:37" ht="14.5">
      <c r="A160" t="s">
        <v>1025</v>
      </c>
      <c r="B160" t="s">
        <v>1165</v>
      </c>
      <c r="C160" t="s">
        <v>1413</v>
      </c>
      <c r="D160" t="s">
        <v>662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121</v>
      </c>
    </row>
    <row r="161" spans="1:37" ht="14.5">
      <c r="A161" t="s">
        <v>1027</v>
      </c>
      <c r="B161" t="s">
        <v>1166</v>
      </c>
      <c r="C161" t="s">
        <v>1414</v>
      </c>
      <c r="D161" t="s">
        <v>662</v>
      </c>
      <c r="E161">
        <v>0</v>
      </c>
      <c r="F161">
        <v>1.11E-4</v>
      </c>
      <c r="G161">
        <v>2.1800000000000001E-4</v>
      </c>
      <c r="H161">
        <v>3.3700000000000001E-4</v>
      </c>
      <c r="I161">
        <v>4.5899999999999999E-4</v>
      </c>
      <c r="J161">
        <v>5.7899999999999998E-4</v>
      </c>
      <c r="K161">
        <v>6.9899999999999997E-4</v>
      </c>
      <c r="L161">
        <v>8.1899999999999996E-4</v>
      </c>
      <c r="M161">
        <v>9.41E-4</v>
      </c>
      <c r="N161">
        <v>1.0660000000000001E-3</v>
      </c>
      <c r="O161">
        <v>1.194E-3</v>
      </c>
      <c r="P161">
        <v>1.322E-3</v>
      </c>
      <c r="Q161">
        <v>1.4519999999999999E-3</v>
      </c>
      <c r="R161">
        <v>1.5839999999999999E-3</v>
      </c>
      <c r="S161">
        <v>1.7160000000000001E-3</v>
      </c>
      <c r="T161">
        <v>1.8469999999999999E-3</v>
      </c>
      <c r="U161">
        <v>1.9780000000000002E-3</v>
      </c>
      <c r="V161">
        <v>2.1099999999999999E-3</v>
      </c>
      <c r="W161">
        <v>2.2439999999999999E-3</v>
      </c>
      <c r="X161">
        <v>2.3800000000000002E-3</v>
      </c>
      <c r="Y161">
        <v>2.519E-3</v>
      </c>
      <c r="Z161">
        <v>2.6589999999999999E-3</v>
      </c>
      <c r="AA161">
        <v>2.8E-3</v>
      </c>
      <c r="AB161">
        <v>2.9420000000000002E-3</v>
      </c>
      <c r="AC161">
        <v>3.0860000000000002E-3</v>
      </c>
      <c r="AD161">
        <v>3.2320000000000001E-3</v>
      </c>
      <c r="AE161">
        <v>3.382E-3</v>
      </c>
      <c r="AF161">
        <v>3.5349999999999999E-3</v>
      </c>
      <c r="AG161">
        <v>3.6909999999999998E-3</v>
      </c>
      <c r="AH161">
        <v>3.8500000000000001E-3</v>
      </c>
      <c r="AI161">
        <v>4.0109999999999998E-3</v>
      </c>
      <c r="AJ161">
        <v>4.1710000000000002E-3</v>
      </c>
      <c r="AK161" t="s">
        <v>121</v>
      </c>
    </row>
    <row r="162" spans="1:37" ht="14.5">
      <c r="A162" t="s">
        <v>1029</v>
      </c>
      <c r="B162" t="s">
        <v>1167</v>
      </c>
      <c r="C162" t="s">
        <v>1415</v>
      </c>
      <c r="D162" t="s">
        <v>662</v>
      </c>
      <c r="E162">
        <v>9.7E-5</v>
      </c>
      <c r="F162">
        <v>2.5099999999999998E-4</v>
      </c>
      <c r="G162">
        <v>3.9800000000000002E-4</v>
      </c>
      <c r="H162">
        <v>5.62E-4</v>
      </c>
      <c r="I162">
        <v>7.2900000000000005E-4</v>
      </c>
      <c r="J162">
        <v>8.9499999999999996E-4</v>
      </c>
      <c r="K162">
        <v>1.059E-3</v>
      </c>
      <c r="L162">
        <v>1.224E-3</v>
      </c>
      <c r="M162">
        <v>1.392E-3</v>
      </c>
      <c r="N162">
        <v>1.562E-3</v>
      </c>
      <c r="O162">
        <v>1.7359999999999999E-3</v>
      </c>
      <c r="P162">
        <v>1.9120000000000001E-3</v>
      </c>
      <c r="Q162">
        <v>2.0890000000000001E-3</v>
      </c>
      <c r="R162">
        <v>2.2680000000000001E-3</v>
      </c>
      <c r="S162">
        <v>2.4480000000000001E-3</v>
      </c>
      <c r="T162">
        <v>2.627E-3</v>
      </c>
      <c r="U162">
        <v>2.8050000000000002E-3</v>
      </c>
      <c r="V162">
        <v>2.9840000000000001E-3</v>
      </c>
      <c r="W162">
        <v>3.166E-3</v>
      </c>
      <c r="X162">
        <v>3.3509999999999998E-3</v>
      </c>
      <c r="Y162">
        <v>3.539E-3</v>
      </c>
      <c r="Z162">
        <v>3.7290000000000001E-3</v>
      </c>
      <c r="AA162">
        <v>3.921E-3</v>
      </c>
      <c r="AB162">
        <v>4.1149999999999997E-3</v>
      </c>
      <c r="AC162">
        <v>4.3099999999999996E-3</v>
      </c>
      <c r="AD162">
        <v>4.509E-3</v>
      </c>
      <c r="AE162">
        <v>4.712E-3</v>
      </c>
      <c r="AF162">
        <v>4.921E-3</v>
      </c>
      <c r="AG162">
        <v>5.1339999999999997E-3</v>
      </c>
      <c r="AH162">
        <v>5.3499999999999997E-3</v>
      </c>
      <c r="AI162">
        <v>5.5700000000000003E-3</v>
      </c>
      <c r="AJ162">
        <v>5.7889999999999999E-3</v>
      </c>
      <c r="AK162" s="38">
        <v>0.14099999999999999</v>
      </c>
    </row>
    <row r="163" spans="1:37" ht="14.5">
      <c r="A163" t="s">
        <v>1031</v>
      </c>
      <c r="B163" t="s">
        <v>1168</v>
      </c>
      <c r="C163" t="s">
        <v>1416</v>
      </c>
      <c r="D163" t="s">
        <v>662</v>
      </c>
      <c r="E163">
        <v>1.05E-4</v>
      </c>
      <c r="F163">
        <v>2.6499999999999999E-4</v>
      </c>
      <c r="G163">
        <v>4.1899999999999999E-4</v>
      </c>
      <c r="H163">
        <v>5.9100000000000005E-4</v>
      </c>
      <c r="I163">
        <v>7.6599999999999997E-4</v>
      </c>
      <c r="J163">
        <v>9.3899999999999995E-4</v>
      </c>
      <c r="K163">
        <v>1.111E-3</v>
      </c>
      <c r="L163">
        <v>1.284E-3</v>
      </c>
      <c r="M163">
        <v>1.459E-3</v>
      </c>
      <c r="N163">
        <v>1.637E-3</v>
      </c>
      <c r="O163">
        <v>1.82E-3</v>
      </c>
      <c r="P163">
        <v>2.0040000000000001E-3</v>
      </c>
      <c r="Q163">
        <v>2.189E-3</v>
      </c>
      <c r="R163">
        <v>2.3760000000000001E-3</v>
      </c>
      <c r="S163">
        <v>2.5639999999999999E-3</v>
      </c>
      <c r="T163">
        <v>2.751E-3</v>
      </c>
      <c r="U163">
        <v>2.9369999999999999E-3</v>
      </c>
      <c r="V163">
        <v>3.124E-3</v>
      </c>
      <c r="W163">
        <v>3.3149999999999998E-3</v>
      </c>
      <c r="X163">
        <v>3.509E-3</v>
      </c>
      <c r="Y163">
        <v>3.705E-3</v>
      </c>
      <c r="Z163">
        <v>3.9039999999999999E-3</v>
      </c>
      <c r="AA163">
        <v>4.1050000000000001E-3</v>
      </c>
      <c r="AB163">
        <v>4.3070000000000001E-3</v>
      </c>
      <c r="AC163">
        <v>4.5110000000000003E-3</v>
      </c>
      <c r="AD163">
        <v>4.7190000000000001E-3</v>
      </c>
      <c r="AE163">
        <v>4.9319999999999998E-3</v>
      </c>
      <c r="AF163">
        <v>5.1510000000000002E-3</v>
      </c>
      <c r="AG163">
        <v>5.3730000000000002E-3</v>
      </c>
      <c r="AH163">
        <v>5.5989999999999998E-3</v>
      </c>
      <c r="AI163">
        <v>5.8279999999999998E-3</v>
      </c>
      <c r="AJ163">
        <v>6.058E-3</v>
      </c>
      <c r="AK163" s="38">
        <v>0.14000000000000001</v>
      </c>
    </row>
    <row r="164" spans="1:37" ht="14.5">
      <c r="A164" t="s">
        <v>1033</v>
      </c>
      <c r="B164" t="s">
        <v>1169</v>
      </c>
      <c r="C164" t="s">
        <v>1417</v>
      </c>
      <c r="D164" t="s">
        <v>662</v>
      </c>
      <c r="E164">
        <v>1.1400000000000001E-4</v>
      </c>
      <c r="F164">
        <v>3.3100000000000002E-4</v>
      </c>
      <c r="G164">
        <v>5.3899999999999998E-4</v>
      </c>
      <c r="H164">
        <v>7.7099999999999998E-4</v>
      </c>
      <c r="I164">
        <v>1.008E-3</v>
      </c>
      <c r="J164">
        <v>1.242E-3</v>
      </c>
      <c r="K164">
        <v>1.474E-3</v>
      </c>
      <c r="L164">
        <v>1.7080000000000001E-3</v>
      </c>
      <c r="M164">
        <v>1.9449999999999999E-3</v>
      </c>
      <c r="N164">
        <v>2.1870000000000001E-3</v>
      </c>
      <c r="O164">
        <v>2.4329999999999998E-3</v>
      </c>
      <c r="P164">
        <v>2.6819999999999999E-3</v>
      </c>
      <c r="Q164">
        <v>2.9329999999999998E-3</v>
      </c>
      <c r="R164">
        <v>3.1870000000000002E-3</v>
      </c>
      <c r="S164">
        <v>3.4420000000000002E-3</v>
      </c>
      <c r="T164">
        <v>3.6960000000000001E-3</v>
      </c>
      <c r="U164">
        <v>3.947E-3</v>
      </c>
      <c r="V164">
        <v>4.2009999999999999E-3</v>
      </c>
      <c r="W164">
        <v>4.4590000000000003E-3</v>
      </c>
      <c r="X164">
        <v>4.7219999999999996E-3</v>
      </c>
      <c r="Y164">
        <v>4.9880000000000002E-3</v>
      </c>
      <c r="Z164">
        <v>5.2579999999999997E-3</v>
      </c>
      <c r="AA164">
        <v>5.5300000000000002E-3</v>
      </c>
      <c r="AB164">
        <v>5.8040000000000001E-3</v>
      </c>
      <c r="AC164">
        <v>6.0809999999999996E-3</v>
      </c>
      <c r="AD164">
        <v>6.3629999999999997E-3</v>
      </c>
      <c r="AE164">
        <v>6.6509999999999998E-3</v>
      </c>
      <c r="AF164">
        <v>6.9480000000000002E-3</v>
      </c>
      <c r="AG164">
        <v>7.2480000000000001E-3</v>
      </c>
      <c r="AH164">
        <v>7.5550000000000001E-3</v>
      </c>
      <c r="AI164">
        <v>7.8659999999999997E-3</v>
      </c>
      <c r="AJ164">
        <v>8.1759999999999992E-3</v>
      </c>
      <c r="AK164" s="38">
        <v>0.14799999999999999</v>
      </c>
    </row>
    <row r="165" spans="1:37" ht="14.5">
      <c r="A165" t="s">
        <v>1058</v>
      </c>
      <c r="B165" t="s">
        <v>1170</v>
      </c>
      <c r="C165" t="s">
        <v>1418</v>
      </c>
      <c r="D165" t="s">
        <v>662</v>
      </c>
      <c r="E165">
        <v>5.0650940000000002</v>
      </c>
      <c r="F165">
        <v>5.1846930000000002</v>
      </c>
      <c r="G165">
        <v>5.2797179999999999</v>
      </c>
      <c r="H165">
        <v>5.3947219999999998</v>
      </c>
      <c r="I165">
        <v>5.5033510000000003</v>
      </c>
      <c r="J165">
        <v>5.5985639999999997</v>
      </c>
      <c r="K165">
        <v>5.6847599999999998</v>
      </c>
      <c r="L165">
        <v>5.7668809999999997</v>
      </c>
      <c r="M165">
        <v>5.845224</v>
      </c>
      <c r="N165">
        <v>5.9196980000000003</v>
      </c>
      <c r="O165">
        <v>5.9877500000000001</v>
      </c>
      <c r="P165">
        <v>6.0518349999999996</v>
      </c>
      <c r="Q165">
        <v>6.1122589999999999</v>
      </c>
      <c r="R165">
        <v>6.168272</v>
      </c>
      <c r="S165">
        <v>6.2158449999999998</v>
      </c>
      <c r="T165">
        <v>6.2512730000000003</v>
      </c>
      <c r="U165">
        <v>6.2820419999999997</v>
      </c>
      <c r="V165">
        <v>6.3157259999999997</v>
      </c>
      <c r="W165">
        <v>6.3502070000000002</v>
      </c>
      <c r="X165">
        <v>6.3837489999999999</v>
      </c>
      <c r="Y165">
        <v>6.4103700000000003</v>
      </c>
      <c r="Z165">
        <v>6.4311429999999996</v>
      </c>
      <c r="AA165">
        <v>6.4414769999999999</v>
      </c>
      <c r="AB165">
        <v>6.4599460000000004</v>
      </c>
      <c r="AC165">
        <v>6.4829379999999999</v>
      </c>
      <c r="AD165">
        <v>6.5122140000000002</v>
      </c>
      <c r="AE165">
        <v>6.5460459999999996</v>
      </c>
      <c r="AF165">
        <v>6.5779199999999998</v>
      </c>
      <c r="AG165">
        <v>6.6070130000000002</v>
      </c>
      <c r="AH165">
        <v>6.6349799999999997</v>
      </c>
      <c r="AI165">
        <v>6.6579090000000001</v>
      </c>
      <c r="AJ165">
        <v>6.6710900000000004</v>
      </c>
      <c r="AK165" s="38">
        <v>8.9999999999999993E-3</v>
      </c>
    </row>
    <row r="166" spans="1:37" ht="14.5">
      <c r="A166" t="s">
        <v>1171</v>
      </c>
      <c r="B166" t="s">
        <v>1172</v>
      </c>
      <c r="C166" t="s">
        <v>1419</v>
      </c>
      <c r="D166" t="s">
        <v>662</v>
      </c>
      <c r="E166">
        <v>12.343863000000001</v>
      </c>
      <c r="F166">
        <v>12.706403999999999</v>
      </c>
      <c r="G166">
        <v>13.039901</v>
      </c>
      <c r="H166">
        <v>13.4125</v>
      </c>
      <c r="I166">
        <v>13.780085</v>
      </c>
      <c r="J166">
        <v>14.128215000000001</v>
      </c>
      <c r="K166">
        <v>14.463972999999999</v>
      </c>
      <c r="L166">
        <v>14.794974</v>
      </c>
      <c r="M166">
        <v>15.122064</v>
      </c>
      <c r="N166">
        <v>15.444889</v>
      </c>
      <c r="O166">
        <v>15.758153999999999</v>
      </c>
      <c r="P166">
        <v>16.067368999999999</v>
      </c>
      <c r="Q166">
        <v>16.366707000000002</v>
      </c>
      <c r="R166">
        <v>16.665952999999998</v>
      </c>
      <c r="S166">
        <v>16.937740000000002</v>
      </c>
      <c r="T166">
        <v>17.186699000000001</v>
      </c>
      <c r="U166">
        <v>17.424496000000001</v>
      </c>
      <c r="V166">
        <v>17.672276</v>
      </c>
      <c r="W166">
        <v>17.927175999999999</v>
      </c>
      <c r="X166">
        <v>18.185205</v>
      </c>
      <c r="Y166">
        <v>18.434246000000002</v>
      </c>
      <c r="Z166">
        <v>18.668146</v>
      </c>
      <c r="AA166">
        <v>18.898140000000001</v>
      </c>
      <c r="AB166">
        <v>19.138328999999999</v>
      </c>
      <c r="AC166">
        <v>19.409433</v>
      </c>
      <c r="AD166">
        <v>19.712399000000001</v>
      </c>
      <c r="AE166">
        <v>20.026800000000001</v>
      </c>
      <c r="AF166">
        <v>20.340873999999999</v>
      </c>
      <c r="AG166">
        <v>20.664781999999999</v>
      </c>
      <c r="AH166">
        <v>20.999396999999998</v>
      </c>
      <c r="AI166">
        <v>21.320126999999999</v>
      </c>
      <c r="AJ166">
        <v>21.628544000000002</v>
      </c>
      <c r="AK166" s="38">
        <v>1.7999999999999999E-2</v>
      </c>
    </row>
    <row r="167" spans="1:37" ht="14.5">
      <c r="A167" t="s">
        <v>180</v>
      </c>
      <c r="C167" t="s">
        <v>1420</v>
      </c>
    </row>
    <row r="168" spans="1:37" ht="14.5">
      <c r="A168" t="s">
        <v>1104</v>
      </c>
      <c r="C168" t="s">
        <v>1421</v>
      </c>
    </row>
    <row r="169" spans="1:37" ht="14.5">
      <c r="A169" t="s">
        <v>233</v>
      </c>
      <c r="C169" t="s">
        <v>1422</v>
      </c>
    </row>
    <row r="170" spans="1:37" ht="14.5">
      <c r="A170" t="s">
        <v>284</v>
      </c>
      <c r="B170" t="s">
        <v>1173</v>
      </c>
      <c r="C170" t="s">
        <v>1423</v>
      </c>
      <c r="D170" t="s">
        <v>1350</v>
      </c>
      <c r="E170">
        <v>15.833444</v>
      </c>
      <c r="F170">
        <v>15.916945</v>
      </c>
      <c r="G170">
        <v>16.152964000000001</v>
      </c>
      <c r="H170">
        <v>16.361098999999999</v>
      </c>
      <c r="I170">
        <v>16.638044000000001</v>
      </c>
      <c r="J170">
        <v>16.986425000000001</v>
      </c>
      <c r="K170">
        <v>17.394625000000001</v>
      </c>
      <c r="L170">
        <v>17.785074000000002</v>
      </c>
      <c r="M170">
        <v>18.065439000000001</v>
      </c>
      <c r="N170">
        <v>18.129999000000002</v>
      </c>
      <c r="O170">
        <v>18.227664999999998</v>
      </c>
      <c r="P170">
        <v>18.281694000000002</v>
      </c>
      <c r="Q170">
        <v>18.310755</v>
      </c>
      <c r="R170">
        <v>18.309539999999998</v>
      </c>
      <c r="S170">
        <v>18.294101999999999</v>
      </c>
      <c r="T170">
        <v>18.284233</v>
      </c>
      <c r="U170">
        <v>18.276506000000001</v>
      </c>
      <c r="V170">
        <v>18.270009999999999</v>
      </c>
      <c r="W170">
        <v>18.264565000000001</v>
      </c>
      <c r="X170">
        <v>18.260010000000001</v>
      </c>
      <c r="Y170">
        <v>18.256142000000001</v>
      </c>
      <c r="Z170">
        <v>18.252814999999998</v>
      </c>
      <c r="AA170">
        <v>18.250017</v>
      </c>
      <c r="AB170">
        <v>18.247638999999999</v>
      </c>
      <c r="AC170">
        <v>18.2456</v>
      </c>
      <c r="AD170">
        <v>18.243874000000002</v>
      </c>
      <c r="AE170">
        <v>18.242349999999998</v>
      </c>
      <c r="AF170">
        <v>18.241008999999998</v>
      </c>
      <c r="AG170">
        <v>18.239861999999999</v>
      </c>
      <c r="AH170">
        <v>18.238852999999999</v>
      </c>
      <c r="AI170">
        <v>18.238061999999999</v>
      </c>
      <c r="AJ170">
        <v>18.237273999999999</v>
      </c>
      <c r="AK170" s="38">
        <v>5.0000000000000001E-3</v>
      </c>
    </row>
    <row r="171" spans="1:37" ht="14.5">
      <c r="A171" t="s">
        <v>1021</v>
      </c>
      <c r="B171" t="s">
        <v>1174</v>
      </c>
      <c r="C171" t="s">
        <v>1424</v>
      </c>
      <c r="D171" t="s">
        <v>1352</v>
      </c>
      <c r="E171">
        <v>10.982303</v>
      </c>
      <c r="F171">
        <v>11.049652999999999</v>
      </c>
      <c r="G171">
        <v>11.341513000000001</v>
      </c>
      <c r="H171">
        <v>11.514438</v>
      </c>
      <c r="I171">
        <v>11.71176</v>
      </c>
      <c r="J171">
        <v>11.948588000000001</v>
      </c>
      <c r="K171">
        <v>12.228875</v>
      </c>
      <c r="L171">
        <v>12.510766</v>
      </c>
      <c r="M171">
        <v>12.815541</v>
      </c>
      <c r="N171">
        <v>12.908493999999999</v>
      </c>
      <c r="O171">
        <v>13.129896</v>
      </c>
      <c r="P171">
        <v>13.309161</v>
      </c>
      <c r="Q171">
        <v>13.454573</v>
      </c>
      <c r="R171">
        <v>13.540959000000001</v>
      </c>
      <c r="S171">
        <v>13.589112</v>
      </c>
      <c r="T171">
        <v>13.606033999999999</v>
      </c>
      <c r="U171">
        <v>13.629832</v>
      </c>
      <c r="V171">
        <v>13.655479</v>
      </c>
      <c r="W171">
        <v>13.682715</v>
      </c>
      <c r="X171">
        <v>13.713426</v>
      </c>
      <c r="Y171">
        <v>13.742716</v>
      </c>
      <c r="Z171">
        <v>13.678789999999999</v>
      </c>
      <c r="AA171">
        <v>13.718861</v>
      </c>
      <c r="AB171">
        <v>13.767915</v>
      </c>
      <c r="AC171">
        <v>13.823441000000001</v>
      </c>
      <c r="AD171">
        <v>13.891249999999999</v>
      </c>
      <c r="AE171">
        <v>13.968991000000001</v>
      </c>
      <c r="AF171">
        <v>14.065358</v>
      </c>
      <c r="AG171">
        <v>14.176416</v>
      </c>
      <c r="AH171">
        <v>14.291848999999999</v>
      </c>
      <c r="AI171">
        <v>14.388506</v>
      </c>
      <c r="AJ171">
        <v>14.475106</v>
      </c>
      <c r="AK171" s="38">
        <v>8.9999999999999993E-3</v>
      </c>
    </row>
    <row r="172" spans="1:37" ht="14.5">
      <c r="A172" t="s">
        <v>291</v>
      </c>
      <c r="B172" t="s">
        <v>1175</v>
      </c>
      <c r="C172" t="s">
        <v>1425</v>
      </c>
      <c r="D172" t="s">
        <v>1352</v>
      </c>
      <c r="E172">
        <v>12.17399</v>
      </c>
      <c r="F172">
        <v>12.207234</v>
      </c>
      <c r="G172">
        <v>12.354547</v>
      </c>
      <c r="H172">
        <v>12.447348</v>
      </c>
      <c r="I172">
        <v>12.576535</v>
      </c>
      <c r="J172">
        <v>12.756093999999999</v>
      </c>
      <c r="K172">
        <v>12.984404</v>
      </c>
      <c r="L172">
        <v>13.252844</v>
      </c>
      <c r="M172">
        <v>13.539478000000001</v>
      </c>
      <c r="N172">
        <v>13.607677000000001</v>
      </c>
      <c r="O172">
        <v>13.791698</v>
      </c>
      <c r="P172">
        <v>13.938329</v>
      </c>
      <c r="Q172">
        <v>14.040836000000001</v>
      </c>
      <c r="R172">
        <v>14.097208</v>
      </c>
      <c r="S172">
        <v>14.117717000000001</v>
      </c>
      <c r="T172">
        <v>14.127219999999999</v>
      </c>
      <c r="U172">
        <v>14.128342999999999</v>
      </c>
      <c r="V172">
        <v>14.123682000000001</v>
      </c>
      <c r="W172">
        <v>14.119745</v>
      </c>
      <c r="X172">
        <v>14.116498</v>
      </c>
      <c r="Y172">
        <v>14.113765000000001</v>
      </c>
      <c r="Z172">
        <v>14.111502</v>
      </c>
      <c r="AA172">
        <v>14.109691</v>
      </c>
      <c r="AB172">
        <v>14.101913</v>
      </c>
      <c r="AC172">
        <v>14.101361000000001</v>
      </c>
      <c r="AD172">
        <v>14.101431</v>
      </c>
      <c r="AE172">
        <v>14.102192000000001</v>
      </c>
      <c r="AF172">
        <v>14.103839000000001</v>
      </c>
      <c r="AG172">
        <v>14.106538</v>
      </c>
      <c r="AH172">
        <v>14.110227999999999</v>
      </c>
      <c r="AI172">
        <v>14.114551000000001</v>
      </c>
      <c r="AJ172">
        <v>14.119119</v>
      </c>
      <c r="AK172" s="38">
        <v>5.0000000000000001E-3</v>
      </c>
    </row>
    <row r="173" spans="1:37" ht="14.5">
      <c r="A173" t="s">
        <v>300</v>
      </c>
      <c r="B173" t="s">
        <v>1176</v>
      </c>
      <c r="C173" t="s">
        <v>1426</v>
      </c>
      <c r="D173" t="s">
        <v>1352</v>
      </c>
      <c r="E173">
        <v>12.041197</v>
      </c>
      <c r="F173">
        <v>12.075243</v>
      </c>
      <c r="G173">
        <v>12.249264</v>
      </c>
      <c r="H173">
        <v>12.364709</v>
      </c>
      <c r="I173">
        <v>12.524457</v>
      </c>
      <c r="J173">
        <v>12.734984000000001</v>
      </c>
      <c r="K173">
        <v>12.998265999999999</v>
      </c>
      <c r="L173">
        <v>13.292603</v>
      </c>
      <c r="M173">
        <v>13.601611999999999</v>
      </c>
      <c r="N173">
        <v>13.603702999999999</v>
      </c>
      <c r="O173">
        <v>13.72095</v>
      </c>
      <c r="P173">
        <v>13.823051</v>
      </c>
      <c r="Q173">
        <v>13.88674</v>
      </c>
      <c r="R173">
        <v>13.911946</v>
      </c>
      <c r="S173">
        <v>13.912062000000001</v>
      </c>
      <c r="T173">
        <v>13.886786000000001</v>
      </c>
      <c r="U173">
        <v>13.856545000000001</v>
      </c>
      <c r="V173">
        <v>13.827242999999999</v>
      </c>
      <c r="W173">
        <v>13.793615000000001</v>
      </c>
      <c r="X173">
        <v>13.756524000000001</v>
      </c>
      <c r="Y173">
        <v>13.717677999999999</v>
      </c>
      <c r="Z173">
        <v>13.683342</v>
      </c>
      <c r="AA173">
        <v>13.647736</v>
      </c>
      <c r="AB173">
        <v>13.611599</v>
      </c>
      <c r="AC173">
        <v>13.584353</v>
      </c>
      <c r="AD173">
        <v>13.553896</v>
      </c>
      <c r="AE173">
        <v>13.526783</v>
      </c>
      <c r="AF173">
        <v>13.500651</v>
      </c>
      <c r="AG173">
        <v>13.475502000000001</v>
      </c>
      <c r="AH173">
        <v>13.451409999999999</v>
      </c>
      <c r="AI173">
        <v>13.428345999999999</v>
      </c>
      <c r="AJ173">
        <v>13.406385</v>
      </c>
      <c r="AK173" s="38">
        <v>3.0000000000000001E-3</v>
      </c>
    </row>
    <row r="174" spans="1:37" ht="14.5">
      <c r="A174" t="s">
        <v>1025</v>
      </c>
      <c r="B174" t="s">
        <v>1177</v>
      </c>
      <c r="C174" t="s">
        <v>1427</v>
      </c>
      <c r="D174" t="s">
        <v>1352</v>
      </c>
      <c r="E174">
        <v>10.610325</v>
      </c>
      <c r="F174">
        <v>10.707651</v>
      </c>
      <c r="G174">
        <v>11.030215</v>
      </c>
      <c r="H174">
        <v>11.221423</v>
      </c>
      <c r="I174">
        <v>11.435703999999999</v>
      </c>
      <c r="J174">
        <v>11.684262</v>
      </c>
      <c r="K174">
        <v>11.964089</v>
      </c>
      <c r="L174">
        <v>12.2705</v>
      </c>
      <c r="M174">
        <v>12.590438000000001</v>
      </c>
      <c r="N174">
        <v>12.670097</v>
      </c>
      <c r="O174">
        <v>12.847771</v>
      </c>
      <c r="P174">
        <v>12.994916</v>
      </c>
      <c r="Q174">
        <v>13.122529</v>
      </c>
      <c r="R174">
        <v>13.175064000000001</v>
      </c>
      <c r="S174">
        <v>13.191049</v>
      </c>
      <c r="T174">
        <v>13.179138999999999</v>
      </c>
      <c r="U174">
        <v>13.174061</v>
      </c>
      <c r="V174">
        <v>13.170579999999999</v>
      </c>
      <c r="W174">
        <v>13.168615000000001</v>
      </c>
      <c r="X174">
        <v>13.168682</v>
      </c>
      <c r="Y174">
        <v>13.170483000000001</v>
      </c>
      <c r="Z174">
        <v>13.112534999999999</v>
      </c>
      <c r="AA174">
        <v>13.128779</v>
      </c>
      <c r="AB174">
        <v>13.146091999999999</v>
      </c>
      <c r="AC174">
        <v>13.170275999999999</v>
      </c>
      <c r="AD174">
        <v>13.203789</v>
      </c>
      <c r="AE174">
        <v>13.252024</v>
      </c>
      <c r="AF174">
        <v>13.308242999999999</v>
      </c>
      <c r="AG174">
        <v>13.374212999999999</v>
      </c>
      <c r="AH174">
        <v>13.442157</v>
      </c>
      <c r="AI174">
        <v>13.526508</v>
      </c>
      <c r="AJ174">
        <v>13.595105</v>
      </c>
      <c r="AK174" s="38">
        <v>8.0000000000000002E-3</v>
      </c>
    </row>
    <row r="175" spans="1:37" ht="14.5">
      <c r="A175" t="s">
        <v>1027</v>
      </c>
      <c r="B175" t="s">
        <v>1178</v>
      </c>
      <c r="C175" t="s">
        <v>1428</v>
      </c>
      <c r="D175" t="s">
        <v>1350</v>
      </c>
      <c r="E175">
        <v>26.787324999999999</v>
      </c>
      <c r="F175">
        <v>26.787324999999999</v>
      </c>
      <c r="G175">
        <v>26.950589999999998</v>
      </c>
      <c r="H175">
        <v>27.066389000000001</v>
      </c>
      <c r="I175">
        <v>27.186810000000001</v>
      </c>
      <c r="J175">
        <v>27.351122</v>
      </c>
      <c r="K175">
        <v>27.568787</v>
      </c>
      <c r="L175">
        <v>27.845044999999999</v>
      </c>
      <c r="M175">
        <v>28.174744</v>
      </c>
      <c r="N175">
        <v>28.371984000000001</v>
      </c>
      <c r="O175">
        <v>28.695305000000001</v>
      </c>
      <c r="P175">
        <v>28.939254999999999</v>
      </c>
      <c r="Q175">
        <v>29.084841000000001</v>
      </c>
      <c r="R175">
        <v>29.142503999999999</v>
      </c>
      <c r="S175">
        <v>29.159268999999998</v>
      </c>
      <c r="T175">
        <v>29.166868000000001</v>
      </c>
      <c r="U175">
        <v>29.164541</v>
      </c>
      <c r="V175">
        <v>29.162163</v>
      </c>
      <c r="W175">
        <v>29.160435</v>
      </c>
      <c r="X175">
        <v>29.159469999999999</v>
      </c>
      <c r="Y175">
        <v>29.159003999999999</v>
      </c>
      <c r="Z175">
        <v>29.158884</v>
      </c>
      <c r="AA175">
        <v>28.976557</v>
      </c>
      <c r="AB175">
        <v>28.989283</v>
      </c>
      <c r="AC175">
        <v>29.005552000000002</v>
      </c>
      <c r="AD175">
        <v>29.026018000000001</v>
      </c>
      <c r="AE175">
        <v>29.050884</v>
      </c>
      <c r="AF175">
        <v>29.079992000000001</v>
      </c>
      <c r="AG175">
        <v>29.112601999999999</v>
      </c>
      <c r="AH175">
        <v>29.146656</v>
      </c>
      <c r="AI175">
        <v>29.180755999999999</v>
      </c>
      <c r="AJ175">
        <v>29.213203</v>
      </c>
      <c r="AK175" s="38">
        <v>3.0000000000000001E-3</v>
      </c>
    </row>
    <row r="176" spans="1:37" ht="14.5">
      <c r="A176" t="s">
        <v>1029</v>
      </c>
      <c r="B176" t="s">
        <v>1179</v>
      </c>
      <c r="C176" t="s">
        <v>1429</v>
      </c>
      <c r="D176" t="s">
        <v>1350</v>
      </c>
      <c r="E176">
        <v>0</v>
      </c>
      <c r="F176">
        <v>22.487862</v>
      </c>
      <c r="G176">
        <v>22.935108</v>
      </c>
      <c r="H176">
        <v>23.302744000000001</v>
      </c>
      <c r="I176">
        <v>23.663938999999999</v>
      </c>
      <c r="J176">
        <v>24.162012000000001</v>
      </c>
      <c r="K176">
        <v>24.829474999999999</v>
      </c>
      <c r="L176">
        <v>25.589469999999999</v>
      </c>
      <c r="M176">
        <v>26.448948000000001</v>
      </c>
      <c r="N176">
        <v>26.798634</v>
      </c>
      <c r="O176">
        <v>27.493675</v>
      </c>
      <c r="P176">
        <v>28.006046000000001</v>
      </c>
      <c r="Q176">
        <v>28.329343999999999</v>
      </c>
      <c r="R176">
        <v>28.423334000000001</v>
      </c>
      <c r="S176">
        <v>28.450196999999999</v>
      </c>
      <c r="T176">
        <v>28.466118000000002</v>
      </c>
      <c r="U176">
        <v>28.470490999999999</v>
      </c>
      <c r="V176">
        <v>28.468004000000001</v>
      </c>
      <c r="W176">
        <v>28.465357000000001</v>
      </c>
      <c r="X176">
        <v>28.461123000000001</v>
      </c>
      <c r="Y176">
        <v>28.457477999999998</v>
      </c>
      <c r="Z176">
        <v>28.454339999999998</v>
      </c>
      <c r="AA176">
        <v>28.451682999999999</v>
      </c>
      <c r="AB176">
        <v>28.449404000000001</v>
      </c>
      <c r="AC176">
        <v>28.447431999999999</v>
      </c>
      <c r="AD176">
        <v>28.445744000000001</v>
      </c>
      <c r="AE176">
        <v>28.444224999999999</v>
      </c>
      <c r="AF176">
        <v>28.442875000000001</v>
      </c>
      <c r="AG176">
        <v>28.441690000000001</v>
      </c>
      <c r="AH176">
        <v>28.440626000000002</v>
      </c>
      <c r="AI176">
        <v>28.439675999999999</v>
      </c>
      <c r="AJ176">
        <v>28.438853999999999</v>
      </c>
      <c r="AK176" t="s">
        <v>121</v>
      </c>
    </row>
    <row r="177" spans="1:37" ht="14.5">
      <c r="A177" t="s">
        <v>1031</v>
      </c>
      <c r="B177" t="s">
        <v>1180</v>
      </c>
      <c r="C177" t="s">
        <v>1430</v>
      </c>
      <c r="D177" t="s">
        <v>1352</v>
      </c>
      <c r="E177">
        <v>0</v>
      </c>
      <c r="F177">
        <v>17.977802000000001</v>
      </c>
      <c r="G177">
        <v>18.383469000000002</v>
      </c>
      <c r="H177">
        <v>18.501543000000002</v>
      </c>
      <c r="I177">
        <v>18.626356000000001</v>
      </c>
      <c r="J177">
        <v>18.795218999999999</v>
      </c>
      <c r="K177">
        <v>19.019141999999999</v>
      </c>
      <c r="L177">
        <v>19.294815</v>
      </c>
      <c r="M177">
        <v>19.628515</v>
      </c>
      <c r="N177">
        <v>19.733391000000001</v>
      </c>
      <c r="O177">
        <v>19.944051999999999</v>
      </c>
      <c r="P177">
        <v>20.094597</v>
      </c>
      <c r="Q177">
        <v>20.132363999999999</v>
      </c>
      <c r="R177">
        <v>20.200182000000002</v>
      </c>
      <c r="S177">
        <v>20.240563999999999</v>
      </c>
      <c r="T177">
        <v>20.274977</v>
      </c>
      <c r="U177">
        <v>20.302526</v>
      </c>
      <c r="V177">
        <v>20.329796000000002</v>
      </c>
      <c r="W177">
        <v>20.356361</v>
      </c>
      <c r="X177">
        <v>20.38166</v>
      </c>
      <c r="Y177">
        <v>20.402687</v>
      </c>
      <c r="Z177">
        <v>20.420019</v>
      </c>
      <c r="AA177">
        <v>20.39677</v>
      </c>
      <c r="AB177">
        <v>20.404440000000001</v>
      </c>
      <c r="AC177">
        <v>20.415175999999999</v>
      </c>
      <c r="AD177">
        <v>20.429324999999999</v>
      </c>
      <c r="AE177">
        <v>20.447084</v>
      </c>
      <c r="AF177">
        <v>20.468346</v>
      </c>
      <c r="AG177">
        <v>20.492998</v>
      </c>
      <c r="AH177">
        <v>20.518720999999999</v>
      </c>
      <c r="AI177">
        <v>20.545033</v>
      </c>
      <c r="AJ177">
        <v>20.565187000000002</v>
      </c>
      <c r="AK177" t="s">
        <v>121</v>
      </c>
    </row>
    <row r="178" spans="1:37" ht="14.5">
      <c r="A178" t="s">
        <v>1033</v>
      </c>
      <c r="B178" t="s">
        <v>1181</v>
      </c>
      <c r="C178" t="s">
        <v>1431</v>
      </c>
      <c r="D178" t="s">
        <v>1350</v>
      </c>
      <c r="E178">
        <v>0</v>
      </c>
      <c r="F178">
        <v>18.347479</v>
      </c>
      <c r="G178">
        <v>16.244858000000001</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121</v>
      </c>
    </row>
    <row r="179" spans="1:37" ht="14.5">
      <c r="A179" t="s">
        <v>1114</v>
      </c>
      <c r="B179" t="s">
        <v>1182</v>
      </c>
      <c r="C179" t="s">
        <v>1432</v>
      </c>
      <c r="E179">
        <v>14.746924</v>
      </c>
      <c r="F179">
        <v>14.809729000000001</v>
      </c>
      <c r="G179">
        <v>15.050865</v>
      </c>
      <c r="H179">
        <v>15.234272000000001</v>
      </c>
      <c r="I179">
        <v>15.473347</v>
      </c>
      <c r="J179">
        <v>15.775150999999999</v>
      </c>
      <c r="K179">
        <v>16.134912</v>
      </c>
      <c r="L179">
        <v>16.483378999999999</v>
      </c>
      <c r="M179">
        <v>16.758548999999999</v>
      </c>
      <c r="N179">
        <v>16.824480000000001</v>
      </c>
      <c r="O179">
        <v>16.947185999999999</v>
      </c>
      <c r="P179">
        <v>17.027269</v>
      </c>
      <c r="Q179">
        <v>17.075586000000001</v>
      </c>
      <c r="R179">
        <v>17.082187999999999</v>
      </c>
      <c r="S179">
        <v>17.069658</v>
      </c>
      <c r="T179">
        <v>17.051978999999999</v>
      </c>
      <c r="U179">
        <v>17.03791</v>
      </c>
      <c r="V179">
        <v>17.025679</v>
      </c>
      <c r="W179">
        <v>17.013607</v>
      </c>
      <c r="X179">
        <v>17.007957000000001</v>
      </c>
      <c r="Y179">
        <v>17.008704999999999</v>
      </c>
      <c r="Z179">
        <v>16.972549000000001</v>
      </c>
      <c r="AA179">
        <v>16.971419999999998</v>
      </c>
      <c r="AB179">
        <v>16.972387000000001</v>
      </c>
      <c r="AC179">
        <v>16.976496000000001</v>
      </c>
      <c r="AD179">
        <v>16.987123</v>
      </c>
      <c r="AE179">
        <v>17.000826</v>
      </c>
      <c r="AF179">
        <v>17.021622000000001</v>
      </c>
      <c r="AG179">
        <v>17.047722</v>
      </c>
      <c r="AH179">
        <v>17.074342999999999</v>
      </c>
      <c r="AI179">
        <v>17.096679999999999</v>
      </c>
      <c r="AJ179">
        <v>17.116541000000002</v>
      </c>
      <c r="AK179" s="38">
        <v>5.0000000000000001E-3</v>
      </c>
    </row>
    <row r="180" spans="1:37" ht="14.5">
      <c r="A180" t="s">
        <v>235</v>
      </c>
      <c r="C180" t="s">
        <v>1433</v>
      </c>
    </row>
    <row r="181" spans="1:37" ht="14.5">
      <c r="A181" t="s">
        <v>284</v>
      </c>
      <c r="B181" t="s">
        <v>1183</v>
      </c>
      <c r="C181" t="s">
        <v>1434</v>
      </c>
      <c r="D181" t="s">
        <v>1350</v>
      </c>
      <c r="E181">
        <v>9.6279889999999995</v>
      </c>
      <c r="F181">
        <v>9.6664589999999997</v>
      </c>
      <c r="G181">
        <v>9.9801870000000008</v>
      </c>
      <c r="H181">
        <v>10.161771</v>
      </c>
      <c r="I181">
        <v>10.402438</v>
      </c>
      <c r="J181">
        <v>10.695452</v>
      </c>
      <c r="K181">
        <v>11.029489999999999</v>
      </c>
      <c r="L181">
        <v>11.358034999999999</v>
      </c>
      <c r="M181">
        <v>11.711732</v>
      </c>
      <c r="N181">
        <v>11.894513999999999</v>
      </c>
      <c r="O181">
        <v>12.208372000000001</v>
      </c>
      <c r="P181">
        <v>12.491807</v>
      </c>
      <c r="Q181">
        <v>12.755981999999999</v>
      </c>
      <c r="R181">
        <v>12.893155</v>
      </c>
      <c r="S181">
        <v>12.888268</v>
      </c>
      <c r="T181">
        <v>12.884753</v>
      </c>
      <c r="U181">
        <v>12.838404000000001</v>
      </c>
      <c r="V181">
        <v>12.843457000000001</v>
      </c>
      <c r="W181">
        <v>12.850349</v>
      </c>
      <c r="X181">
        <v>12.858241</v>
      </c>
      <c r="Y181">
        <v>12.865976</v>
      </c>
      <c r="Z181">
        <v>12.872776999999999</v>
      </c>
      <c r="AA181">
        <v>12.878271</v>
      </c>
      <c r="AB181">
        <v>12.882441</v>
      </c>
      <c r="AC181">
        <v>12.88162</v>
      </c>
      <c r="AD181">
        <v>12.880934</v>
      </c>
      <c r="AE181">
        <v>12.880345999999999</v>
      </c>
      <c r="AF181">
        <v>12.879842</v>
      </c>
      <c r="AG181">
        <v>12.879422999999999</v>
      </c>
      <c r="AH181">
        <v>12.879049</v>
      </c>
      <c r="AI181">
        <v>12.878738</v>
      </c>
      <c r="AJ181">
        <v>12.878475</v>
      </c>
      <c r="AK181" s="38">
        <v>8.9999999999999993E-3</v>
      </c>
    </row>
    <row r="182" spans="1:37" ht="14.5">
      <c r="A182" t="s">
        <v>1021</v>
      </c>
      <c r="B182" t="s">
        <v>1184</v>
      </c>
      <c r="C182" t="s">
        <v>1435</v>
      </c>
      <c r="D182" t="s">
        <v>1352</v>
      </c>
      <c r="E182">
        <v>7.0474810000000003</v>
      </c>
      <c r="F182">
        <v>7.0732039999999996</v>
      </c>
      <c r="G182">
        <v>7.2956570000000003</v>
      </c>
      <c r="H182">
        <v>7.4102370000000004</v>
      </c>
      <c r="I182">
        <v>7.5453900000000003</v>
      </c>
      <c r="J182">
        <v>7.7151610000000002</v>
      </c>
      <c r="K182">
        <v>7.9157479999999998</v>
      </c>
      <c r="L182">
        <v>8.1261480000000006</v>
      </c>
      <c r="M182">
        <v>8.3583099999999995</v>
      </c>
      <c r="N182">
        <v>8.4422680000000003</v>
      </c>
      <c r="O182">
        <v>8.6481429999999992</v>
      </c>
      <c r="P182">
        <v>8.8324020000000001</v>
      </c>
      <c r="Q182">
        <v>9.0036450000000006</v>
      </c>
      <c r="R182">
        <v>9.1209609999999994</v>
      </c>
      <c r="S182">
        <v>9.1663910000000008</v>
      </c>
      <c r="T182">
        <v>9.2054310000000008</v>
      </c>
      <c r="U182">
        <v>9.2044530000000009</v>
      </c>
      <c r="V182">
        <v>9.2035280000000004</v>
      </c>
      <c r="W182">
        <v>9.202572</v>
      </c>
      <c r="X182">
        <v>9.2015670000000007</v>
      </c>
      <c r="Y182">
        <v>9.2005250000000007</v>
      </c>
      <c r="Z182">
        <v>9.1994419999999995</v>
      </c>
      <c r="AA182">
        <v>9.1983250000000005</v>
      </c>
      <c r="AB182">
        <v>9.1971819999999997</v>
      </c>
      <c r="AC182">
        <v>9.1964439999999996</v>
      </c>
      <c r="AD182">
        <v>9.1956740000000003</v>
      </c>
      <c r="AE182">
        <v>9.1948749999999997</v>
      </c>
      <c r="AF182">
        <v>9.1940369999999998</v>
      </c>
      <c r="AG182">
        <v>9.1931650000000005</v>
      </c>
      <c r="AH182">
        <v>9.1922569999999997</v>
      </c>
      <c r="AI182">
        <v>9.1913070000000001</v>
      </c>
      <c r="AJ182">
        <v>9.190315</v>
      </c>
      <c r="AK182" s="38">
        <v>8.9999999999999993E-3</v>
      </c>
    </row>
    <row r="183" spans="1:37" ht="14.5">
      <c r="A183" t="s">
        <v>291</v>
      </c>
      <c r="B183" t="s">
        <v>1185</v>
      </c>
      <c r="C183" t="s">
        <v>1436</v>
      </c>
      <c r="D183" t="s">
        <v>1352</v>
      </c>
      <c r="E183">
        <v>7.1174860000000004</v>
      </c>
      <c r="F183">
        <v>7.1466979999999998</v>
      </c>
      <c r="G183">
        <v>7.3825180000000001</v>
      </c>
      <c r="H183">
        <v>7.5122929999999997</v>
      </c>
      <c r="I183">
        <v>7.6864369999999997</v>
      </c>
      <c r="J183">
        <v>7.9025819999999998</v>
      </c>
      <c r="K183">
        <v>8.1564060000000005</v>
      </c>
      <c r="L183">
        <v>8.4035229999999999</v>
      </c>
      <c r="M183">
        <v>8.6499299999999995</v>
      </c>
      <c r="N183">
        <v>8.7334549999999993</v>
      </c>
      <c r="O183">
        <v>8.9437850000000001</v>
      </c>
      <c r="P183">
        <v>9.1305890000000005</v>
      </c>
      <c r="Q183">
        <v>9.3022749999999998</v>
      </c>
      <c r="R183">
        <v>9.4170879999999997</v>
      </c>
      <c r="S183">
        <v>9.4591580000000004</v>
      </c>
      <c r="T183">
        <v>9.4781490000000002</v>
      </c>
      <c r="U183">
        <v>9.4757560000000005</v>
      </c>
      <c r="V183">
        <v>9.4732800000000008</v>
      </c>
      <c r="W183">
        <v>9.4709350000000008</v>
      </c>
      <c r="X183">
        <v>9.4709020000000006</v>
      </c>
      <c r="Y183">
        <v>9.4708769999999998</v>
      </c>
      <c r="Z183">
        <v>9.4708570000000005</v>
      </c>
      <c r="AA183">
        <v>9.4708410000000001</v>
      </c>
      <c r="AB183">
        <v>9.4708260000000006</v>
      </c>
      <c r="AC183">
        <v>9.4708159999999992</v>
      </c>
      <c r="AD183">
        <v>9.4708079999999999</v>
      </c>
      <c r="AE183">
        <v>9.4708000000000006</v>
      </c>
      <c r="AF183">
        <v>9.4707950000000007</v>
      </c>
      <c r="AG183">
        <v>9.4707919999999994</v>
      </c>
      <c r="AH183">
        <v>9.4707849999999993</v>
      </c>
      <c r="AI183">
        <v>9.4707819999999998</v>
      </c>
      <c r="AJ183">
        <v>9.4707790000000003</v>
      </c>
      <c r="AK183" s="38">
        <v>8.9999999999999993E-3</v>
      </c>
    </row>
    <row r="184" spans="1:37" ht="14.5">
      <c r="A184" t="s">
        <v>300</v>
      </c>
      <c r="B184" t="s">
        <v>1186</v>
      </c>
      <c r="C184" t="s">
        <v>1437</v>
      </c>
      <c r="D184" t="s">
        <v>1352</v>
      </c>
      <c r="E184">
        <v>6.9478549999999997</v>
      </c>
      <c r="F184">
        <v>6.9985309999999998</v>
      </c>
      <c r="G184">
        <v>7.2382489999999997</v>
      </c>
      <c r="H184">
        <v>7.3772080000000004</v>
      </c>
      <c r="I184">
        <v>7.5609469999999996</v>
      </c>
      <c r="J184">
        <v>7.794054</v>
      </c>
      <c r="K184">
        <v>8.0694979999999994</v>
      </c>
      <c r="L184">
        <v>8.3676130000000004</v>
      </c>
      <c r="M184">
        <v>8.649756</v>
      </c>
      <c r="N184">
        <v>8.7632680000000001</v>
      </c>
      <c r="O184">
        <v>8.9898070000000008</v>
      </c>
      <c r="P184">
        <v>9.1897099999999998</v>
      </c>
      <c r="Q184">
        <v>9.3693430000000006</v>
      </c>
      <c r="R184">
        <v>9.484864</v>
      </c>
      <c r="S184">
        <v>9.5156530000000004</v>
      </c>
      <c r="T184">
        <v>9.5301369999999999</v>
      </c>
      <c r="U184">
        <v>9.5297319999999992</v>
      </c>
      <c r="V184">
        <v>9.5296690000000002</v>
      </c>
      <c r="W184">
        <v>9.5299200000000006</v>
      </c>
      <c r="X184">
        <v>9.5304579999999994</v>
      </c>
      <c r="Y184">
        <v>9.5312669999999997</v>
      </c>
      <c r="Z184">
        <v>9.5330080000000006</v>
      </c>
      <c r="AA184">
        <v>9.5342169999999999</v>
      </c>
      <c r="AB184">
        <v>9.5357909999999997</v>
      </c>
      <c r="AC184">
        <v>9.5376049999999992</v>
      </c>
      <c r="AD184">
        <v>9.5394389999999998</v>
      </c>
      <c r="AE184">
        <v>9.5414919999999999</v>
      </c>
      <c r="AF184">
        <v>9.5442389999999993</v>
      </c>
      <c r="AG184">
        <v>9.5472380000000001</v>
      </c>
      <c r="AH184">
        <v>9.5502880000000001</v>
      </c>
      <c r="AI184">
        <v>9.5537770000000002</v>
      </c>
      <c r="AJ184">
        <v>9.5575220000000005</v>
      </c>
      <c r="AK184" s="38">
        <v>0.01</v>
      </c>
    </row>
    <row r="185" spans="1:37" ht="14.5">
      <c r="A185" t="s">
        <v>1025</v>
      </c>
      <c r="B185" t="s">
        <v>1187</v>
      </c>
      <c r="C185" t="s">
        <v>1438</v>
      </c>
      <c r="D185" t="s">
        <v>1367</v>
      </c>
      <c r="E185">
        <v>7.011361</v>
      </c>
      <c r="F185">
        <v>7.0356009999999998</v>
      </c>
      <c r="G185">
        <v>7.2574319999999997</v>
      </c>
      <c r="H185">
        <v>7.3692260000000003</v>
      </c>
      <c r="I185">
        <v>7.5038590000000003</v>
      </c>
      <c r="J185">
        <v>7.6688330000000002</v>
      </c>
      <c r="K185">
        <v>7.8648199999999999</v>
      </c>
      <c r="L185">
        <v>8.0723839999999996</v>
      </c>
      <c r="M185">
        <v>8.3035549999999994</v>
      </c>
      <c r="N185">
        <v>8.3870310000000003</v>
      </c>
      <c r="O185">
        <v>8.5929029999999997</v>
      </c>
      <c r="P185">
        <v>8.7792209999999997</v>
      </c>
      <c r="Q185">
        <v>8.9525780000000008</v>
      </c>
      <c r="R185">
        <v>9.0719580000000004</v>
      </c>
      <c r="S185">
        <v>9.1197920000000003</v>
      </c>
      <c r="T185">
        <v>9.1619659999999996</v>
      </c>
      <c r="U185">
        <v>9.1619659999999996</v>
      </c>
      <c r="V185">
        <v>9.1619659999999996</v>
      </c>
      <c r="W185">
        <v>9.1619659999999996</v>
      </c>
      <c r="X185">
        <v>9.1619670000000006</v>
      </c>
      <c r="Y185">
        <v>9.1619659999999996</v>
      </c>
      <c r="Z185">
        <v>9.1619659999999996</v>
      </c>
      <c r="AA185">
        <v>9.1619659999999996</v>
      </c>
      <c r="AB185">
        <v>9.1619670000000006</v>
      </c>
      <c r="AC185">
        <v>9.1619650000000004</v>
      </c>
      <c r="AD185">
        <v>9.1619659999999996</v>
      </c>
      <c r="AE185">
        <v>9.1619659999999996</v>
      </c>
      <c r="AF185">
        <v>9.1619659999999996</v>
      </c>
      <c r="AG185">
        <v>9.1619659999999996</v>
      </c>
      <c r="AH185">
        <v>9.1619670000000006</v>
      </c>
      <c r="AI185">
        <v>9.1619659999999996</v>
      </c>
      <c r="AJ185">
        <v>9.1619670000000006</v>
      </c>
      <c r="AK185" s="38">
        <v>8.9999999999999993E-3</v>
      </c>
    </row>
    <row r="186" spans="1:37" ht="14.5">
      <c r="A186" t="s">
        <v>1027</v>
      </c>
      <c r="B186" t="s">
        <v>1188</v>
      </c>
      <c r="C186" t="s">
        <v>1439</v>
      </c>
      <c r="D186" t="s">
        <v>1352</v>
      </c>
      <c r="E186">
        <v>16.819813</v>
      </c>
      <c r="F186">
        <v>16.819811000000001</v>
      </c>
      <c r="G186">
        <v>17.332964</v>
      </c>
      <c r="H186">
        <v>17.523845999999999</v>
      </c>
      <c r="I186">
        <v>17.778500000000001</v>
      </c>
      <c r="J186">
        <v>18.107296000000002</v>
      </c>
      <c r="K186">
        <v>18.519144000000001</v>
      </c>
      <c r="L186">
        <v>19.020229</v>
      </c>
      <c r="M186">
        <v>19.603190999999999</v>
      </c>
      <c r="N186">
        <v>19.843729</v>
      </c>
      <c r="O186">
        <v>20.240113999999998</v>
      </c>
      <c r="P186">
        <v>20.605962999999999</v>
      </c>
      <c r="Q186">
        <v>20.924910000000001</v>
      </c>
      <c r="R186">
        <v>21.073983999999999</v>
      </c>
      <c r="S186">
        <v>21.054535000000001</v>
      </c>
      <c r="T186">
        <v>21.032782000000001</v>
      </c>
      <c r="U186">
        <v>21.003737999999998</v>
      </c>
      <c r="V186">
        <v>20.977208999999998</v>
      </c>
      <c r="W186">
        <v>20.953341000000002</v>
      </c>
      <c r="X186">
        <v>20.931951999999999</v>
      </c>
      <c r="Y186">
        <v>20.912388</v>
      </c>
      <c r="Z186">
        <v>20.894171</v>
      </c>
      <c r="AA186">
        <v>20.877295</v>
      </c>
      <c r="AB186">
        <v>20.862269999999999</v>
      </c>
      <c r="AC186">
        <v>20.847926999999999</v>
      </c>
      <c r="AD186">
        <v>20.834236000000001</v>
      </c>
      <c r="AE186">
        <v>20.821149999999999</v>
      </c>
      <c r="AF186">
        <v>20.808759999999999</v>
      </c>
      <c r="AG186">
        <v>20.797305999999999</v>
      </c>
      <c r="AH186">
        <v>20.785789000000001</v>
      </c>
      <c r="AI186">
        <v>20.774338</v>
      </c>
      <c r="AJ186">
        <v>20.763107000000002</v>
      </c>
      <c r="AK186" s="38">
        <v>7.0000000000000001E-3</v>
      </c>
    </row>
    <row r="187" spans="1:37" ht="14.5">
      <c r="A187" t="s">
        <v>1029</v>
      </c>
      <c r="B187" t="s">
        <v>1189</v>
      </c>
      <c r="C187" t="s">
        <v>1440</v>
      </c>
      <c r="D187" t="s">
        <v>1352</v>
      </c>
      <c r="E187">
        <v>0</v>
      </c>
      <c r="F187">
        <v>14.139643</v>
      </c>
      <c r="G187">
        <v>14.560736</v>
      </c>
      <c r="H187">
        <v>14.812073</v>
      </c>
      <c r="I187">
        <v>15.091984999999999</v>
      </c>
      <c r="J187">
        <v>15.493425999999999</v>
      </c>
      <c r="K187">
        <v>16.003422</v>
      </c>
      <c r="L187">
        <v>16.406618000000002</v>
      </c>
      <c r="M187">
        <v>16.805558999999999</v>
      </c>
      <c r="N187">
        <v>16.961532999999999</v>
      </c>
      <c r="O187">
        <v>17.327591000000002</v>
      </c>
      <c r="P187">
        <v>17.657979999999998</v>
      </c>
      <c r="Q187">
        <v>17.941500000000001</v>
      </c>
      <c r="R187">
        <v>18.122885</v>
      </c>
      <c r="S187">
        <v>18.205462000000001</v>
      </c>
      <c r="T187">
        <v>18.216125000000002</v>
      </c>
      <c r="U187">
        <v>18.144575</v>
      </c>
      <c r="V187">
        <v>18.154316000000001</v>
      </c>
      <c r="W187">
        <v>18.16431</v>
      </c>
      <c r="X187">
        <v>18.177004</v>
      </c>
      <c r="Y187">
        <v>18.192522</v>
      </c>
      <c r="Z187">
        <v>18.210830999999999</v>
      </c>
      <c r="AA187">
        <v>18.231477999999999</v>
      </c>
      <c r="AB187">
        <v>18.25367</v>
      </c>
      <c r="AC187">
        <v>18.276084999999998</v>
      </c>
      <c r="AD187">
        <v>18.297663</v>
      </c>
      <c r="AE187">
        <v>18.317194000000001</v>
      </c>
      <c r="AF187">
        <v>18.33419</v>
      </c>
      <c r="AG187">
        <v>18.348655999999998</v>
      </c>
      <c r="AH187">
        <v>18.359971999999999</v>
      </c>
      <c r="AI187">
        <v>18.369185999999999</v>
      </c>
      <c r="AJ187">
        <v>18.37031</v>
      </c>
      <c r="AK187" t="s">
        <v>121</v>
      </c>
    </row>
    <row r="188" spans="1:37" ht="14.5">
      <c r="A188" t="s">
        <v>1031</v>
      </c>
      <c r="B188" t="s">
        <v>1190</v>
      </c>
      <c r="C188" t="s">
        <v>1441</v>
      </c>
      <c r="D188" t="s">
        <v>1352</v>
      </c>
      <c r="E188">
        <v>0</v>
      </c>
      <c r="F188">
        <v>10.285843</v>
      </c>
      <c r="G188">
        <v>10.642523000000001</v>
      </c>
      <c r="H188">
        <v>10.791689999999999</v>
      </c>
      <c r="I188">
        <v>10.992084999999999</v>
      </c>
      <c r="J188">
        <v>11.248923</v>
      </c>
      <c r="K188">
        <v>11.562239</v>
      </c>
      <c r="L188">
        <v>11.907316</v>
      </c>
      <c r="M188">
        <v>12.301043999999999</v>
      </c>
      <c r="N188">
        <v>12.421396</v>
      </c>
      <c r="O188">
        <v>12.696766999999999</v>
      </c>
      <c r="P188">
        <v>12.936673000000001</v>
      </c>
      <c r="Q188">
        <v>13.140245</v>
      </c>
      <c r="R188">
        <v>13.253111000000001</v>
      </c>
      <c r="S188">
        <v>13.249378</v>
      </c>
      <c r="T188">
        <v>13.245314</v>
      </c>
      <c r="U188">
        <v>13.238481</v>
      </c>
      <c r="V188">
        <v>13.22791</v>
      </c>
      <c r="W188">
        <v>13.215125</v>
      </c>
      <c r="X188">
        <v>13.204836</v>
      </c>
      <c r="Y188">
        <v>13.196527</v>
      </c>
      <c r="Z188">
        <v>13.189848</v>
      </c>
      <c r="AA188">
        <v>13.184763999999999</v>
      </c>
      <c r="AB188">
        <v>13.181134999999999</v>
      </c>
      <c r="AC188">
        <v>13.178622000000001</v>
      </c>
      <c r="AD188">
        <v>13.176952999999999</v>
      </c>
      <c r="AE188">
        <v>13.176123</v>
      </c>
      <c r="AF188">
        <v>13.154303000000001</v>
      </c>
      <c r="AG188">
        <v>13.178609</v>
      </c>
      <c r="AH188">
        <v>13.212623000000001</v>
      </c>
      <c r="AI188">
        <v>13.265437</v>
      </c>
      <c r="AJ188">
        <v>13.330511</v>
      </c>
      <c r="AK188" t="s">
        <v>121</v>
      </c>
    </row>
    <row r="189" spans="1:37" ht="14.5">
      <c r="A189" t="s">
        <v>1033</v>
      </c>
      <c r="B189" t="s">
        <v>1191</v>
      </c>
      <c r="C189" t="s">
        <v>1442</v>
      </c>
      <c r="D189" t="s">
        <v>1352</v>
      </c>
      <c r="E189">
        <v>0</v>
      </c>
      <c r="F189">
        <v>11.520413</v>
      </c>
      <c r="G189">
        <v>11.520413</v>
      </c>
      <c r="H189">
        <v>11.520414000000001</v>
      </c>
      <c r="I189">
        <v>11.520415</v>
      </c>
      <c r="J189">
        <v>11.520415</v>
      </c>
      <c r="K189">
        <v>11.520414000000001</v>
      </c>
      <c r="L189">
        <v>11.520415</v>
      </c>
      <c r="M189">
        <v>11.520415</v>
      </c>
      <c r="N189">
        <v>11.520414000000001</v>
      </c>
      <c r="O189">
        <v>11.520415</v>
      </c>
      <c r="P189">
        <v>11.520415</v>
      </c>
      <c r="Q189">
        <v>11.520415</v>
      </c>
      <c r="R189">
        <v>11.520414000000001</v>
      </c>
      <c r="S189">
        <v>11.520414000000001</v>
      </c>
      <c r="T189">
        <v>11.520415</v>
      </c>
      <c r="U189">
        <v>11.520414000000001</v>
      </c>
      <c r="V189">
        <v>11.520414000000001</v>
      </c>
      <c r="W189">
        <v>11.520414000000001</v>
      </c>
      <c r="X189">
        <v>11.520415</v>
      </c>
      <c r="Y189">
        <v>11.520414000000001</v>
      </c>
      <c r="Z189">
        <v>11.520415</v>
      </c>
      <c r="AA189">
        <v>11.520414000000001</v>
      </c>
      <c r="AB189">
        <v>11.520414000000001</v>
      </c>
      <c r="AC189">
        <v>11.520414000000001</v>
      </c>
      <c r="AD189">
        <v>11.520415</v>
      </c>
      <c r="AE189">
        <v>11.520414000000001</v>
      </c>
      <c r="AF189">
        <v>11.520413</v>
      </c>
      <c r="AG189">
        <v>11.520414000000001</v>
      </c>
      <c r="AH189">
        <v>11.520415</v>
      </c>
      <c r="AI189">
        <v>11.520415</v>
      </c>
      <c r="AJ189">
        <v>11.520413</v>
      </c>
      <c r="AK189" t="s">
        <v>121</v>
      </c>
    </row>
    <row r="190" spans="1:37" ht="14.5">
      <c r="A190" t="s">
        <v>1125</v>
      </c>
      <c r="B190" t="s">
        <v>1192</v>
      </c>
      <c r="C190" t="s">
        <v>1443</v>
      </c>
      <c r="E190">
        <v>8.8458699999999997</v>
      </c>
      <c r="F190">
        <v>8.8800129999999999</v>
      </c>
      <c r="G190">
        <v>9.1656969999999998</v>
      </c>
      <c r="H190">
        <v>9.3301110000000005</v>
      </c>
      <c r="I190">
        <v>9.5294550000000005</v>
      </c>
      <c r="J190">
        <v>9.7733670000000004</v>
      </c>
      <c r="K190">
        <v>10.056069000000001</v>
      </c>
      <c r="L190">
        <v>10.343097999999999</v>
      </c>
      <c r="M190">
        <v>10.656442</v>
      </c>
      <c r="N190">
        <v>10.799242</v>
      </c>
      <c r="O190">
        <v>11.073076</v>
      </c>
      <c r="P190">
        <v>11.320938</v>
      </c>
      <c r="Q190">
        <v>11.553153</v>
      </c>
      <c r="R190">
        <v>11.685980000000001</v>
      </c>
      <c r="S190">
        <v>11.702640000000001</v>
      </c>
      <c r="T190">
        <v>11.718913000000001</v>
      </c>
      <c r="U190">
        <v>11.692606</v>
      </c>
      <c r="V190">
        <v>11.698216</v>
      </c>
      <c r="W190">
        <v>11.704905999999999</v>
      </c>
      <c r="X190">
        <v>11.712166</v>
      </c>
      <c r="Y190">
        <v>11.719282</v>
      </c>
      <c r="Z190">
        <v>11.72578</v>
      </c>
      <c r="AA190">
        <v>11.731474</v>
      </c>
      <c r="AB190">
        <v>11.737812</v>
      </c>
      <c r="AC190">
        <v>11.741222</v>
      </c>
      <c r="AD190">
        <v>11.744752999999999</v>
      </c>
      <c r="AE190">
        <v>11.748391</v>
      </c>
      <c r="AF190">
        <v>11.752133000000001</v>
      </c>
      <c r="AG190">
        <v>11.755996</v>
      </c>
      <c r="AH190">
        <v>11.759956000000001</v>
      </c>
      <c r="AI190">
        <v>11.764036000000001</v>
      </c>
      <c r="AJ190">
        <v>11.768231</v>
      </c>
      <c r="AK190" s="38">
        <v>8.9999999999999993E-3</v>
      </c>
    </row>
    <row r="191" spans="1:37" ht="14.5">
      <c r="A191" t="s">
        <v>1048</v>
      </c>
      <c r="C191" t="s">
        <v>1444</v>
      </c>
    </row>
    <row r="192" spans="1:37" ht="14.5">
      <c r="A192" t="s">
        <v>284</v>
      </c>
      <c r="B192" t="s">
        <v>1193</v>
      </c>
      <c r="C192" t="s">
        <v>1445</v>
      </c>
      <c r="D192" t="s">
        <v>1350</v>
      </c>
      <c r="E192">
        <v>6.2325189999999999</v>
      </c>
      <c r="F192">
        <v>6.2807219999999999</v>
      </c>
      <c r="G192">
        <v>6.3487799999999996</v>
      </c>
      <c r="H192">
        <v>6.4592390000000002</v>
      </c>
      <c r="I192">
        <v>6.5814890000000004</v>
      </c>
      <c r="J192">
        <v>6.7364750000000004</v>
      </c>
      <c r="K192">
        <v>6.9128429999999996</v>
      </c>
      <c r="L192">
        <v>7.1062729999999998</v>
      </c>
      <c r="M192">
        <v>7.3048200000000003</v>
      </c>
      <c r="N192">
        <v>7.4072100000000001</v>
      </c>
      <c r="O192">
        <v>7.5498659999999997</v>
      </c>
      <c r="P192">
        <v>7.6694149999999999</v>
      </c>
      <c r="Q192">
        <v>7.7749240000000004</v>
      </c>
      <c r="R192">
        <v>7.8383240000000001</v>
      </c>
      <c r="S192">
        <v>7.8471390000000003</v>
      </c>
      <c r="T192">
        <v>7.8518119999999998</v>
      </c>
      <c r="U192">
        <v>7.8540320000000001</v>
      </c>
      <c r="V192">
        <v>7.8594980000000003</v>
      </c>
      <c r="W192">
        <v>7.8607889999999996</v>
      </c>
      <c r="X192">
        <v>7.8628609999999997</v>
      </c>
      <c r="Y192">
        <v>7.8650349999999998</v>
      </c>
      <c r="Z192">
        <v>7.8570500000000001</v>
      </c>
      <c r="AA192">
        <v>7.8601799999999997</v>
      </c>
      <c r="AB192">
        <v>7.8641920000000001</v>
      </c>
      <c r="AC192">
        <v>7.8690360000000004</v>
      </c>
      <c r="AD192">
        <v>7.8742210000000004</v>
      </c>
      <c r="AE192">
        <v>7.8798190000000004</v>
      </c>
      <c r="AF192">
        <v>7.8855050000000002</v>
      </c>
      <c r="AG192">
        <v>7.8908719999999999</v>
      </c>
      <c r="AH192">
        <v>7.8953519999999999</v>
      </c>
      <c r="AI192">
        <v>7.8990919999999996</v>
      </c>
      <c r="AJ192">
        <v>7.9021860000000004</v>
      </c>
      <c r="AK192" s="38">
        <v>8.0000000000000002E-3</v>
      </c>
    </row>
    <row r="193" spans="1:37" ht="14.5">
      <c r="A193" t="s">
        <v>1021</v>
      </c>
      <c r="B193" t="s">
        <v>1194</v>
      </c>
      <c r="C193" t="s">
        <v>1446</v>
      </c>
      <c r="D193" t="s">
        <v>1352</v>
      </c>
      <c r="E193">
        <v>6.020702</v>
      </c>
      <c r="F193">
        <v>6.054856</v>
      </c>
      <c r="G193">
        <v>6.2114760000000002</v>
      </c>
      <c r="H193">
        <v>6.3087010000000001</v>
      </c>
      <c r="I193">
        <v>6.4235530000000001</v>
      </c>
      <c r="J193">
        <v>6.5529989999999998</v>
      </c>
      <c r="K193">
        <v>6.6987959999999998</v>
      </c>
      <c r="L193">
        <v>6.8489579999999997</v>
      </c>
      <c r="M193">
        <v>6.9989400000000002</v>
      </c>
      <c r="N193">
        <v>7.0536630000000002</v>
      </c>
      <c r="O193">
        <v>7.1696350000000004</v>
      </c>
      <c r="P193">
        <v>7.2810740000000003</v>
      </c>
      <c r="Q193">
        <v>7.3830869999999997</v>
      </c>
      <c r="R193">
        <v>7.4435370000000001</v>
      </c>
      <c r="S193">
        <v>7.4508479999999997</v>
      </c>
      <c r="T193">
        <v>7.4517550000000004</v>
      </c>
      <c r="U193">
        <v>7.4497450000000001</v>
      </c>
      <c r="V193">
        <v>7.4475150000000001</v>
      </c>
      <c r="W193">
        <v>7.4457719999999998</v>
      </c>
      <c r="X193">
        <v>7.4444710000000001</v>
      </c>
      <c r="Y193">
        <v>7.4435580000000003</v>
      </c>
      <c r="Z193">
        <v>7.4429829999999999</v>
      </c>
      <c r="AA193">
        <v>7.4427659999999998</v>
      </c>
      <c r="AB193">
        <v>7.416048</v>
      </c>
      <c r="AC193">
        <v>7.4204160000000003</v>
      </c>
      <c r="AD193">
        <v>7.4259050000000002</v>
      </c>
      <c r="AE193">
        <v>7.4326689999999997</v>
      </c>
      <c r="AF193">
        <v>7.4406359999999996</v>
      </c>
      <c r="AG193">
        <v>7.4496909999999996</v>
      </c>
      <c r="AH193">
        <v>7.4591969999999996</v>
      </c>
      <c r="AI193">
        <v>7.4689189999999996</v>
      </c>
      <c r="AJ193">
        <v>7.4781190000000004</v>
      </c>
      <c r="AK193" s="38">
        <v>7.0000000000000001E-3</v>
      </c>
    </row>
    <row r="194" spans="1:37" ht="14.5">
      <c r="A194" t="s">
        <v>291</v>
      </c>
      <c r="B194" t="s">
        <v>1195</v>
      </c>
      <c r="C194" t="s">
        <v>1447</v>
      </c>
      <c r="D194" t="s">
        <v>1352</v>
      </c>
      <c r="E194">
        <v>6.2882499999999997</v>
      </c>
      <c r="F194">
        <v>6.3179600000000002</v>
      </c>
      <c r="G194">
        <v>6.4891230000000002</v>
      </c>
      <c r="H194">
        <v>6.5908939999999996</v>
      </c>
      <c r="I194">
        <v>6.7208959999999998</v>
      </c>
      <c r="J194">
        <v>6.8815150000000003</v>
      </c>
      <c r="K194">
        <v>7.0626939999999996</v>
      </c>
      <c r="L194">
        <v>7.2303360000000003</v>
      </c>
      <c r="M194">
        <v>7.4034659999999999</v>
      </c>
      <c r="N194">
        <v>7.4640149999999998</v>
      </c>
      <c r="O194">
        <v>7.6072559999999996</v>
      </c>
      <c r="P194">
        <v>7.7269930000000002</v>
      </c>
      <c r="Q194">
        <v>7.8288859999999998</v>
      </c>
      <c r="R194">
        <v>7.8878360000000001</v>
      </c>
      <c r="S194">
        <v>7.8984120000000004</v>
      </c>
      <c r="T194">
        <v>7.8995879999999996</v>
      </c>
      <c r="U194">
        <v>7.8817399999999997</v>
      </c>
      <c r="V194">
        <v>7.8580610000000002</v>
      </c>
      <c r="W194">
        <v>7.8372330000000003</v>
      </c>
      <c r="X194">
        <v>7.8157629999999996</v>
      </c>
      <c r="Y194">
        <v>7.7952839999999997</v>
      </c>
      <c r="Z194">
        <v>7.7758260000000003</v>
      </c>
      <c r="AA194">
        <v>7.758254</v>
      </c>
      <c r="AB194">
        <v>7.7411940000000001</v>
      </c>
      <c r="AC194">
        <v>7.7234090000000002</v>
      </c>
      <c r="AD194">
        <v>7.7059189999999997</v>
      </c>
      <c r="AE194">
        <v>7.6889700000000003</v>
      </c>
      <c r="AF194">
        <v>7.6732680000000002</v>
      </c>
      <c r="AG194">
        <v>7.6585270000000003</v>
      </c>
      <c r="AH194">
        <v>7.6449100000000003</v>
      </c>
      <c r="AI194">
        <v>7.6302320000000003</v>
      </c>
      <c r="AJ194">
        <v>7.6149399999999998</v>
      </c>
      <c r="AK194" s="38">
        <v>6.0000000000000001E-3</v>
      </c>
    </row>
    <row r="195" spans="1:37" ht="14.5">
      <c r="A195" t="s">
        <v>300</v>
      </c>
      <c r="B195" t="s">
        <v>1196</v>
      </c>
      <c r="C195" t="s">
        <v>1448</v>
      </c>
      <c r="D195" t="s">
        <v>1350</v>
      </c>
      <c r="E195">
        <v>5.6803710000000001</v>
      </c>
      <c r="F195">
        <v>5.7381320000000002</v>
      </c>
      <c r="G195">
        <v>5.8827509999999998</v>
      </c>
      <c r="H195">
        <v>6.0110659999999996</v>
      </c>
      <c r="I195">
        <v>6.1596970000000004</v>
      </c>
      <c r="J195">
        <v>6.3395739999999998</v>
      </c>
      <c r="K195">
        <v>6.5388570000000001</v>
      </c>
      <c r="L195">
        <v>6.7383490000000004</v>
      </c>
      <c r="M195">
        <v>6.9346909999999999</v>
      </c>
      <c r="N195">
        <v>7.0159859999999998</v>
      </c>
      <c r="O195">
        <v>7.1624080000000001</v>
      </c>
      <c r="P195">
        <v>7.2814370000000004</v>
      </c>
      <c r="Q195">
        <v>7.3848060000000002</v>
      </c>
      <c r="R195">
        <v>7.4487290000000002</v>
      </c>
      <c r="S195">
        <v>7.4649109999999999</v>
      </c>
      <c r="T195">
        <v>7.4715850000000001</v>
      </c>
      <c r="U195">
        <v>7.4658680000000004</v>
      </c>
      <c r="V195">
        <v>7.4614669999999998</v>
      </c>
      <c r="W195">
        <v>7.456175</v>
      </c>
      <c r="X195">
        <v>7.4479220000000002</v>
      </c>
      <c r="Y195">
        <v>7.4452819999999997</v>
      </c>
      <c r="Z195">
        <v>7.4441800000000002</v>
      </c>
      <c r="AA195">
        <v>7.4464170000000003</v>
      </c>
      <c r="AB195">
        <v>7.4441379999999997</v>
      </c>
      <c r="AC195">
        <v>7.4425520000000001</v>
      </c>
      <c r="AD195">
        <v>7.4490809999999996</v>
      </c>
      <c r="AE195">
        <v>7.454599</v>
      </c>
      <c r="AF195">
        <v>7.4599010000000003</v>
      </c>
      <c r="AG195">
        <v>7.4650449999999999</v>
      </c>
      <c r="AH195">
        <v>7.4698560000000001</v>
      </c>
      <c r="AI195">
        <v>7.4745990000000004</v>
      </c>
      <c r="AJ195">
        <v>7.4782359999999999</v>
      </c>
      <c r="AK195" s="38">
        <v>8.9999999999999993E-3</v>
      </c>
    </row>
    <row r="196" spans="1:37" ht="14.5">
      <c r="A196" t="s">
        <v>1025</v>
      </c>
      <c r="B196" t="s">
        <v>1197</v>
      </c>
      <c r="C196" t="s">
        <v>1449</v>
      </c>
      <c r="D196" t="s">
        <v>1352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121</v>
      </c>
    </row>
    <row r="197" spans="1:37" ht="14.5">
      <c r="A197" t="s">
        <v>1027</v>
      </c>
      <c r="B197" t="s">
        <v>1198</v>
      </c>
      <c r="C197" t="s">
        <v>1450</v>
      </c>
      <c r="D197" t="s">
        <v>1350</v>
      </c>
      <c r="E197">
        <v>0</v>
      </c>
      <c r="F197">
        <v>7.2611169999999996</v>
      </c>
      <c r="G197">
        <v>10.523218</v>
      </c>
      <c r="H197">
        <v>10.619534</v>
      </c>
      <c r="I197">
        <v>10.746943</v>
      </c>
      <c r="J197">
        <v>10.911422999999999</v>
      </c>
      <c r="K197">
        <v>11.116792</v>
      </c>
      <c r="L197">
        <v>11.364324</v>
      </c>
      <c r="M197">
        <v>11.630466</v>
      </c>
      <c r="N197">
        <v>11.746672</v>
      </c>
      <c r="O197">
        <v>11.963158</v>
      </c>
      <c r="P197">
        <v>12.154007999999999</v>
      </c>
      <c r="Q197">
        <v>12.326368</v>
      </c>
      <c r="R197">
        <v>12.424613000000001</v>
      </c>
      <c r="S197">
        <v>12.435261000000001</v>
      </c>
      <c r="T197">
        <v>12.440867000000001</v>
      </c>
      <c r="U197">
        <v>12.440848000000001</v>
      </c>
      <c r="V197">
        <v>12.440165</v>
      </c>
      <c r="W197">
        <v>12.438947000000001</v>
      </c>
      <c r="X197">
        <v>12.436631999999999</v>
      </c>
      <c r="Y197">
        <v>12.432601999999999</v>
      </c>
      <c r="Z197">
        <v>12.42887</v>
      </c>
      <c r="AA197">
        <v>12.425395</v>
      </c>
      <c r="AB197">
        <v>12.422158</v>
      </c>
      <c r="AC197">
        <v>12.419093999999999</v>
      </c>
      <c r="AD197">
        <v>12.416136</v>
      </c>
      <c r="AE197">
        <v>12.413334000000001</v>
      </c>
      <c r="AF197">
        <v>12.410707</v>
      </c>
      <c r="AG197">
        <v>12.408324</v>
      </c>
      <c r="AH197">
        <v>12.405937</v>
      </c>
      <c r="AI197">
        <v>12.403605000000001</v>
      </c>
      <c r="AJ197">
        <v>12.401318</v>
      </c>
      <c r="AK197" t="s">
        <v>121</v>
      </c>
    </row>
    <row r="198" spans="1:37" ht="14.5">
      <c r="A198" t="s">
        <v>1029</v>
      </c>
      <c r="B198" t="s">
        <v>1199</v>
      </c>
      <c r="C198" t="s">
        <v>1451</v>
      </c>
      <c r="D198" t="s">
        <v>1350</v>
      </c>
      <c r="E198">
        <v>7.8188630000000003</v>
      </c>
      <c r="F198">
        <v>7.8802349999999999</v>
      </c>
      <c r="G198">
        <v>8.8315160000000006</v>
      </c>
      <c r="H198">
        <v>8.9982430000000004</v>
      </c>
      <c r="I198">
        <v>9.1948709999999991</v>
      </c>
      <c r="J198">
        <v>9.4335989999999992</v>
      </c>
      <c r="K198">
        <v>9.6872030000000002</v>
      </c>
      <c r="L198">
        <v>9.9148779999999999</v>
      </c>
      <c r="M198">
        <v>10.147164999999999</v>
      </c>
      <c r="N198">
        <v>10.236751</v>
      </c>
      <c r="O198">
        <v>10.398289999999999</v>
      </c>
      <c r="P198">
        <v>10.54576</v>
      </c>
      <c r="Q198">
        <v>10.682461999999999</v>
      </c>
      <c r="R198">
        <v>10.756902999999999</v>
      </c>
      <c r="S198">
        <v>10.755962</v>
      </c>
      <c r="T198">
        <v>10.750731999999999</v>
      </c>
      <c r="U198">
        <v>10.745374</v>
      </c>
      <c r="V198">
        <v>10.740919</v>
      </c>
      <c r="W198">
        <v>10.674236000000001</v>
      </c>
      <c r="X198">
        <v>10.675926</v>
      </c>
      <c r="Y198">
        <v>10.679314</v>
      </c>
      <c r="Z198">
        <v>10.684611</v>
      </c>
      <c r="AA198">
        <v>10.691858999999999</v>
      </c>
      <c r="AB198">
        <v>10.701027</v>
      </c>
      <c r="AC198">
        <v>10.711698999999999</v>
      </c>
      <c r="AD198">
        <v>10.723304000000001</v>
      </c>
      <c r="AE198">
        <v>10.735106999999999</v>
      </c>
      <c r="AF198">
        <v>10.746388</v>
      </c>
      <c r="AG198">
        <v>10.756710999999999</v>
      </c>
      <c r="AH198">
        <v>10.765407</v>
      </c>
      <c r="AI198">
        <v>10.772729</v>
      </c>
      <c r="AJ198">
        <v>10.778655000000001</v>
      </c>
      <c r="AK198" s="38">
        <v>0.01</v>
      </c>
    </row>
    <row r="199" spans="1:37" ht="14.5">
      <c r="A199" t="s">
        <v>1031</v>
      </c>
      <c r="B199" t="s">
        <v>1200</v>
      </c>
      <c r="C199" t="s">
        <v>1452</v>
      </c>
      <c r="D199" t="s">
        <v>1352</v>
      </c>
      <c r="E199">
        <v>8.6858280000000008</v>
      </c>
      <c r="F199">
        <v>8.7192220000000002</v>
      </c>
      <c r="G199">
        <v>9.0971220000000006</v>
      </c>
      <c r="H199">
        <v>9.2121829999999996</v>
      </c>
      <c r="I199">
        <v>9.3550059999999995</v>
      </c>
      <c r="J199">
        <v>9.5341489999999993</v>
      </c>
      <c r="K199">
        <v>9.7310269999999992</v>
      </c>
      <c r="L199">
        <v>9.9460569999999997</v>
      </c>
      <c r="M199">
        <v>10.166195</v>
      </c>
      <c r="N199">
        <v>10.210354000000001</v>
      </c>
      <c r="O199">
        <v>10.371880000000001</v>
      </c>
      <c r="P199">
        <v>10.521144</v>
      </c>
      <c r="Q199">
        <v>10.654833</v>
      </c>
      <c r="R199">
        <v>10.747532</v>
      </c>
      <c r="S199">
        <v>10.783327999999999</v>
      </c>
      <c r="T199">
        <v>10.775862999999999</v>
      </c>
      <c r="U199">
        <v>10.769538000000001</v>
      </c>
      <c r="V199">
        <v>10.764298</v>
      </c>
      <c r="W199">
        <v>10.759959</v>
      </c>
      <c r="X199">
        <v>10.756387999999999</v>
      </c>
      <c r="Y199">
        <v>10.753463</v>
      </c>
      <c r="Z199">
        <v>10.751068999999999</v>
      </c>
      <c r="AA199">
        <v>10.749188999999999</v>
      </c>
      <c r="AB199">
        <v>10.747778</v>
      </c>
      <c r="AC199">
        <v>10.746753999999999</v>
      </c>
      <c r="AD199">
        <v>10.734166</v>
      </c>
      <c r="AE199">
        <v>10.738203</v>
      </c>
      <c r="AF199">
        <v>10.743752000000001</v>
      </c>
      <c r="AG199">
        <v>10.751115</v>
      </c>
      <c r="AH199">
        <v>10.76018</v>
      </c>
      <c r="AI199">
        <v>10.77107</v>
      </c>
      <c r="AJ199">
        <v>10.783237</v>
      </c>
      <c r="AK199" s="38">
        <v>7.0000000000000001E-3</v>
      </c>
    </row>
    <row r="200" spans="1:37" ht="14.5">
      <c r="A200" t="s">
        <v>1033</v>
      </c>
      <c r="B200" t="s">
        <v>1201</v>
      </c>
      <c r="C200" t="s">
        <v>1453</v>
      </c>
      <c r="D200" t="s">
        <v>1350</v>
      </c>
      <c r="E200">
        <v>6.2527379999999999</v>
      </c>
      <c r="F200">
        <v>6.2527379999999999</v>
      </c>
      <c r="G200">
        <v>6.9066599999999996</v>
      </c>
      <c r="H200">
        <v>6.9066590000000003</v>
      </c>
      <c r="I200">
        <v>6.9066599999999996</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6.9066590000000003</v>
      </c>
      <c r="X200">
        <v>6.9066599999999996</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s="38">
        <v>3.0000000000000001E-3</v>
      </c>
    </row>
    <row r="201" spans="1:37" ht="14.5">
      <c r="A201" t="s">
        <v>1136</v>
      </c>
      <c r="B201" t="s">
        <v>1202</v>
      </c>
      <c r="C201" t="s">
        <v>1454</v>
      </c>
      <c r="E201">
        <v>6.2240250000000001</v>
      </c>
      <c r="F201">
        <v>6.2729429999999997</v>
      </c>
      <c r="G201">
        <v>6.3426729999999996</v>
      </c>
      <c r="H201">
        <v>6.4537620000000002</v>
      </c>
      <c r="I201">
        <v>6.57667</v>
      </c>
      <c r="J201">
        <v>6.7321730000000004</v>
      </c>
      <c r="K201">
        <v>6.9089549999999997</v>
      </c>
      <c r="L201">
        <v>7.1025140000000002</v>
      </c>
      <c r="M201">
        <v>7.3010580000000003</v>
      </c>
      <c r="N201">
        <v>7.4032</v>
      </c>
      <c r="O201">
        <v>7.5458230000000004</v>
      </c>
      <c r="P201">
        <v>7.6652560000000003</v>
      </c>
      <c r="Q201">
        <v>7.7705950000000001</v>
      </c>
      <c r="R201">
        <v>7.8338299999999998</v>
      </c>
      <c r="S201">
        <v>7.842511</v>
      </c>
      <c r="T201">
        <v>7.8469199999999999</v>
      </c>
      <c r="U201">
        <v>7.8486380000000002</v>
      </c>
      <c r="V201">
        <v>7.8534790000000001</v>
      </c>
      <c r="W201">
        <v>7.8541410000000003</v>
      </c>
      <c r="X201">
        <v>7.855467</v>
      </c>
      <c r="Y201">
        <v>7.8569500000000003</v>
      </c>
      <c r="Z201">
        <v>7.8484680000000004</v>
      </c>
      <c r="AA201">
        <v>7.8508069999999996</v>
      </c>
      <c r="AB201">
        <v>7.8537710000000001</v>
      </c>
      <c r="AC201">
        <v>7.857532</v>
      </c>
      <c r="AD201">
        <v>7.8617439999999998</v>
      </c>
      <c r="AE201">
        <v>7.8662289999999997</v>
      </c>
      <c r="AF201">
        <v>7.8706800000000001</v>
      </c>
      <c r="AG201">
        <v>7.8746999999999998</v>
      </c>
      <c r="AH201">
        <v>7.8777239999999997</v>
      </c>
      <c r="AI201">
        <v>7.8798839999999997</v>
      </c>
      <c r="AJ201">
        <v>7.8811739999999997</v>
      </c>
      <c r="AK201" s="38">
        <v>8.0000000000000002E-3</v>
      </c>
    </row>
    <row r="202" spans="1:37" ht="14.5">
      <c r="A202" t="s">
        <v>1138</v>
      </c>
      <c r="B202" t="s">
        <v>1203</v>
      </c>
      <c r="C202" t="s">
        <v>1455</v>
      </c>
      <c r="E202">
        <v>7.3111649999999999</v>
      </c>
      <c r="F202">
        <v>7.4135179999999998</v>
      </c>
      <c r="G202">
        <v>7.588508</v>
      </c>
      <c r="H202">
        <v>7.667783</v>
      </c>
      <c r="I202">
        <v>7.8341089999999998</v>
      </c>
      <c r="J202">
        <v>8.0512139999999999</v>
      </c>
      <c r="K202">
        <v>8.2905730000000002</v>
      </c>
      <c r="L202">
        <v>8.5358889999999992</v>
      </c>
      <c r="M202">
        <v>8.7817159999999994</v>
      </c>
      <c r="N202">
        <v>8.9073770000000003</v>
      </c>
      <c r="O202">
        <v>9.0877739999999996</v>
      </c>
      <c r="P202">
        <v>9.2443469999999994</v>
      </c>
      <c r="Q202">
        <v>9.3895499999999998</v>
      </c>
      <c r="R202">
        <v>9.4775989999999997</v>
      </c>
      <c r="S202">
        <v>9.5020480000000003</v>
      </c>
      <c r="T202">
        <v>9.5276499999999995</v>
      </c>
      <c r="U202">
        <v>9.5525559999999992</v>
      </c>
      <c r="V202">
        <v>9.5777789999999996</v>
      </c>
      <c r="W202">
        <v>9.5893309999999996</v>
      </c>
      <c r="X202">
        <v>9.6080400000000008</v>
      </c>
      <c r="Y202">
        <v>9.6282460000000007</v>
      </c>
      <c r="Z202">
        <v>9.6326490000000007</v>
      </c>
      <c r="AA202">
        <v>9.6516249999999992</v>
      </c>
      <c r="AB202">
        <v>9.6729869999999991</v>
      </c>
      <c r="AC202">
        <v>9.6892410000000009</v>
      </c>
      <c r="AD202">
        <v>9.7107320000000001</v>
      </c>
      <c r="AE202">
        <v>9.7322590000000009</v>
      </c>
      <c r="AF202">
        <v>9.7545389999999994</v>
      </c>
      <c r="AG202">
        <v>9.7824010000000001</v>
      </c>
      <c r="AH202">
        <v>9.8120720000000006</v>
      </c>
      <c r="AI202">
        <v>9.8365489999999998</v>
      </c>
      <c r="AJ202">
        <v>9.8703299999999992</v>
      </c>
      <c r="AK202" s="38">
        <v>0.01</v>
      </c>
    </row>
    <row r="203" spans="1:37" ht="14.5">
      <c r="A203" t="s">
        <v>1204</v>
      </c>
      <c r="C203" t="s">
        <v>1456</v>
      </c>
    </row>
    <row r="204" spans="1:37" ht="14.5">
      <c r="A204" t="s">
        <v>233</v>
      </c>
      <c r="C204" t="s">
        <v>1457</v>
      </c>
    </row>
    <row r="205" spans="1:37" ht="14.5">
      <c r="A205" t="s">
        <v>284</v>
      </c>
      <c r="B205" t="s">
        <v>1205</v>
      </c>
      <c r="C205" t="s">
        <v>1458</v>
      </c>
      <c r="D205" t="s">
        <v>1459</v>
      </c>
      <c r="E205">
        <v>164.36260999999999</v>
      </c>
      <c r="F205">
        <v>164.48271199999999</v>
      </c>
      <c r="G205">
        <v>166.613586</v>
      </c>
      <c r="H205">
        <v>166.43048099999999</v>
      </c>
      <c r="I205">
        <v>167.387405</v>
      </c>
      <c r="J205">
        <v>166.63561999999999</v>
      </c>
      <c r="K205">
        <v>164.995667</v>
      </c>
      <c r="L205">
        <v>163.87233000000001</v>
      </c>
      <c r="M205">
        <v>163.580658</v>
      </c>
      <c r="N205">
        <v>164.54193100000001</v>
      </c>
      <c r="O205">
        <v>164.94601399999999</v>
      </c>
      <c r="P205">
        <v>164.31268299999999</v>
      </c>
      <c r="Q205">
        <v>164.357437</v>
      </c>
      <c r="R205">
        <v>164.30628999999999</v>
      </c>
      <c r="S205">
        <v>163.545883</v>
      </c>
      <c r="T205">
        <v>162.66987599999999</v>
      </c>
      <c r="U205">
        <v>162.61914100000001</v>
      </c>
      <c r="V205">
        <v>163.931015</v>
      </c>
      <c r="W205">
        <v>164.566956</v>
      </c>
      <c r="X205">
        <v>166.01011700000001</v>
      </c>
      <c r="Y205">
        <v>167.29548600000001</v>
      </c>
      <c r="Z205">
        <v>167.276703</v>
      </c>
      <c r="AA205">
        <v>167.45813000000001</v>
      </c>
      <c r="AB205">
        <v>167.59085099999999</v>
      </c>
      <c r="AC205">
        <v>167.025757</v>
      </c>
      <c r="AD205">
        <v>167.691742</v>
      </c>
      <c r="AE205">
        <v>169.40329</v>
      </c>
      <c r="AF205">
        <v>170.94072</v>
      </c>
      <c r="AG205">
        <v>172.28222700000001</v>
      </c>
      <c r="AH205">
        <v>174.01123000000001</v>
      </c>
      <c r="AI205">
        <v>174.67155500000001</v>
      </c>
      <c r="AJ205">
        <v>175.24169900000001</v>
      </c>
      <c r="AK205" s="38">
        <v>2E-3</v>
      </c>
    </row>
    <row r="206" spans="1:37" ht="14.5">
      <c r="A206" t="s">
        <v>1021</v>
      </c>
      <c r="B206" t="s">
        <v>1206</v>
      </c>
      <c r="C206" t="s">
        <v>1460</v>
      </c>
      <c r="D206" t="s">
        <v>1459</v>
      </c>
      <c r="E206">
        <v>56.661766</v>
      </c>
      <c r="F206">
        <v>57.895541999999999</v>
      </c>
      <c r="G206">
        <v>59.828170999999998</v>
      </c>
      <c r="H206">
        <v>61.060192000000001</v>
      </c>
      <c r="I206">
        <v>62.771357999999999</v>
      </c>
      <c r="J206">
        <v>63.828045000000003</v>
      </c>
      <c r="K206">
        <v>64.340514999999996</v>
      </c>
      <c r="L206">
        <v>64.956008999999995</v>
      </c>
      <c r="M206">
        <v>66.137848000000005</v>
      </c>
      <c r="N206">
        <v>67.145638000000005</v>
      </c>
      <c r="O206">
        <v>68.504195999999993</v>
      </c>
      <c r="P206">
        <v>69.353058000000004</v>
      </c>
      <c r="Q206">
        <v>70.777664000000001</v>
      </c>
      <c r="R206">
        <v>72.346587999999997</v>
      </c>
      <c r="S206">
        <v>73.401329000000004</v>
      </c>
      <c r="T206">
        <v>74.332176000000004</v>
      </c>
      <c r="U206">
        <v>75.669242999999994</v>
      </c>
      <c r="V206">
        <v>77.648041000000006</v>
      </c>
      <c r="W206">
        <v>79.449776</v>
      </c>
      <c r="X206">
        <v>81.277145000000004</v>
      </c>
      <c r="Y206">
        <v>82.473906999999997</v>
      </c>
      <c r="Z206">
        <v>83.541306000000006</v>
      </c>
      <c r="AA206">
        <v>84.803787</v>
      </c>
      <c r="AB206">
        <v>86.188484000000003</v>
      </c>
      <c r="AC206">
        <v>87.183937</v>
      </c>
      <c r="AD206">
        <v>88.651687999999993</v>
      </c>
      <c r="AE206">
        <v>90.772330999999994</v>
      </c>
      <c r="AF206">
        <v>92.805655999999999</v>
      </c>
      <c r="AG206">
        <v>94.777244999999994</v>
      </c>
      <c r="AH206">
        <v>97.141670000000005</v>
      </c>
      <c r="AI206">
        <v>98.716071999999997</v>
      </c>
      <c r="AJ206">
        <v>100.14624000000001</v>
      </c>
      <c r="AK206" s="38">
        <v>1.9E-2</v>
      </c>
    </row>
    <row r="207" spans="1:37" ht="14.5">
      <c r="A207" t="s">
        <v>291</v>
      </c>
      <c r="B207" t="s">
        <v>1207</v>
      </c>
      <c r="C207" t="s">
        <v>1461</v>
      </c>
      <c r="D207" t="s">
        <v>1459</v>
      </c>
      <c r="E207">
        <v>0.19626199999999999</v>
      </c>
      <c r="F207">
        <v>0.20455799999999999</v>
      </c>
      <c r="G207">
        <v>0.214809</v>
      </c>
      <c r="H207">
        <v>0.22259000000000001</v>
      </c>
      <c r="I207">
        <v>0.23233400000000001</v>
      </c>
      <c r="J207">
        <v>0.24010400000000001</v>
      </c>
      <c r="K207">
        <v>0.24709300000000001</v>
      </c>
      <c r="L207">
        <v>0.25492799999999999</v>
      </c>
      <c r="M207">
        <v>0.26434999999999997</v>
      </c>
      <c r="N207">
        <v>0.27550400000000003</v>
      </c>
      <c r="O207">
        <v>0.28743600000000002</v>
      </c>
      <c r="P207">
        <v>0.29829899999999998</v>
      </c>
      <c r="Q207">
        <v>0.31062299999999998</v>
      </c>
      <c r="R207">
        <v>0.32356299999999999</v>
      </c>
      <c r="S207">
        <v>0.33535399999999999</v>
      </c>
      <c r="T207">
        <v>0.34728399999999998</v>
      </c>
      <c r="U207">
        <v>0.36157299999999998</v>
      </c>
      <c r="V207">
        <v>0.37966100000000003</v>
      </c>
      <c r="W207">
        <v>0.39727200000000001</v>
      </c>
      <c r="X207">
        <v>0.41714899999999999</v>
      </c>
      <c r="Y207">
        <v>0.43823699999999999</v>
      </c>
      <c r="Z207">
        <v>0.45668500000000001</v>
      </c>
      <c r="AA207">
        <v>0.476325</v>
      </c>
      <c r="AB207">
        <v>0.49706899999999998</v>
      </c>
      <c r="AC207">
        <v>0.51662799999999998</v>
      </c>
      <c r="AD207">
        <v>0.54138299999999995</v>
      </c>
      <c r="AE207">
        <v>0.57048900000000002</v>
      </c>
      <c r="AF207">
        <v>0.60062000000000004</v>
      </c>
      <c r="AG207">
        <v>0.63182199999999999</v>
      </c>
      <c r="AH207">
        <v>0.66776899999999995</v>
      </c>
      <c r="AI207">
        <v>0.69987999999999995</v>
      </c>
      <c r="AJ207">
        <v>0.73312600000000006</v>
      </c>
      <c r="AK207" s="38">
        <v>4.2999999999999997E-2</v>
      </c>
    </row>
    <row r="208" spans="1:37" ht="14.5">
      <c r="A208" t="s">
        <v>300</v>
      </c>
      <c r="B208" t="s">
        <v>1208</v>
      </c>
      <c r="C208" t="s">
        <v>1462</v>
      </c>
      <c r="D208" t="s">
        <v>1459</v>
      </c>
      <c r="E208">
        <v>0.12302200000000001</v>
      </c>
      <c r="F208">
        <v>0.12457799999999999</v>
      </c>
      <c r="G208">
        <v>0.127112</v>
      </c>
      <c r="H208">
        <v>0.12799099999999999</v>
      </c>
      <c r="I208">
        <v>0.129828</v>
      </c>
      <c r="J208">
        <v>0.13039899999999999</v>
      </c>
      <c r="K208">
        <v>0.130438</v>
      </c>
      <c r="L208">
        <v>0.13082099999999999</v>
      </c>
      <c r="M208">
        <v>0.13189000000000001</v>
      </c>
      <c r="N208">
        <v>0.133656</v>
      </c>
      <c r="O208">
        <v>0.13561200000000001</v>
      </c>
      <c r="P208">
        <v>0.13689200000000001</v>
      </c>
      <c r="Q208">
        <v>0.138678</v>
      </c>
      <c r="R208">
        <v>0.14056199999999999</v>
      </c>
      <c r="S208">
        <v>0.142286</v>
      </c>
      <c r="T208">
        <v>0.14399100000000001</v>
      </c>
      <c r="U208">
        <v>0.146588</v>
      </c>
      <c r="V208">
        <v>0.150921</v>
      </c>
      <c r="W208">
        <v>0.15522900000000001</v>
      </c>
      <c r="X208">
        <v>0.16048299999999999</v>
      </c>
      <c r="Y208">
        <v>0.16753399999999999</v>
      </c>
      <c r="Z208">
        <v>0.17388400000000001</v>
      </c>
      <c r="AA208">
        <v>0.18096300000000001</v>
      </c>
      <c r="AB208">
        <v>0.19151299999999999</v>
      </c>
      <c r="AC208">
        <v>0.202685</v>
      </c>
      <c r="AD208">
        <v>0.21824399999999999</v>
      </c>
      <c r="AE208">
        <v>0.23682</v>
      </c>
      <c r="AF208">
        <v>0.25729200000000002</v>
      </c>
      <c r="AG208">
        <v>0.27988000000000002</v>
      </c>
      <c r="AH208">
        <v>0.30649500000000002</v>
      </c>
      <c r="AI208">
        <v>0.33348800000000001</v>
      </c>
      <c r="AJ208">
        <v>0.36333100000000002</v>
      </c>
      <c r="AK208" s="38">
        <v>3.5999999999999997E-2</v>
      </c>
    </row>
    <row r="209" spans="1:37" ht="14.5">
      <c r="A209" t="s">
        <v>1025</v>
      </c>
      <c r="B209" t="s">
        <v>1209</v>
      </c>
      <c r="C209" t="s">
        <v>1463</v>
      </c>
      <c r="D209" t="s">
        <v>1459</v>
      </c>
      <c r="E209">
        <v>24.537821000000001</v>
      </c>
      <c r="F209">
        <v>25.193387999999999</v>
      </c>
      <c r="G209">
        <v>25.930754</v>
      </c>
      <c r="H209">
        <v>26.370493</v>
      </c>
      <c r="I209">
        <v>27.060908999999999</v>
      </c>
      <c r="J209">
        <v>27.577432999999999</v>
      </c>
      <c r="K209">
        <v>28.442475999999999</v>
      </c>
      <c r="L209">
        <v>29.336760000000002</v>
      </c>
      <c r="M209">
        <v>30.149570000000001</v>
      </c>
      <c r="N209">
        <v>31.21246</v>
      </c>
      <c r="O209">
        <v>32.801315000000002</v>
      </c>
      <c r="P209">
        <v>34.553019999999997</v>
      </c>
      <c r="Q209">
        <v>35.980578999999999</v>
      </c>
      <c r="R209">
        <v>37.479401000000003</v>
      </c>
      <c r="S209">
        <v>38.845173000000003</v>
      </c>
      <c r="T209">
        <v>40.227093000000004</v>
      </c>
      <c r="U209">
        <v>41.882258999999998</v>
      </c>
      <c r="V209">
        <v>43.977508999999998</v>
      </c>
      <c r="W209">
        <v>46.017386999999999</v>
      </c>
      <c r="X209">
        <v>48.319839000000002</v>
      </c>
      <c r="Y209">
        <v>51.662945000000001</v>
      </c>
      <c r="Z209">
        <v>54.077044999999998</v>
      </c>
      <c r="AA209">
        <v>56.402690999999997</v>
      </c>
      <c r="AB209">
        <v>58.859065999999999</v>
      </c>
      <c r="AC209">
        <v>61.175120999999997</v>
      </c>
      <c r="AD209">
        <v>64.429503999999994</v>
      </c>
      <c r="AE209">
        <v>67.893326000000002</v>
      </c>
      <c r="AF209">
        <v>71.479163999999997</v>
      </c>
      <c r="AG209">
        <v>75.192466999999994</v>
      </c>
      <c r="AH209">
        <v>79.910583000000003</v>
      </c>
      <c r="AI209">
        <v>83.708022999999997</v>
      </c>
      <c r="AJ209">
        <v>87.635323</v>
      </c>
      <c r="AK209" s="38">
        <v>4.2000000000000003E-2</v>
      </c>
    </row>
    <row r="210" spans="1:37" ht="14.5">
      <c r="A210" t="s">
        <v>1027</v>
      </c>
      <c r="B210" t="s">
        <v>1210</v>
      </c>
      <c r="C210" t="s">
        <v>1464</v>
      </c>
      <c r="D210" t="s">
        <v>1459</v>
      </c>
      <c r="E210">
        <v>0</v>
      </c>
      <c r="F210">
        <v>0.29060399999999997</v>
      </c>
      <c r="G210">
        <v>0.30446699999999999</v>
      </c>
      <c r="H210">
        <v>0.31549500000000003</v>
      </c>
      <c r="I210">
        <v>0.32930599999999999</v>
      </c>
      <c r="J210">
        <v>0.34031899999999998</v>
      </c>
      <c r="K210">
        <v>0.35022599999999998</v>
      </c>
      <c r="L210">
        <v>0.36132999999999998</v>
      </c>
      <c r="M210">
        <v>0.37468600000000002</v>
      </c>
      <c r="N210">
        <v>0.39049400000000001</v>
      </c>
      <c r="O210">
        <v>0.40740700000000002</v>
      </c>
      <c r="P210">
        <v>0.42280400000000001</v>
      </c>
      <c r="Q210">
        <v>0.440272</v>
      </c>
      <c r="R210">
        <v>0.45861299999999999</v>
      </c>
      <c r="S210">
        <v>0.475325</v>
      </c>
      <c r="T210">
        <v>0.492234</v>
      </c>
      <c r="U210">
        <v>0.51248800000000005</v>
      </c>
      <c r="V210">
        <v>0.53812599999999999</v>
      </c>
      <c r="W210">
        <v>0.563087</v>
      </c>
      <c r="X210">
        <v>0.59126000000000001</v>
      </c>
      <c r="Y210">
        <v>0.62114999999999998</v>
      </c>
      <c r="Z210">
        <v>0.64729700000000001</v>
      </c>
      <c r="AA210">
        <v>0.67513500000000004</v>
      </c>
      <c r="AB210">
        <v>0.704538</v>
      </c>
      <c r="AC210">
        <v>0.73226100000000005</v>
      </c>
      <c r="AD210">
        <v>0.76734800000000003</v>
      </c>
      <c r="AE210">
        <v>0.80860200000000004</v>
      </c>
      <c r="AF210">
        <v>0.85130799999999995</v>
      </c>
      <c r="AG210">
        <v>0.89553400000000005</v>
      </c>
      <c r="AH210">
        <v>0.94648500000000002</v>
      </c>
      <c r="AI210">
        <v>0.99199899999999996</v>
      </c>
      <c r="AJ210">
        <v>1.039121</v>
      </c>
      <c r="AK210" t="s">
        <v>121</v>
      </c>
    </row>
    <row r="211" spans="1:37" ht="14.5">
      <c r="A211" t="s">
        <v>1029</v>
      </c>
      <c r="B211" t="s">
        <v>1211</v>
      </c>
      <c r="C211" t="s">
        <v>1465</v>
      </c>
      <c r="D211" t="s">
        <v>1459</v>
      </c>
      <c r="E211">
        <v>0</v>
      </c>
      <c r="F211">
        <v>0.32142100000000001</v>
      </c>
      <c r="G211">
        <v>0.33752799999999999</v>
      </c>
      <c r="H211">
        <v>0.34975299999999998</v>
      </c>
      <c r="I211">
        <v>0.365064</v>
      </c>
      <c r="J211">
        <v>0.37727300000000003</v>
      </c>
      <c r="K211">
        <v>0.38825500000000002</v>
      </c>
      <c r="L211">
        <v>0.400565</v>
      </c>
      <c r="M211">
        <v>0.41537099999999999</v>
      </c>
      <c r="N211">
        <v>0.432896</v>
      </c>
      <c r="O211">
        <v>0.45164500000000002</v>
      </c>
      <c r="P211">
        <v>0.46871400000000002</v>
      </c>
      <c r="Q211">
        <v>0.48807899999999999</v>
      </c>
      <c r="R211">
        <v>0.50841099999999995</v>
      </c>
      <c r="S211">
        <v>0.52693800000000002</v>
      </c>
      <c r="T211">
        <v>0.54568399999999995</v>
      </c>
      <c r="U211">
        <v>0.56813599999999997</v>
      </c>
      <c r="V211">
        <v>0.59655800000000003</v>
      </c>
      <c r="W211">
        <v>0.62422900000000003</v>
      </c>
      <c r="X211">
        <v>0.65546199999999999</v>
      </c>
      <c r="Y211">
        <v>0.68859800000000004</v>
      </c>
      <c r="Z211">
        <v>0.717584</v>
      </c>
      <c r="AA211">
        <v>0.74844500000000003</v>
      </c>
      <c r="AB211">
        <v>0.78103999999999996</v>
      </c>
      <c r="AC211">
        <v>0.81177299999999997</v>
      </c>
      <c r="AD211">
        <v>0.85067000000000004</v>
      </c>
      <c r="AE211">
        <v>0.89640399999999998</v>
      </c>
      <c r="AF211">
        <v>0.94374800000000003</v>
      </c>
      <c r="AG211">
        <v>0.99277499999999996</v>
      </c>
      <c r="AH211">
        <v>1.0492589999999999</v>
      </c>
      <c r="AI211">
        <v>1.099715</v>
      </c>
      <c r="AJ211">
        <v>1.1519539999999999</v>
      </c>
      <c r="AK211" t="s">
        <v>121</v>
      </c>
    </row>
    <row r="212" spans="1:37" ht="14.5">
      <c r="A212" t="s">
        <v>1031</v>
      </c>
      <c r="B212" t="s">
        <v>1212</v>
      </c>
      <c r="C212" t="s">
        <v>1466</v>
      </c>
      <c r="D212" t="s">
        <v>1459</v>
      </c>
      <c r="E212">
        <v>0</v>
      </c>
      <c r="F212">
        <v>0.29817300000000002</v>
      </c>
      <c r="G212">
        <v>0.31311499999999998</v>
      </c>
      <c r="H212">
        <v>0.324457</v>
      </c>
      <c r="I212">
        <v>0.33866000000000002</v>
      </c>
      <c r="J212">
        <v>0.34998600000000002</v>
      </c>
      <c r="K212">
        <v>0.36017399999999999</v>
      </c>
      <c r="L212">
        <v>0.37159300000000001</v>
      </c>
      <c r="M212">
        <v>0.385328</v>
      </c>
      <c r="N212">
        <v>0.401586</v>
      </c>
      <c r="O212">
        <v>0.41897899999999999</v>
      </c>
      <c r="P212">
        <v>0.43481399999999998</v>
      </c>
      <c r="Q212">
        <v>0.45277800000000001</v>
      </c>
      <c r="R212">
        <v>0.47163899999999997</v>
      </c>
      <c r="S212">
        <v>0.48882599999999998</v>
      </c>
      <c r="T212">
        <v>0.506216</v>
      </c>
      <c r="U212">
        <v>0.52704399999999996</v>
      </c>
      <c r="V212">
        <v>0.55341099999999999</v>
      </c>
      <c r="W212">
        <v>0.57908099999999996</v>
      </c>
      <c r="X212">
        <v>0.60805500000000001</v>
      </c>
      <c r="Y212">
        <v>0.63879300000000006</v>
      </c>
      <c r="Z212">
        <v>0.66568300000000002</v>
      </c>
      <c r="AA212">
        <v>0.69431200000000004</v>
      </c>
      <c r="AB212">
        <v>0.724549</v>
      </c>
      <c r="AC212">
        <v>0.75305999999999995</v>
      </c>
      <c r="AD212">
        <v>0.78914399999999996</v>
      </c>
      <c r="AE212">
        <v>0.831569</v>
      </c>
      <c r="AF212">
        <v>0.87548899999999996</v>
      </c>
      <c r="AG212">
        <v>0.92096999999999996</v>
      </c>
      <c r="AH212">
        <v>0.97336900000000004</v>
      </c>
      <c r="AI212">
        <v>1.020176</v>
      </c>
      <c r="AJ212">
        <v>1.0686370000000001</v>
      </c>
      <c r="AK212" t="s">
        <v>121</v>
      </c>
    </row>
    <row r="213" spans="1:37" ht="14.5">
      <c r="A213" t="s">
        <v>1033</v>
      </c>
      <c r="B213" t="s">
        <v>1213</v>
      </c>
      <c r="C213" t="s">
        <v>1467</v>
      </c>
      <c r="D213" t="s">
        <v>1459</v>
      </c>
      <c r="E213">
        <v>0</v>
      </c>
      <c r="F213">
        <v>2.0699999999999999E-4</v>
      </c>
      <c r="G213">
        <v>2.1100000000000001E-4</v>
      </c>
      <c r="H213">
        <v>2.1100000000000001E-4</v>
      </c>
      <c r="I213">
        <v>2.13E-4</v>
      </c>
      <c r="J213">
        <v>2.13E-4</v>
      </c>
      <c r="K213">
        <v>2.12E-4</v>
      </c>
      <c r="L213">
        <v>2.1100000000000001E-4</v>
      </c>
      <c r="M213">
        <v>2.1000000000000001E-4</v>
      </c>
      <c r="N213">
        <v>2.1100000000000001E-4</v>
      </c>
      <c r="O213">
        <v>2.1100000000000001E-4</v>
      </c>
      <c r="P213">
        <v>2.0900000000000001E-4</v>
      </c>
      <c r="Q213">
        <v>2.0699999999999999E-4</v>
      </c>
      <c r="R213">
        <v>2.05E-4</v>
      </c>
      <c r="S213">
        <v>2.0100000000000001E-4</v>
      </c>
      <c r="T213">
        <v>1.9599999999999999E-4</v>
      </c>
      <c r="U213">
        <v>1.92E-4</v>
      </c>
      <c r="V213">
        <v>1.9000000000000001E-4</v>
      </c>
      <c r="W213">
        <v>1.8699999999999999E-4</v>
      </c>
      <c r="X213">
        <v>1.85E-4</v>
      </c>
      <c r="Y213">
        <v>1.83E-4</v>
      </c>
      <c r="Z213">
        <v>1.8000000000000001E-4</v>
      </c>
      <c r="AA213">
        <v>1.76E-4</v>
      </c>
      <c r="AB213">
        <v>1.73E-4</v>
      </c>
      <c r="AC213">
        <v>1.7000000000000001E-4</v>
      </c>
      <c r="AD213">
        <v>1.6799999999999999E-4</v>
      </c>
      <c r="AE213">
        <v>1.66E-4</v>
      </c>
      <c r="AF213">
        <v>1.65E-4</v>
      </c>
      <c r="AG213">
        <v>1.63E-4</v>
      </c>
      <c r="AH213">
        <v>1.63E-4</v>
      </c>
      <c r="AI213">
        <v>1.6000000000000001E-4</v>
      </c>
      <c r="AJ213">
        <v>1.5799999999999999E-4</v>
      </c>
      <c r="AK213" t="s">
        <v>121</v>
      </c>
    </row>
    <row r="214" spans="1:37" ht="14.5">
      <c r="A214" t="s">
        <v>1035</v>
      </c>
      <c r="B214" t="s">
        <v>1214</v>
      </c>
      <c r="C214" t="s">
        <v>1468</v>
      </c>
      <c r="D214" t="s">
        <v>1459</v>
      </c>
      <c r="E214">
        <v>245.88149999999999</v>
      </c>
      <c r="F214">
        <v>248.811172</v>
      </c>
      <c r="G214">
        <v>253.66973899999999</v>
      </c>
      <c r="H214">
        <v>255.20166</v>
      </c>
      <c r="I214">
        <v>258.61508199999997</v>
      </c>
      <c r="J214">
        <v>259.479401</v>
      </c>
      <c r="K214">
        <v>259.25509599999998</v>
      </c>
      <c r="L214">
        <v>259.68460099999999</v>
      </c>
      <c r="M214">
        <v>261.439911</v>
      </c>
      <c r="N214">
        <v>264.53439300000002</v>
      </c>
      <c r="O214">
        <v>267.95281999999997</v>
      </c>
      <c r="P214">
        <v>269.98056000000003</v>
      </c>
      <c r="Q214">
        <v>272.94635</v>
      </c>
      <c r="R214">
        <v>276.03530899999998</v>
      </c>
      <c r="S214">
        <v>277.76132200000001</v>
      </c>
      <c r="T214">
        <v>279.264771</v>
      </c>
      <c r="U214">
        <v>282.28671300000002</v>
      </c>
      <c r="V214">
        <v>287.77539100000001</v>
      </c>
      <c r="W214">
        <v>292.35311899999999</v>
      </c>
      <c r="X214">
        <v>298.03967299999999</v>
      </c>
      <c r="Y214">
        <v>303.98681599999998</v>
      </c>
      <c r="Z214">
        <v>307.55639600000001</v>
      </c>
      <c r="AA214">
        <v>311.43994099999998</v>
      </c>
      <c r="AB214">
        <v>315.537262</v>
      </c>
      <c r="AC214">
        <v>318.40139799999997</v>
      </c>
      <c r="AD214">
        <v>323.93984999999998</v>
      </c>
      <c r="AE214">
        <v>331.41296399999999</v>
      </c>
      <c r="AF214">
        <v>338.75418100000002</v>
      </c>
      <c r="AG214">
        <v>345.97302200000001</v>
      </c>
      <c r="AH214">
        <v>355.00701900000001</v>
      </c>
      <c r="AI214">
        <v>361.24108899999999</v>
      </c>
      <c r="AJ214">
        <v>367.379547</v>
      </c>
      <c r="AK214" s="38">
        <v>1.2999999999999999E-2</v>
      </c>
    </row>
    <row r="215" spans="1:37" ht="14.5">
      <c r="A215" t="s">
        <v>235</v>
      </c>
      <c r="C215" t="s">
        <v>1469</v>
      </c>
    </row>
    <row r="216" spans="1:37" ht="14.5">
      <c r="A216" t="s">
        <v>284</v>
      </c>
      <c r="B216" t="s">
        <v>1215</v>
      </c>
      <c r="C216" t="s">
        <v>1470</v>
      </c>
      <c r="D216" t="s">
        <v>1459</v>
      </c>
      <c r="E216">
        <v>133.18077099999999</v>
      </c>
      <c r="F216">
        <v>127.40007</v>
      </c>
      <c r="G216">
        <v>121.45291899999999</v>
      </c>
      <c r="H216">
        <v>135.117447</v>
      </c>
      <c r="I216">
        <v>136.36932400000001</v>
      </c>
      <c r="J216">
        <v>133.94450399999999</v>
      </c>
      <c r="K216">
        <v>132.18963600000001</v>
      </c>
      <c r="L216">
        <v>132.869156</v>
      </c>
      <c r="M216">
        <v>135.085159</v>
      </c>
      <c r="N216">
        <v>138.05931100000001</v>
      </c>
      <c r="O216">
        <v>141.325897</v>
      </c>
      <c r="P216">
        <v>143.61750799999999</v>
      </c>
      <c r="Q216">
        <v>145.783997</v>
      </c>
      <c r="R216">
        <v>148.92184399999999</v>
      </c>
      <c r="S216">
        <v>151.340439</v>
      </c>
      <c r="T216">
        <v>152.85205099999999</v>
      </c>
      <c r="U216">
        <v>153.89946</v>
      </c>
      <c r="V216">
        <v>157.55909700000001</v>
      </c>
      <c r="W216">
        <v>162.652466</v>
      </c>
      <c r="X216">
        <v>167.38519299999999</v>
      </c>
      <c r="Y216">
        <v>172.09110999999999</v>
      </c>
      <c r="Z216">
        <v>176.51109299999999</v>
      </c>
      <c r="AA216">
        <v>180.59219400000001</v>
      </c>
      <c r="AB216">
        <v>184.63372799999999</v>
      </c>
      <c r="AC216">
        <v>189.243652</v>
      </c>
      <c r="AD216">
        <v>194.55069</v>
      </c>
      <c r="AE216">
        <v>201.28697199999999</v>
      </c>
      <c r="AF216">
        <v>208.02406300000001</v>
      </c>
      <c r="AG216">
        <v>213.44937100000001</v>
      </c>
      <c r="AH216">
        <v>219.30723599999999</v>
      </c>
      <c r="AI216">
        <v>224.717422</v>
      </c>
      <c r="AJ216">
        <v>227.56764200000001</v>
      </c>
      <c r="AK216" s="38">
        <v>1.7000000000000001E-2</v>
      </c>
    </row>
    <row r="217" spans="1:37" ht="14.5">
      <c r="A217" t="s">
        <v>1021</v>
      </c>
      <c r="B217" t="s">
        <v>1216</v>
      </c>
      <c r="C217" t="s">
        <v>1471</v>
      </c>
      <c r="D217" t="s">
        <v>1459</v>
      </c>
      <c r="E217">
        <v>68.587029000000001</v>
      </c>
      <c r="F217">
        <v>65.651176000000007</v>
      </c>
      <c r="G217">
        <v>62.576858999999999</v>
      </c>
      <c r="H217">
        <v>69.080337999999998</v>
      </c>
      <c r="I217">
        <v>70.477599999999995</v>
      </c>
      <c r="J217">
        <v>70.138947000000002</v>
      </c>
      <c r="K217">
        <v>69.956992999999997</v>
      </c>
      <c r="L217">
        <v>70.59845</v>
      </c>
      <c r="M217">
        <v>71.828277999999997</v>
      </c>
      <c r="N217">
        <v>73.889908000000005</v>
      </c>
      <c r="O217">
        <v>76.058341999999996</v>
      </c>
      <c r="P217">
        <v>77.528403999999995</v>
      </c>
      <c r="Q217">
        <v>78.769264000000007</v>
      </c>
      <c r="R217">
        <v>80.437561000000002</v>
      </c>
      <c r="S217">
        <v>81.614761000000001</v>
      </c>
      <c r="T217">
        <v>82.132118000000006</v>
      </c>
      <c r="U217">
        <v>82.374397000000002</v>
      </c>
      <c r="V217">
        <v>84.013335999999995</v>
      </c>
      <c r="W217">
        <v>86.404021999999998</v>
      </c>
      <c r="X217">
        <v>88.589561000000003</v>
      </c>
      <c r="Y217">
        <v>90.746612999999996</v>
      </c>
      <c r="Z217">
        <v>92.737831</v>
      </c>
      <c r="AA217">
        <v>94.531386999999995</v>
      </c>
      <c r="AB217">
        <v>96.106505999999996</v>
      </c>
      <c r="AC217">
        <v>97.946044999999998</v>
      </c>
      <c r="AD217">
        <v>100.111183</v>
      </c>
      <c r="AE217">
        <v>102.967682</v>
      </c>
      <c r="AF217">
        <v>105.774834</v>
      </c>
      <c r="AG217">
        <v>107.867592</v>
      </c>
      <c r="AH217">
        <v>110.131409</v>
      </c>
      <c r="AI217">
        <v>112.121117</v>
      </c>
      <c r="AJ217">
        <v>112.791809</v>
      </c>
      <c r="AK217" s="38">
        <v>1.6E-2</v>
      </c>
    </row>
    <row r="218" spans="1:37" ht="14.5">
      <c r="A218" t="s">
        <v>291</v>
      </c>
      <c r="B218" t="s">
        <v>1217</v>
      </c>
      <c r="C218" t="s">
        <v>1472</v>
      </c>
      <c r="D218" t="s">
        <v>1459</v>
      </c>
      <c r="E218">
        <v>0.287275</v>
      </c>
      <c r="F218">
        <v>0.27556599999999998</v>
      </c>
      <c r="G218">
        <v>0.26212999999999997</v>
      </c>
      <c r="H218">
        <v>0.29052099999999997</v>
      </c>
      <c r="I218">
        <v>0.29431000000000002</v>
      </c>
      <c r="J218">
        <v>0.29097099999999998</v>
      </c>
      <c r="K218">
        <v>0.28908299999999998</v>
      </c>
      <c r="L218">
        <v>0.29217900000000002</v>
      </c>
      <c r="M218">
        <v>0.29882999999999998</v>
      </c>
      <c r="N218">
        <v>0.30888199999999999</v>
      </c>
      <c r="O218">
        <v>0.32090299999999999</v>
      </c>
      <c r="P218">
        <v>0.33093800000000001</v>
      </c>
      <c r="Q218">
        <v>0.34090599999999999</v>
      </c>
      <c r="R218">
        <v>0.35386800000000002</v>
      </c>
      <c r="S218">
        <v>0.36836999999999998</v>
      </c>
      <c r="T218">
        <v>0.38097199999999998</v>
      </c>
      <c r="U218">
        <v>0.39288200000000001</v>
      </c>
      <c r="V218">
        <v>0.41212500000000002</v>
      </c>
      <c r="W218">
        <v>0.43820799999999999</v>
      </c>
      <c r="X218">
        <v>0.46451399999999998</v>
      </c>
      <c r="Y218">
        <v>0.49195800000000001</v>
      </c>
      <c r="Z218">
        <v>0.51982200000000001</v>
      </c>
      <c r="AA218">
        <v>0.54791000000000001</v>
      </c>
      <c r="AB218">
        <v>0.57674999999999998</v>
      </c>
      <c r="AC218">
        <v>0.60866399999999998</v>
      </c>
      <c r="AD218">
        <v>0.644289</v>
      </c>
      <c r="AE218">
        <v>0.68638500000000002</v>
      </c>
      <c r="AF218">
        <v>0.73043199999999997</v>
      </c>
      <c r="AG218">
        <v>0.77176500000000003</v>
      </c>
      <c r="AH218">
        <v>0.81653699999999996</v>
      </c>
      <c r="AI218">
        <v>0.86158999999999997</v>
      </c>
      <c r="AJ218">
        <v>0.89851000000000003</v>
      </c>
      <c r="AK218" s="38">
        <v>3.6999999999999998E-2</v>
      </c>
    </row>
    <row r="219" spans="1:37" ht="14.5">
      <c r="A219" t="s">
        <v>300</v>
      </c>
      <c r="B219" t="s">
        <v>1218</v>
      </c>
      <c r="C219" t="s">
        <v>1473</v>
      </c>
      <c r="D219" t="s">
        <v>1459</v>
      </c>
      <c r="E219">
        <v>0.55974599999999997</v>
      </c>
      <c r="F219">
        <v>0.53859100000000004</v>
      </c>
      <c r="G219">
        <v>0.51345300000000005</v>
      </c>
      <c r="H219">
        <v>0.56980200000000003</v>
      </c>
      <c r="I219">
        <v>0.57730199999999998</v>
      </c>
      <c r="J219">
        <v>0.56976300000000002</v>
      </c>
      <c r="K219">
        <v>0.56458200000000003</v>
      </c>
      <c r="L219">
        <v>0.56862599999999996</v>
      </c>
      <c r="M219">
        <v>0.57863399999999998</v>
      </c>
      <c r="N219">
        <v>0.59319500000000003</v>
      </c>
      <c r="O219">
        <v>0.60900799999999999</v>
      </c>
      <c r="P219">
        <v>0.62102400000000002</v>
      </c>
      <c r="Q219">
        <v>0.63220299999999996</v>
      </c>
      <c r="R219">
        <v>0.64728300000000005</v>
      </c>
      <c r="S219">
        <v>0.65858399999999995</v>
      </c>
      <c r="T219">
        <v>0.66631799999999997</v>
      </c>
      <c r="U219">
        <v>0.67213599999999996</v>
      </c>
      <c r="V219">
        <v>0.68958699999999995</v>
      </c>
      <c r="W219">
        <v>0.71359899999999998</v>
      </c>
      <c r="X219">
        <v>0.73635700000000004</v>
      </c>
      <c r="Y219">
        <v>0.76022999999999996</v>
      </c>
      <c r="Z219">
        <v>0.78459500000000004</v>
      </c>
      <c r="AA219">
        <v>0.80837999999999999</v>
      </c>
      <c r="AB219">
        <v>0.83230300000000002</v>
      </c>
      <c r="AC219">
        <v>0.86151699999999998</v>
      </c>
      <c r="AD219">
        <v>0.89526499999999998</v>
      </c>
      <c r="AE219">
        <v>0.93800300000000003</v>
      </c>
      <c r="AF219">
        <v>0.98278900000000002</v>
      </c>
      <c r="AG219">
        <v>1.023217</v>
      </c>
      <c r="AH219">
        <v>1.068432</v>
      </c>
      <c r="AI219">
        <v>1.114139</v>
      </c>
      <c r="AJ219">
        <v>1.149861</v>
      </c>
      <c r="AK219" s="38">
        <v>2.3E-2</v>
      </c>
    </row>
    <row r="220" spans="1:37" ht="14.5">
      <c r="A220" t="s">
        <v>1025</v>
      </c>
      <c r="B220" t="s">
        <v>1219</v>
      </c>
      <c r="C220" t="s">
        <v>1474</v>
      </c>
      <c r="D220" t="s">
        <v>1459</v>
      </c>
      <c r="E220">
        <v>4.698429</v>
      </c>
      <c r="F220">
        <v>4.4960979999999999</v>
      </c>
      <c r="G220">
        <v>4.266521</v>
      </c>
      <c r="H220">
        <v>4.7269350000000001</v>
      </c>
      <c r="I220">
        <v>4.7894350000000001</v>
      </c>
      <c r="J220">
        <v>4.7502550000000001</v>
      </c>
      <c r="K220">
        <v>4.7475589999999999</v>
      </c>
      <c r="L220">
        <v>4.8665320000000003</v>
      </c>
      <c r="M220">
        <v>5.0430279999999996</v>
      </c>
      <c r="N220">
        <v>5.2932610000000002</v>
      </c>
      <c r="O220">
        <v>5.597391</v>
      </c>
      <c r="P220">
        <v>5.8710789999999999</v>
      </c>
      <c r="Q220">
        <v>6.1468699999999998</v>
      </c>
      <c r="R220">
        <v>6.4738389999999999</v>
      </c>
      <c r="S220">
        <v>6.7802829999999998</v>
      </c>
      <c r="T220">
        <v>7.0527930000000003</v>
      </c>
      <c r="U220">
        <v>7.3131000000000004</v>
      </c>
      <c r="V220">
        <v>7.7110440000000002</v>
      </c>
      <c r="W220">
        <v>8.1990730000000003</v>
      </c>
      <c r="X220">
        <v>8.6912640000000003</v>
      </c>
      <c r="Y220">
        <v>9.2047600000000003</v>
      </c>
      <c r="Z220">
        <v>9.7261030000000002</v>
      </c>
      <c r="AA220">
        <v>10.251638</v>
      </c>
      <c r="AB220">
        <v>10.791247</v>
      </c>
      <c r="AC220">
        <v>11.388374000000001</v>
      </c>
      <c r="AD220">
        <v>12.05495</v>
      </c>
      <c r="AE220">
        <v>12.842571</v>
      </c>
      <c r="AF220">
        <v>13.666714000000001</v>
      </c>
      <c r="AG220">
        <v>14.440068999999999</v>
      </c>
      <c r="AH220">
        <v>15.277773</v>
      </c>
      <c r="AI220">
        <v>16.120735</v>
      </c>
      <c r="AJ220">
        <v>16.811523000000001</v>
      </c>
      <c r="AK220" s="38">
        <v>4.2000000000000003E-2</v>
      </c>
    </row>
    <row r="221" spans="1:37" ht="14.5">
      <c r="A221" t="s">
        <v>1027</v>
      </c>
      <c r="B221" t="s">
        <v>1220</v>
      </c>
      <c r="C221" t="s">
        <v>1475</v>
      </c>
      <c r="D221" t="s">
        <v>1459</v>
      </c>
      <c r="E221">
        <v>0</v>
      </c>
      <c r="F221">
        <v>0.234546</v>
      </c>
      <c r="G221">
        <v>0.22981499999999999</v>
      </c>
      <c r="H221">
        <v>0.262687</v>
      </c>
      <c r="I221">
        <v>0.27412900000000001</v>
      </c>
      <c r="J221">
        <v>0.27866600000000002</v>
      </c>
      <c r="K221">
        <v>0.28441499999999997</v>
      </c>
      <c r="L221">
        <v>0.29504599999999997</v>
      </c>
      <c r="M221">
        <v>0.30924600000000002</v>
      </c>
      <c r="N221">
        <v>0.32653900000000002</v>
      </c>
      <c r="O221">
        <v>0.34530100000000002</v>
      </c>
      <c r="P221">
        <v>0.36218499999999998</v>
      </c>
      <c r="Q221">
        <v>0.37919799999999998</v>
      </c>
      <c r="R221">
        <v>0.39936899999999997</v>
      </c>
      <c r="S221">
        <v>0.41827300000000001</v>
      </c>
      <c r="T221">
        <v>0.43508400000000003</v>
      </c>
      <c r="U221">
        <v>0.45114199999999999</v>
      </c>
      <c r="V221">
        <v>0.47569099999999997</v>
      </c>
      <c r="W221">
        <v>0.50579700000000005</v>
      </c>
      <c r="X221">
        <v>0.536161</v>
      </c>
      <c r="Y221">
        <v>0.56783799999999995</v>
      </c>
      <c r="Z221">
        <v>0.59999899999999995</v>
      </c>
      <c r="AA221">
        <v>0.63241899999999995</v>
      </c>
      <c r="AB221">
        <v>0.66570799999999997</v>
      </c>
      <c r="AC221">
        <v>0.70254399999999995</v>
      </c>
      <c r="AD221">
        <v>0.74366500000000002</v>
      </c>
      <c r="AE221">
        <v>0.79225299999999999</v>
      </c>
      <c r="AF221">
        <v>0.84309400000000001</v>
      </c>
      <c r="AG221">
        <v>0.89080199999999998</v>
      </c>
      <c r="AH221">
        <v>0.94247999999999998</v>
      </c>
      <c r="AI221">
        <v>0.99448199999999998</v>
      </c>
      <c r="AJ221">
        <v>1.037096</v>
      </c>
      <c r="AK221" t="s">
        <v>121</v>
      </c>
    </row>
    <row r="222" spans="1:37" ht="14.5">
      <c r="A222" t="s">
        <v>1029</v>
      </c>
      <c r="B222" t="s">
        <v>1221</v>
      </c>
      <c r="C222" t="s">
        <v>1476</v>
      </c>
      <c r="D222" t="s">
        <v>1459</v>
      </c>
      <c r="E222">
        <v>0</v>
      </c>
      <c r="F222">
        <v>0.25949299999999997</v>
      </c>
      <c r="G222">
        <v>0.25480399999999997</v>
      </c>
      <c r="H222">
        <v>0.29125000000000001</v>
      </c>
      <c r="I222">
        <v>0.30393599999999998</v>
      </c>
      <c r="J222">
        <v>0.30896600000000002</v>
      </c>
      <c r="K222">
        <v>0.31534099999999998</v>
      </c>
      <c r="L222">
        <v>0.327127</v>
      </c>
      <c r="M222">
        <v>0.34287200000000001</v>
      </c>
      <c r="N222">
        <v>0.36204500000000001</v>
      </c>
      <c r="O222">
        <v>0.38284699999999999</v>
      </c>
      <c r="P222">
        <v>0.40156599999999998</v>
      </c>
      <c r="Q222">
        <v>0.420429</v>
      </c>
      <c r="R222">
        <v>0.44279299999999999</v>
      </c>
      <c r="S222">
        <v>0.46375300000000003</v>
      </c>
      <c r="T222">
        <v>0.48239199999999999</v>
      </c>
      <c r="U222">
        <v>0.500197</v>
      </c>
      <c r="V222">
        <v>0.52741499999999997</v>
      </c>
      <c r="W222">
        <v>0.56079500000000004</v>
      </c>
      <c r="X222">
        <v>0.59445899999999996</v>
      </c>
      <c r="Y222">
        <v>0.62958099999999995</v>
      </c>
      <c r="Z222">
        <v>0.66523900000000002</v>
      </c>
      <c r="AA222">
        <v>0.70118499999999995</v>
      </c>
      <c r="AB222">
        <v>0.738093</v>
      </c>
      <c r="AC222">
        <v>0.77893400000000002</v>
      </c>
      <c r="AD222">
        <v>0.82452599999999998</v>
      </c>
      <c r="AE222">
        <v>0.87839699999999998</v>
      </c>
      <c r="AF222">
        <v>0.93476700000000001</v>
      </c>
      <c r="AG222">
        <v>0.98766200000000004</v>
      </c>
      <c r="AH222">
        <v>1.044959</v>
      </c>
      <c r="AI222">
        <v>1.1026149999999999</v>
      </c>
      <c r="AJ222">
        <v>1.1498630000000001</v>
      </c>
      <c r="AK222" t="s">
        <v>121</v>
      </c>
    </row>
    <row r="223" spans="1:37" ht="14.5">
      <c r="A223" t="s">
        <v>1031</v>
      </c>
      <c r="B223" t="s">
        <v>1222</v>
      </c>
      <c r="C223" t="s">
        <v>1477</v>
      </c>
      <c r="D223" t="s">
        <v>1459</v>
      </c>
      <c r="E223">
        <v>0</v>
      </c>
      <c r="F223">
        <v>0.223744</v>
      </c>
      <c r="G223">
        <v>0.21970000000000001</v>
      </c>
      <c r="H223">
        <v>0.25112499999999999</v>
      </c>
      <c r="I223">
        <v>0.26206299999999999</v>
      </c>
      <c r="J223">
        <v>0.26640000000000003</v>
      </c>
      <c r="K223">
        <v>0.271897</v>
      </c>
      <c r="L223">
        <v>0.28205999999999998</v>
      </c>
      <c r="M223">
        <v>0.29563499999999998</v>
      </c>
      <c r="N223">
        <v>0.31216699999999997</v>
      </c>
      <c r="O223">
        <v>0.33010299999999998</v>
      </c>
      <c r="P223">
        <v>0.34624300000000002</v>
      </c>
      <c r="Q223">
        <v>0.362508</v>
      </c>
      <c r="R223">
        <v>0.38179099999999999</v>
      </c>
      <c r="S223">
        <v>0.39986300000000002</v>
      </c>
      <c r="T223">
        <v>0.41593400000000003</v>
      </c>
      <c r="U223">
        <v>0.431286</v>
      </c>
      <c r="V223">
        <v>0.45475399999999999</v>
      </c>
      <c r="W223">
        <v>0.48353499999999999</v>
      </c>
      <c r="X223">
        <v>0.51256199999999996</v>
      </c>
      <c r="Y223">
        <v>0.54284500000000002</v>
      </c>
      <c r="Z223">
        <v>0.57359099999999996</v>
      </c>
      <c r="AA223">
        <v>0.60458400000000001</v>
      </c>
      <c r="AB223">
        <v>0.63640699999999994</v>
      </c>
      <c r="AC223">
        <v>0.67162299999999997</v>
      </c>
      <c r="AD223">
        <v>0.71093300000000004</v>
      </c>
      <c r="AE223">
        <v>0.75738300000000003</v>
      </c>
      <c r="AF223">
        <v>0.80598599999999998</v>
      </c>
      <c r="AG223">
        <v>0.85159399999999996</v>
      </c>
      <c r="AH223">
        <v>0.90099700000000005</v>
      </c>
      <c r="AI223">
        <v>0.95071099999999997</v>
      </c>
      <c r="AJ223">
        <v>0.99144900000000002</v>
      </c>
      <c r="AK223" t="s">
        <v>121</v>
      </c>
    </row>
    <row r="224" spans="1:37" ht="14.5">
      <c r="A224" t="s">
        <v>1033</v>
      </c>
      <c r="B224" t="s">
        <v>1223</v>
      </c>
      <c r="C224" t="s">
        <v>1478</v>
      </c>
      <c r="D224" t="s">
        <v>1459</v>
      </c>
      <c r="E224">
        <v>0</v>
      </c>
      <c r="F224">
        <v>0.39895599999999998</v>
      </c>
      <c r="G224">
        <v>0.39174599999999998</v>
      </c>
      <c r="H224">
        <v>0.44778000000000001</v>
      </c>
      <c r="I224">
        <v>0.46728399999999998</v>
      </c>
      <c r="J224">
        <v>0.475018</v>
      </c>
      <c r="K224">
        <v>0.48481800000000003</v>
      </c>
      <c r="L224">
        <v>0.50294000000000005</v>
      </c>
      <c r="M224">
        <v>0.527146</v>
      </c>
      <c r="N224">
        <v>0.55662400000000001</v>
      </c>
      <c r="O224">
        <v>0.58860500000000004</v>
      </c>
      <c r="P224">
        <v>0.61738499999999996</v>
      </c>
      <c r="Q224">
        <v>0.64638700000000004</v>
      </c>
      <c r="R224">
        <v>0.68076999999999999</v>
      </c>
      <c r="S224">
        <v>0.71299400000000002</v>
      </c>
      <c r="T224">
        <v>0.74165099999999995</v>
      </c>
      <c r="U224">
        <v>0.76902400000000004</v>
      </c>
      <c r="V224">
        <v>0.81086999999999998</v>
      </c>
      <c r="W224">
        <v>0.86219000000000001</v>
      </c>
      <c r="X224">
        <v>0.91394699999999995</v>
      </c>
      <c r="Y224">
        <v>0.96794500000000006</v>
      </c>
      <c r="Z224">
        <v>1.0227679999999999</v>
      </c>
      <c r="AA224">
        <v>1.0780320000000001</v>
      </c>
      <c r="AB224">
        <v>1.1347750000000001</v>
      </c>
      <c r="AC224">
        <v>1.197567</v>
      </c>
      <c r="AD224">
        <v>1.267663</v>
      </c>
      <c r="AE224">
        <v>1.3504860000000001</v>
      </c>
      <c r="AF224">
        <v>1.4371510000000001</v>
      </c>
      <c r="AG224">
        <v>1.518475</v>
      </c>
      <c r="AH224">
        <v>1.606565</v>
      </c>
      <c r="AI224">
        <v>1.695208</v>
      </c>
      <c r="AJ224">
        <v>1.7678499999999999</v>
      </c>
      <c r="AK224" t="s">
        <v>121</v>
      </c>
    </row>
    <row r="225" spans="1:37" ht="14.5">
      <c r="A225" t="s">
        <v>1046</v>
      </c>
      <c r="B225" t="s">
        <v>1224</v>
      </c>
      <c r="C225" t="s">
        <v>1479</v>
      </c>
      <c r="D225" t="s">
        <v>1459</v>
      </c>
      <c r="E225">
        <v>207.31321700000001</v>
      </c>
      <c r="F225">
        <v>199.478241</v>
      </c>
      <c r="G225">
        <v>190.167923</v>
      </c>
      <c r="H225">
        <v>211.03787199999999</v>
      </c>
      <c r="I225">
        <v>213.815369</v>
      </c>
      <c r="J225">
        <v>211.023483</v>
      </c>
      <c r="K225">
        <v>209.10434000000001</v>
      </c>
      <c r="L225">
        <v>210.60211200000001</v>
      </c>
      <c r="M225">
        <v>214.308853</v>
      </c>
      <c r="N225">
        <v>219.70192</v>
      </c>
      <c r="O225">
        <v>225.55839499999999</v>
      </c>
      <c r="P225">
        <v>229.69635</v>
      </c>
      <c r="Q225">
        <v>233.48173499999999</v>
      </c>
      <c r="R225">
        <v>238.73915099999999</v>
      </c>
      <c r="S225">
        <v>242.75732400000001</v>
      </c>
      <c r="T225">
        <v>245.159302</v>
      </c>
      <c r="U225">
        <v>246.80360400000001</v>
      </c>
      <c r="V225">
        <v>252.65389999999999</v>
      </c>
      <c r="W225">
        <v>260.81973299999999</v>
      </c>
      <c r="X225">
        <v>268.42404199999999</v>
      </c>
      <c r="Y225">
        <v>276.002838</v>
      </c>
      <c r="Z225">
        <v>283.14102200000002</v>
      </c>
      <c r="AA225">
        <v>289.747681</v>
      </c>
      <c r="AB225">
        <v>296.11554000000001</v>
      </c>
      <c r="AC225">
        <v>303.398956</v>
      </c>
      <c r="AD225">
        <v>311.80319200000002</v>
      </c>
      <c r="AE225">
        <v>322.50018299999999</v>
      </c>
      <c r="AF225">
        <v>333.19979899999998</v>
      </c>
      <c r="AG225">
        <v>341.80050699999998</v>
      </c>
      <c r="AH225">
        <v>351.09643599999998</v>
      </c>
      <c r="AI225">
        <v>359.67804000000001</v>
      </c>
      <c r="AJ225">
        <v>364.16558800000001</v>
      </c>
      <c r="AK225" s="38">
        <v>1.7999999999999999E-2</v>
      </c>
    </row>
    <row r="226" spans="1:37" ht="14.5">
      <c r="A226" t="s">
        <v>1048</v>
      </c>
      <c r="C226" t="s">
        <v>1480</v>
      </c>
    </row>
    <row r="227" spans="1:37" ht="14.5">
      <c r="A227" t="s">
        <v>284</v>
      </c>
      <c r="B227" t="s">
        <v>1225</v>
      </c>
      <c r="C227" t="s">
        <v>1481</v>
      </c>
      <c r="D227" t="s">
        <v>1459</v>
      </c>
      <c r="E227">
        <v>313.00292999999999</v>
      </c>
      <c r="F227">
        <v>294.13482699999997</v>
      </c>
      <c r="G227">
        <v>274.28537</v>
      </c>
      <c r="H227">
        <v>297.734467</v>
      </c>
      <c r="I227">
        <v>295.04791299999999</v>
      </c>
      <c r="J227">
        <v>284.78118899999998</v>
      </c>
      <c r="K227">
        <v>275.95517000000001</v>
      </c>
      <c r="L227">
        <v>271.72909499999997</v>
      </c>
      <c r="M227">
        <v>270.32437099999999</v>
      </c>
      <c r="N227">
        <v>270.93441799999999</v>
      </c>
      <c r="O227">
        <v>271.88659699999999</v>
      </c>
      <c r="P227">
        <v>270.61029100000002</v>
      </c>
      <c r="Q227">
        <v>268.83331299999998</v>
      </c>
      <c r="R227">
        <v>268.64913899999999</v>
      </c>
      <c r="S227">
        <v>266.93511999999998</v>
      </c>
      <c r="T227">
        <v>263.37426799999997</v>
      </c>
      <c r="U227">
        <v>258.97555499999999</v>
      </c>
      <c r="V227">
        <v>258.90319799999997</v>
      </c>
      <c r="W227">
        <v>260.98092700000001</v>
      </c>
      <c r="X227">
        <v>262.26492300000001</v>
      </c>
      <c r="Y227">
        <v>263.30053700000002</v>
      </c>
      <c r="Z227">
        <v>263.70959499999998</v>
      </c>
      <c r="AA227">
        <v>263.35900900000001</v>
      </c>
      <c r="AB227">
        <v>262.58175699999998</v>
      </c>
      <c r="AC227">
        <v>262.50427200000001</v>
      </c>
      <c r="AD227">
        <v>263.14703400000002</v>
      </c>
      <c r="AE227">
        <v>265.41558800000001</v>
      </c>
      <c r="AF227">
        <v>267.33084100000002</v>
      </c>
      <c r="AG227">
        <v>267.252319</v>
      </c>
      <c r="AH227">
        <v>267.43359400000003</v>
      </c>
      <c r="AI227">
        <v>266.77179000000001</v>
      </c>
      <c r="AJ227">
        <v>262.83627300000001</v>
      </c>
      <c r="AK227" s="38">
        <v>-6.0000000000000001E-3</v>
      </c>
    </row>
    <row r="228" spans="1:37" ht="14.5">
      <c r="A228" t="s">
        <v>1021</v>
      </c>
      <c r="B228" t="s">
        <v>1226</v>
      </c>
      <c r="C228" t="s">
        <v>1482</v>
      </c>
      <c r="D228" t="s">
        <v>1459</v>
      </c>
      <c r="E228">
        <v>0.50072899999999998</v>
      </c>
      <c r="F228">
        <v>0.47068700000000002</v>
      </c>
      <c r="G228">
        <v>0.438413</v>
      </c>
      <c r="H228">
        <v>0.47540100000000002</v>
      </c>
      <c r="I228">
        <v>0.470688</v>
      </c>
      <c r="J228">
        <v>0.45400299999999999</v>
      </c>
      <c r="K228">
        <v>0.43970399999999998</v>
      </c>
      <c r="L228">
        <v>0.43287500000000001</v>
      </c>
      <c r="M228">
        <v>0.43059900000000001</v>
      </c>
      <c r="N228">
        <v>0.43154599999999999</v>
      </c>
      <c r="O228">
        <v>0.43314900000000001</v>
      </c>
      <c r="P228">
        <v>0.43126100000000001</v>
      </c>
      <c r="Q228">
        <v>0.42861399999999999</v>
      </c>
      <c r="R228">
        <v>0.428531</v>
      </c>
      <c r="S228">
        <v>0.42608000000000001</v>
      </c>
      <c r="T228">
        <v>0.42076400000000003</v>
      </c>
      <c r="U228">
        <v>0.414213</v>
      </c>
      <c r="V228">
        <v>0.41465600000000002</v>
      </c>
      <c r="W228">
        <v>0.418597</v>
      </c>
      <c r="X228">
        <v>0.42128300000000002</v>
      </c>
      <c r="Y228">
        <v>0.42360700000000001</v>
      </c>
      <c r="Z228">
        <v>0.42495899999999998</v>
      </c>
      <c r="AA228">
        <v>0.42526000000000003</v>
      </c>
      <c r="AB228">
        <v>0.42498999999999998</v>
      </c>
      <c r="AC228">
        <v>0.42579899999999998</v>
      </c>
      <c r="AD228">
        <v>0.42789100000000002</v>
      </c>
      <c r="AE228">
        <v>0.43274200000000002</v>
      </c>
      <c r="AF228">
        <v>0.43715300000000001</v>
      </c>
      <c r="AG228">
        <v>0.438442</v>
      </c>
      <c r="AH228">
        <v>0.440305</v>
      </c>
      <c r="AI228">
        <v>0.44096600000000002</v>
      </c>
      <c r="AJ228">
        <v>0.436442</v>
      </c>
      <c r="AK228" s="38">
        <v>-4.0000000000000001E-3</v>
      </c>
    </row>
    <row r="229" spans="1:37" ht="14.5">
      <c r="A229" t="s">
        <v>291</v>
      </c>
      <c r="B229" t="s">
        <v>1227</v>
      </c>
      <c r="C229" t="s">
        <v>1483</v>
      </c>
      <c r="D229" t="s">
        <v>1459</v>
      </c>
      <c r="E229">
        <v>0.36423699999999998</v>
      </c>
      <c r="F229">
        <v>0.33555099999999999</v>
      </c>
      <c r="G229">
        <v>0.30646600000000002</v>
      </c>
      <c r="H229">
        <v>0.32603700000000002</v>
      </c>
      <c r="I229">
        <v>0.31687799999999999</v>
      </c>
      <c r="J229">
        <v>0.300209</v>
      </c>
      <c r="K229">
        <v>0.28575499999999998</v>
      </c>
      <c r="L229">
        <v>0.27665400000000001</v>
      </c>
      <c r="M229">
        <v>0.270812</v>
      </c>
      <c r="N229">
        <v>0.26725900000000002</v>
      </c>
      <c r="O229">
        <v>0.26433400000000001</v>
      </c>
      <c r="P229">
        <v>0.25951999999999997</v>
      </c>
      <c r="Q229">
        <v>0.25452399999999997</v>
      </c>
      <c r="R229">
        <v>0.25136799999999998</v>
      </c>
      <c r="S229">
        <v>0.24706900000000001</v>
      </c>
      <c r="T229">
        <v>0.24138299999999999</v>
      </c>
      <c r="U229">
        <v>0.235398</v>
      </c>
      <c r="V229">
        <v>0.23368900000000001</v>
      </c>
      <c r="W229">
        <v>0.23472100000000001</v>
      </c>
      <c r="X229">
        <v>0.235707</v>
      </c>
      <c r="Y229">
        <v>0.23687</v>
      </c>
      <c r="Z229">
        <v>0.23810500000000001</v>
      </c>
      <c r="AA229">
        <v>0.238981</v>
      </c>
      <c r="AB229">
        <v>0.23984800000000001</v>
      </c>
      <c r="AC229">
        <v>0.24154100000000001</v>
      </c>
      <c r="AD229">
        <v>0.24418699999999999</v>
      </c>
      <c r="AE229">
        <v>0.248805</v>
      </c>
      <c r="AF229">
        <v>0.25343300000000002</v>
      </c>
      <c r="AG229">
        <v>0.25650600000000001</v>
      </c>
      <c r="AH229">
        <v>0.26005600000000001</v>
      </c>
      <c r="AI229">
        <v>0.26324399999999998</v>
      </c>
      <c r="AJ229">
        <v>0.263353</v>
      </c>
      <c r="AK229" s="38">
        <v>-0.01</v>
      </c>
    </row>
    <row r="230" spans="1:37" ht="14.5">
      <c r="A230" t="s">
        <v>300</v>
      </c>
      <c r="B230" t="s">
        <v>1228</v>
      </c>
      <c r="C230" t="s">
        <v>1484</v>
      </c>
      <c r="D230" t="s">
        <v>1459</v>
      </c>
      <c r="E230">
        <v>5.4496529999999996</v>
      </c>
      <c r="F230">
        <v>4.7318379999999998</v>
      </c>
      <c r="G230">
        <v>4.076689</v>
      </c>
      <c r="H230">
        <v>4.0984530000000001</v>
      </c>
      <c r="I230">
        <v>3.7785489999999999</v>
      </c>
      <c r="J230">
        <v>3.4375640000000001</v>
      </c>
      <c r="K230">
        <v>3.170703</v>
      </c>
      <c r="L230">
        <v>3.0458090000000002</v>
      </c>
      <c r="M230">
        <v>2.988934</v>
      </c>
      <c r="N230">
        <v>2.962358</v>
      </c>
      <c r="O230">
        <v>3.009125</v>
      </c>
      <c r="P230">
        <v>3.06778</v>
      </c>
      <c r="Q230">
        <v>3.1451129999999998</v>
      </c>
      <c r="R230">
        <v>3.2552279999999998</v>
      </c>
      <c r="S230">
        <v>3.3918379999999999</v>
      </c>
      <c r="T230">
        <v>3.5575939999999999</v>
      </c>
      <c r="U230">
        <v>3.7768890000000002</v>
      </c>
      <c r="V230">
        <v>4.1056169999999996</v>
      </c>
      <c r="W230">
        <v>4.5015470000000004</v>
      </c>
      <c r="X230">
        <v>4.8931820000000004</v>
      </c>
      <c r="Y230">
        <v>5.3019949999999998</v>
      </c>
      <c r="Z230">
        <v>5.7192460000000001</v>
      </c>
      <c r="AA230">
        <v>6.2284280000000001</v>
      </c>
      <c r="AB230">
        <v>6.8011290000000004</v>
      </c>
      <c r="AC230">
        <v>7.3569750000000003</v>
      </c>
      <c r="AD230">
        <v>8.0037070000000003</v>
      </c>
      <c r="AE230">
        <v>8.7715270000000007</v>
      </c>
      <c r="AF230">
        <v>9.611599</v>
      </c>
      <c r="AG230">
        <v>10.465555</v>
      </c>
      <c r="AH230">
        <v>11.422077</v>
      </c>
      <c r="AI230">
        <v>12.458174</v>
      </c>
      <c r="AJ230">
        <v>13.484024</v>
      </c>
      <c r="AK230" s="38">
        <v>0.03</v>
      </c>
    </row>
    <row r="231" spans="1:37" ht="14.5">
      <c r="A231" t="s">
        <v>1025</v>
      </c>
      <c r="B231" t="s">
        <v>1229</v>
      </c>
      <c r="C231" t="s">
        <v>1485</v>
      </c>
      <c r="D231" t="s">
        <v>1459</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121</v>
      </c>
    </row>
    <row r="232" spans="1:37" ht="14.5">
      <c r="A232" t="s">
        <v>1027</v>
      </c>
      <c r="B232" t="s">
        <v>1230</v>
      </c>
      <c r="C232" t="s">
        <v>1486</v>
      </c>
      <c r="D232" t="s">
        <v>1459</v>
      </c>
      <c r="E232">
        <v>0</v>
      </c>
      <c r="F232">
        <v>0.111386</v>
      </c>
      <c r="G232">
        <v>0.106679</v>
      </c>
      <c r="H232">
        <v>0.11915000000000001</v>
      </c>
      <c r="I232">
        <v>0.121508</v>
      </c>
      <c r="J232">
        <v>0.120716</v>
      </c>
      <c r="K232">
        <v>0.120422</v>
      </c>
      <c r="L232">
        <v>0.12210799999999999</v>
      </c>
      <c r="M232">
        <v>0.12511</v>
      </c>
      <c r="N232">
        <v>0.12914700000000001</v>
      </c>
      <c r="O232">
        <v>0.13351499999999999</v>
      </c>
      <c r="P232">
        <v>0.13692099999999999</v>
      </c>
      <c r="Q232">
        <v>0.14016300000000001</v>
      </c>
      <c r="R232">
        <v>0.14434</v>
      </c>
      <c r="S232">
        <v>0.14782000000000001</v>
      </c>
      <c r="T232">
        <v>0.15035499999999999</v>
      </c>
      <c r="U232">
        <v>0.15245500000000001</v>
      </c>
      <c r="V232">
        <v>0.157196</v>
      </c>
      <c r="W232">
        <v>0.16345100000000001</v>
      </c>
      <c r="X232">
        <v>0.169435</v>
      </c>
      <c r="Y232">
        <v>0.175481</v>
      </c>
      <c r="Z232">
        <v>0.18132200000000001</v>
      </c>
      <c r="AA232">
        <v>0.186894</v>
      </c>
      <c r="AB232">
        <v>0.19237799999999999</v>
      </c>
      <c r="AC232">
        <v>0.19852700000000001</v>
      </c>
      <c r="AD232">
        <v>0.205487</v>
      </c>
      <c r="AE232">
        <v>0.21405099999999999</v>
      </c>
      <c r="AF232">
        <v>0.22272</v>
      </c>
      <c r="AG232">
        <v>0.230078</v>
      </c>
      <c r="AH232">
        <v>0.23798800000000001</v>
      </c>
      <c r="AI232">
        <v>0.24549499999999999</v>
      </c>
      <c r="AJ232">
        <v>0.25026599999999999</v>
      </c>
      <c r="AK232" t="s">
        <v>121</v>
      </c>
    </row>
    <row r="233" spans="1:37" ht="14.5">
      <c r="A233" t="s">
        <v>1029</v>
      </c>
      <c r="B233" t="s">
        <v>1231</v>
      </c>
      <c r="C233" t="s">
        <v>1487</v>
      </c>
      <c r="D233" t="s">
        <v>1459</v>
      </c>
      <c r="E233">
        <v>5.0930000000000003E-2</v>
      </c>
      <c r="F233">
        <v>0.15346299999999999</v>
      </c>
      <c r="G233">
        <v>0.147229</v>
      </c>
      <c r="H233">
        <v>0.16444</v>
      </c>
      <c r="I233">
        <v>0.16769400000000001</v>
      </c>
      <c r="J233">
        <v>0.166602</v>
      </c>
      <c r="K233">
        <v>0.16619500000000001</v>
      </c>
      <c r="L233">
        <v>0.16852300000000001</v>
      </c>
      <c r="M233">
        <v>0.17266500000000001</v>
      </c>
      <c r="N233">
        <v>0.17823600000000001</v>
      </c>
      <c r="O233">
        <v>0.18426600000000001</v>
      </c>
      <c r="P233">
        <v>0.188966</v>
      </c>
      <c r="Q233">
        <v>0.193441</v>
      </c>
      <c r="R233">
        <v>0.19920499999999999</v>
      </c>
      <c r="S233">
        <v>0.20400799999999999</v>
      </c>
      <c r="T233">
        <v>0.207507</v>
      </c>
      <c r="U233">
        <v>0.21040400000000001</v>
      </c>
      <c r="V233">
        <v>0.216948</v>
      </c>
      <c r="W233">
        <v>0.22558</v>
      </c>
      <c r="X233">
        <v>0.23383899999999999</v>
      </c>
      <c r="Y233">
        <v>0.24218200000000001</v>
      </c>
      <c r="Z233">
        <v>0.25024400000000002</v>
      </c>
      <c r="AA233">
        <v>0.257934</v>
      </c>
      <c r="AB233">
        <v>0.26550299999999999</v>
      </c>
      <c r="AC233">
        <v>0.27398899999999998</v>
      </c>
      <c r="AD233">
        <v>0.28359499999999999</v>
      </c>
      <c r="AE233">
        <v>0.29541400000000001</v>
      </c>
      <c r="AF233">
        <v>0.30737900000000001</v>
      </c>
      <c r="AG233">
        <v>0.31753300000000001</v>
      </c>
      <c r="AH233">
        <v>0.32844899999999999</v>
      </c>
      <c r="AI233">
        <v>0.33881</v>
      </c>
      <c r="AJ233">
        <v>0.34539399999999998</v>
      </c>
      <c r="AK233" s="38">
        <v>6.4000000000000001E-2</v>
      </c>
    </row>
    <row r="234" spans="1:37" ht="14.5">
      <c r="A234" t="s">
        <v>1031</v>
      </c>
      <c r="B234" t="s">
        <v>1232</v>
      </c>
      <c r="C234" t="s">
        <v>1488</v>
      </c>
      <c r="D234" t="s">
        <v>1459</v>
      </c>
      <c r="E234">
        <v>5.4847E-2</v>
      </c>
      <c r="F234">
        <v>0.16056999999999999</v>
      </c>
      <c r="G234">
        <v>0.15404699999999999</v>
      </c>
      <c r="H234">
        <v>0.17205500000000001</v>
      </c>
      <c r="I234">
        <v>0.17546</v>
      </c>
      <c r="J234">
        <v>0.174317</v>
      </c>
      <c r="K234">
        <v>0.17389199999999999</v>
      </c>
      <c r="L234">
        <v>0.17632700000000001</v>
      </c>
      <c r="M234">
        <v>0.18066099999999999</v>
      </c>
      <c r="N234">
        <v>0.18648999999999999</v>
      </c>
      <c r="O234">
        <v>0.192799</v>
      </c>
      <c r="P234">
        <v>0.197717</v>
      </c>
      <c r="Q234">
        <v>0.202399</v>
      </c>
      <c r="R234">
        <v>0.20843</v>
      </c>
      <c r="S234">
        <v>0.21345500000000001</v>
      </c>
      <c r="T234">
        <v>0.217116</v>
      </c>
      <c r="U234">
        <v>0.22014800000000001</v>
      </c>
      <c r="V234">
        <v>0.226994</v>
      </c>
      <c r="W234">
        <v>0.23602699999999999</v>
      </c>
      <c r="X234">
        <v>0.244667</v>
      </c>
      <c r="Y234">
        <v>0.25339800000000001</v>
      </c>
      <c r="Z234">
        <v>0.26183299999999998</v>
      </c>
      <c r="AA234">
        <v>0.26987800000000001</v>
      </c>
      <c r="AB234">
        <v>0.27779799999999999</v>
      </c>
      <c r="AC234">
        <v>0.28667700000000002</v>
      </c>
      <c r="AD234">
        <v>0.29672799999999999</v>
      </c>
      <c r="AE234">
        <v>0.30909500000000001</v>
      </c>
      <c r="AF234">
        <v>0.32161299999999998</v>
      </c>
      <c r="AG234">
        <v>0.33223799999999998</v>
      </c>
      <c r="AH234">
        <v>0.34365899999999999</v>
      </c>
      <c r="AI234">
        <v>0.35449999999999998</v>
      </c>
      <c r="AJ234">
        <v>0.36138900000000002</v>
      </c>
      <c r="AK234" s="38">
        <v>6.3E-2</v>
      </c>
    </row>
    <row r="235" spans="1:37" ht="14.5">
      <c r="A235" t="s">
        <v>1033</v>
      </c>
      <c r="B235" t="s">
        <v>1233</v>
      </c>
      <c r="C235" t="s">
        <v>1489</v>
      </c>
      <c r="D235" t="s">
        <v>1459</v>
      </c>
      <c r="E235">
        <v>5.9582000000000003E-2</v>
      </c>
      <c r="F235">
        <v>0.216973</v>
      </c>
      <c r="G235">
        <v>0.20815800000000001</v>
      </c>
      <c r="H235">
        <v>0.232492</v>
      </c>
      <c r="I235">
        <v>0.237093</v>
      </c>
      <c r="J235">
        <v>0.23554900000000001</v>
      </c>
      <c r="K235">
        <v>0.23497399999999999</v>
      </c>
      <c r="L235">
        <v>0.238264</v>
      </c>
      <c r="M235">
        <v>0.24412200000000001</v>
      </c>
      <c r="N235">
        <v>0.251998</v>
      </c>
      <c r="O235">
        <v>0.260523</v>
      </c>
      <c r="P235">
        <v>0.26716899999999999</v>
      </c>
      <c r="Q235">
        <v>0.27349499999999999</v>
      </c>
      <c r="R235">
        <v>0.28164499999999998</v>
      </c>
      <c r="S235">
        <v>0.288435</v>
      </c>
      <c r="T235">
        <v>0.29338199999999998</v>
      </c>
      <c r="U235">
        <v>0.29747800000000002</v>
      </c>
      <c r="V235">
        <v>0.30673</v>
      </c>
      <c r="W235">
        <v>0.31893500000000002</v>
      </c>
      <c r="X235">
        <v>0.33061099999999999</v>
      </c>
      <c r="Y235">
        <v>0.34240799999999999</v>
      </c>
      <c r="Z235">
        <v>0.35380600000000001</v>
      </c>
      <c r="AA235">
        <v>0.364678</v>
      </c>
      <c r="AB235">
        <v>0.37537999999999999</v>
      </c>
      <c r="AC235">
        <v>0.387378</v>
      </c>
      <c r="AD235">
        <v>0.40095900000000001</v>
      </c>
      <c r="AE235">
        <v>0.41766999999999999</v>
      </c>
      <c r="AF235">
        <v>0.434585</v>
      </c>
      <c r="AG235">
        <v>0.44894200000000001</v>
      </c>
      <c r="AH235">
        <v>0.46437600000000001</v>
      </c>
      <c r="AI235">
        <v>0.47902499999999998</v>
      </c>
      <c r="AJ235">
        <v>0.48833300000000002</v>
      </c>
      <c r="AK235" s="38">
        <v>7.0000000000000007E-2</v>
      </c>
    </row>
    <row r="236" spans="1:37" ht="14.5">
      <c r="A236" t="s">
        <v>1058</v>
      </c>
      <c r="B236" t="s">
        <v>1234</v>
      </c>
      <c r="C236" t="s">
        <v>1490</v>
      </c>
      <c r="D236" t="s">
        <v>1459</v>
      </c>
      <c r="E236">
        <v>319.48291</v>
      </c>
      <c r="F236">
        <v>300.315338</v>
      </c>
      <c r="G236">
        <v>279.72305299999999</v>
      </c>
      <c r="H236">
        <v>303.32247899999999</v>
      </c>
      <c r="I236">
        <v>300.315765</v>
      </c>
      <c r="J236">
        <v>289.67013500000002</v>
      </c>
      <c r="K236">
        <v>280.54684400000002</v>
      </c>
      <c r="L236">
        <v>276.18966699999999</v>
      </c>
      <c r="M236">
        <v>274.73730499999999</v>
      </c>
      <c r="N236">
        <v>275.34136999999998</v>
      </c>
      <c r="O236">
        <v>276.36431900000002</v>
      </c>
      <c r="P236">
        <v>275.15960699999999</v>
      </c>
      <c r="Q236">
        <v>273.47109999999998</v>
      </c>
      <c r="R236">
        <v>273.41781600000002</v>
      </c>
      <c r="S236">
        <v>271.85376000000002</v>
      </c>
      <c r="T236">
        <v>268.46237200000002</v>
      </c>
      <c r="U236">
        <v>264.28259300000002</v>
      </c>
      <c r="V236">
        <v>264.56500199999999</v>
      </c>
      <c r="W236">
        <v>267.07977299999999</v>
      </c>
      <c r="X236">
        <v>268.79363999999998</v>
      </c>
      <c r="Y236">
        <v>270.27652</v>
      </c>
      <c r="Z236">
        <v>271.13906900000001</v>
      </c>
      <c r="AA236">
        <v>271.33105499999999</v>
      </c>
      <c r="AB236">
        <v>271.15881300000001</v>
      </c>
      <c r="AC236">
        <v>271.67514</v>
      </c>
      <c r="AD236">
        <v>273.00958300000002</v>
      </c>
      <c r="AE236">
        <v>276.10485799999998</v>
      </c>
      <c r="AF236">
        <v>278.91937300000001</v>
      </c>
      <c r="AG236">
        <v>279.74160799999999</v>
      </c>
      <c r="AH236">
        <v>280.93048099999999</v>
      </c>
      <c r="AI236">
        <v>281.35201999999998</v>
      </c>
      <c r="AJ236">
        <v>278.465485</v>
      </c>
      <c r="AK236" s="38">
        <v>-4.0000000000000001E-3</v>
      </c>
    </row>
    <row r="237" spans="1:37" ht="14.5">
      <c r="A237" t="s">
        <v>1235</v>
      </c>
      <c r="B237" t="s">
        <v>1236</v>
      </c>
      <c r="C237" t="s">
        <v>1491</v>
      </c>
      <c r="D237" t="s">
        <v>1459</v>
      </c>
      <c r="E237">
        <v>772.67767300000003</v>
      </c>
      <c r="F237">
        <v>748.604736</v>
      </c>
      <c r="G237">
        <v>723.56079099999999</v>
      </c>
      <c r="H237">
        <v>769.56201199999998</v>
      </c>
      <c r="I237">
        <v>772.74633800000004</v>
      </c>
      <c r="J237">
        <v>760.17297399999995</v>
      </c>
      <c r="K237">
        <v>748.90618900000004</v>
      </c>
      <c r="L237">
        <v>746.47631799999999</v>
      </c>
      <c r="M237">
        <v>750.48614499999996</v>
      </c>
      <c r="N237">
        <v>759.57775900000001</v>
      </c>
      <c r="O237">
        <v>769.87554899999998</v>
      </c>
      <c r="P237">
        <v>774.83660899999995</v>
      </c>
      <c r="Q237">
        <v>779.89929199999995</v>
      </c>
      <c r="R237">
        <v>788.19232199999999</v>
      </c>
      <c r="S237">
        <v>792.37243699999999</v>
      </c>
      <c r="T237">
        <v>792.88647500000002</v>
      </c>
      <c r="U237">
        <v>793.37292500000001</v>
      </c>
      <c r="V237">
        <v>804.99432400000001</v>
      </c>
      <c r="W237">
        <v>820.25256300000001</v>
      </c>
      <c r="X237">
        <v>835.25726299999997</v>
      </c>
      <c r="Y237">
        <v>850.26629600000001</v>
      </c>
      <c r="Z237">
        <v>861.83660899999995</v>
      </c>
      <c r="AA237">
        <v>872.51879899999994</v>
      </c>
      <c r="AB237">
        <v>882.81140100000005</v>
      </c>
      <c r="AC237">
        <v>893.47564699999998</v>
      </c>
      <c r="AD237">
        <v>908.75268600000004</v>
      </c>
      <c r="AE237">
        <v>930.01788299999998</v>
      </c>
      <c r="AF237">
        <v>950.87329099999999</v>
      </c>
      <c r="AG237">
        <v>967.51525900000001</v>
      </c>
      <c r="AH237">
        <v>987.03381300000001</v>
      </c>
      <c r="AI237">
        <v>1002.271057</v>
      </c>
      <c r="AJ237">
        <v>1010.010864</v>
      </c>
      <c r="AK237" s="38">
        <v>8.9999999999999993E-3</v>
      </c>
    </row>
    <row r="238" spans="1:37" ht="14.5">
      <c r="A238" t="s">
        <v>181</v>
      </c>
      <c r="C238" t="s">
        <v>1492</v>
      </c>
    </row>
    <row r="239" spans="1:37" ht="14.5">
      <c r="A239" t="s">
        <v>1237</v>
      </c>
      <c r="B239" t="s">
        <v>1238</v>
      </c>
      <c r="C239" t="s">
        <v>1493</v>
      </c>
      <c r="D239" t="s">
        <v>1494</v>
      </c>
      <c r="E239">
        <v>1807.96228</v>
      </c>
      <c r="F239">
        <v>1730.8404539999999</v>
      </c>
      <c r="G239">
        <v>1660.033447</v>
      </c>
      <c r="H239">
        <v>1651.259399</v>
      </c>
      <c r="I239">
        <v>1652.7242429999999</v>
      </c>
      <c r="J239">
        <v>1638.4692379999999</v>
      </c>
      <c r="K239">
        <v>1604.7768550000001</v>
      </c>
      <c r="L239">
        <v>1643.9995120000001</v>
      </c>
      <c r="M239">
        <v>1652.7871090000001</v>
      </c>
      <c r="N239">
        <v>1662.7436520000001</v>
      </c>
      <c r="O239">
        <v>1655.604004</v>
      </c>
      <c r="P239">
        <v>1648.302124</v>
      </c>
      <c r="Q239">
        <v>1654.8007809999999</v>
      </c>
      <c r="R239">
        <v>1663.8508300000001</v>
      </c>
      <c r="S239">
        <v>1673.9210210000001</v>
      </c>
      <c r="T239">
        <v>1684.4979249999999</v>
      </c>
      <c r="U239">
        <v>1686.8079829999999</v>
      </c>
      <c r="V239">
        <v>1698.2738039999999</v>
      </c>
      <c r="W239">
        <v>1704.6904300000001</v>
      </c>
      <c r="X239">
        <v>1701.2554929999999</v>
      </c>
      <c r="Y239">
        <v>1711.9681399999999</v>
      </c>
      <c r="Z239">
        <v>1715.1282960000001</v>
      </c>
      <c r="AA239">
        <v>1722.2583010000001</v>
      </c>
      <c r="AB239">
        <v>1735.240356</v>
      </c>
      <c r="AC239">
        <v>1747.2885739999999</v>
      </c>
      <c r="AD239">
        <v>1760.9610600000001</v>
      </c>
      <c r="AE239">
        <v>1777.279663</v>
      </c>
      <c r="AF239">
        <v>1802.0692140000001</v>
      </c>
      <c r="AG239">
        <v>1818.081543</v>
      </c>
      <c r="AH239">
        <v>1839.2490230000001</v>
      </c>
      <c r="AI239">
        <v>1861.996948</v>
      </c>
      <c r="AJ239">
        <v>1888.5421140000001</v>
      </c>
      <c r="AK239" s="38">
        <v>1E-3</v>
      </c>
    </row>
    <row r="240" spans="1:37" ht="14.5">
      <c r="A240" t="s">
        <v>1239</v>
      </c>
      <c r="B240" t="s">
        <v>1240</v>
      </c>
      <c r="C240" t="s">
        <v>1495</v>
      </c>
      <c r="D240" t="s">
        <v>1496</v>
      </c>
      <c r="E240">
        <v>3.4668839999999999</v>
      </c>
      <c r="F240">
        <v>3.4893709999999998</v>
      </c>
      <c r="G240">
        <v>3.512003</v>
      </c>
      <c r="H240">
        <v>3.5347819999999999</v>
      </c>
      <c r="I240">
        <v>3.5577100000000002</v>
      </c>
      <c r="J240">
        <v>3.5807850000000001</v>
      </c>
      <c r="K240">
        <v>3.6040100000000002</v>
      </c>
      <c r="L240">
        <v>3.627386</v>
      </c>
      <c r="M240">
        <v>3.6509140000000002</v>
      </c>
      <c r="N240">
        <v>3.6745939999999999</v>
      </c>
      <c r="O240">
        <v>3.6984279999999998</v>
      </c>
      <c r="P240">
        <v>3.7224159999999999</v>
      </c>
      <c r="Q240">
        <v>3.7465600000000001</v>
      </c>
      <c r="R240">
        <v>3.7708599999999999</v>
      </c>
      <c r="S240">
        <v>3.795318</v>
      </c>
      <c r="T240">
        <v>3.8199350000000001</v>
      </c>
      <c r="U240">
        <v>3.8447119999999999</v>
      </c>
      <c r="V240">
        <v>3.8696489999999999</v>
      </c>
      <c r="W240">
        <v>3.8947479999999999</v>
      </c>
      <c r="X240">
        <v>3.9200089999999999</v>
      </c>
      <c r="Y240">
        <v>3.9454349999999998</v>
      </c>
      <c r="Z240">
        <v>3.971025</v>
      </c>
      <c r="AA240">
        <v>3.9967820000000001</v>
      </c>
      <c r="AB240">
        <v>4.0227050000000002</v>
      </c>
      <c r="AC240">
        <v>4.0487970000000004</v>
      </c>
      <c r="AD240">
        <v>4.0750580000000003</v>
      </c>
      <c r="AE240">
        <v>4.1014889999999999</v>
      </c>
      <c r="AF240">
        <v>4.1280910000000004</v>
      </c>
      <c r="AG240">
        <v>4.1548660000000002</v>
      </c>
      <c r="AH240">
        <v>4.1818150000000003</v>
      </c>
      <c r="AI240">
        <v>4.208939</v>
      </c>
      <c r="AJ240">
        <v>4.2362380000000002</v>
      </c>
      <c r="AK240" s="38">
        <v>6.0000000000000001E-3</v>
      </c>
    </row>
    <row r="241" spans="1:37" ht="14.5">
      <c r="A241" t="s">
        <v>120</v>
      </c>
      <c r="C241" t="s">
        <v>1497</v>
      </c>
    </row>
    <row r="242" spans="1:37" ht="14.5">
      <c r="A242" t="s">
        <v>1241</v>
      </c>
      <c r="B242" t="s">
        <v>1242</v>
      </c>
      <c r="C242" t="s">
        <v>1498</v>
      </c>
      <c r="D242" t="s">
        <v>316</v>
      </c>
      <c r="E242">
        <v>521.49481200000002</v>
      </c>
      <c r="F242">
        <v>495.50134300000002</v>
      </c>
      <c r="G242">
        <v>471.15774499999998</v>
      </c>
      <c r="H242">
        <v>464.15228300000001</v>
      </c>
      <c r="I242">
        <v>459.59439099999997</v>
      </c>
      <c r="J242">
        <v>450.27181999999999</v>
      </c>
      <c r="K242">
        <v>434.29849200000001</v>
      </c>
      <c r="L242">
        <v>436.59869400000002</v>
      </c>
      <c r="M242">
        <v>429.209137</v>
      </c>
      <c r="N242">
        <v>420.73406999999997</v>
      </c>
      <c r="O242">
        <v>406.74523900000003</v>
      </c>
      <c r="P242">
        <v>393.16223100000002</v>
      </c>
      <c r="Q242">
        <v>383.20843500000001</v>
      </c>
      <c r="R242">
        <v>374.06173699999999</v>
      </c>
      <c r="S242">
        <v>365.33306900000002</v>
      </c>
      <c r="T242">
        <v>356.89035000000001</v>
      </c>
      <c r="U242">
        <v>346.92865</v>
      </c>
      <c r="V242">
        <v>339.07257099999998</v>
      </c>
      <c r="W242">
        <v>330.40054300000003</v>
      </c>
      <c r="X242">
        <v>320.09222399999999</v>
      </c>
      <c r="Y242">
        <v>312.68826300000001</v>
      </c>
      <c r="Z242">
        <v>304.10449199999999</v>
      </c>
      <c r="AA242">
        <v>296.43866000000003</v>
      </c>
      <c r="AB242">
        <v>289.93890399999998</v>
      </c>
      <c r="AC242">
        <v>283.41436800000002</v>
      </c>
      <c r="AD242">
        <v>277.27917500000001</v>
      </c>
      <c r="AE242">
        <v>271.66494799999998</v>
      </c>
      <c r="AF242">
        <v>267.39889499999998</v>
      </c>
      <c r="AG242">
        <v>261.88574199999999</v>
      </c>
      <c r="AH242">
        <v>257.18719499999997</v>
      </c>
      <c r="AI242">
        <v>252.75401299999999</v>
      </c>
      <c r="AJ242">
        <v>248.86059599999999</v>
      </c>
      <c r="AK242" s="38">
        <v>-2.4E-2</v>
      </c>
    </row>
    <row r="243" spans="1:37" ht="14.5">
      <c r="A243" t="s">
        <v>275</v>
      </c>
      <c r="B243" t="s">
        <v>1243</v>
      </c>
      <c r="C243" t="s">
        <v>1499</v>
      </c>
      <c r="D243" t="s">
        <v>316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121</v>
      </c>
    </row>
    <row r="244" spans="1:37" ht="14.5">
      <c r="A244" t="s">
        <v>1244</v>
      </c>
      <c r="B244" t="s">
        <v>1245</v>
      </c>
      <c r="C244" t="s">
        <v>1500</v>
      </c>
      <c r="D244" t="s">
        <v>316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121</v>
      </c>
    </row>
    <row r="245" spans="1:37" ht="14.5">
      <c r="A245" t="s">
        <v>1246</v>
      </c>
      <c r="B245" t="s">
        <v>1247</v>
      </c>
      <c r="C245" t="s">
        <v>1501</v>
      </c>
      <c r="D245" t="s">
        <v>316</v>
      </c>
      <c r="E245">
        <v>0</v>
      </c>
      <c r="F245">
        <v>0.53084200000000004</v>
      </c>
      <c r="G245">
        <v>1.5164519999999999</v>
      </c>
      <c r="H245">
        <v>2.99369</v>
      </c>
      <c r="I245">
        <v>4.9528829999999999</v>
      </c>
      <c r="J245">
        <v>7.3008350000000002</v>
      </c>
      <c r="K245">
        <v>10.976789</v>
      </c>
      <c r="L245">
        <v>16.620100000000001</v>
      </c>
      <c r="M245">
        <v>23.49588</v>
      </c>
      <c r="N245">
        <v>31.763241000000001</v>
      </c>
      <c r="O245">
        <v>40.905560000000001</v>
      </c>
      <c r="P245">
        <v>49.642147000000001</v>
      </c>
      <c r="Q245">
        <v>58.476996999999997</v>
      </c>
      <c r="R245">
        <v>67.177245999999997</v>
      </c>
      <c r="S245">
        <v>75.715880999999996</v>
      </c>
      <c r="T245">
        <v>84.085205000000002</v>
      </c>
      <c r="U245">
        <v>91.805854999999994</v>
      </c>
      <c r="V245">
        <v>99.797721999999993</v>
      </c>
      <c r="W245">
        <v>107.289001</v>
      </c>
      <c r="X245">
        <v>113.900513</v>
      </c>
      <c r="Y245">
        <v>121.22287799999999</v>
      </c>
      <c r="Z245">
        <v>127.806213</v>
      </c>
      <c r="AA245">
        <v>134.47262599999999</v>
      </c>
      <c r="AB245">
        <v>141.422653</v>
      </c>
      <c r="AC245">
        <v>148.14317299999999</v>
      </c>
      <c r="AD245">
        <v>154.852417</v>
      </c>
      <c r="AE245">
        <v>161.660583</v>
      </c>
      <c r="AF245">
        <v>169.13922099999999</v>
      </c>
      <c r="AG245">
        <v>175.69311500000001</v>
      </c>
      <c r="AH245">
        <v>182.633545</v>
      </c>
      <c r="AI245">
        <v>189.63705400000001</v>
      </c>
      <c r="AJ245">
        <v>196.945831</v>
      </c>
      <c r="AK245" t="s">
        <v>121</v>
      </c>
    </row>
    <row r="246" spans="1:37" ht="14.5">
      <c r="A246" t="s">
        <v>182</v>
      </c>
      <c r="C246" t="s">
        <v>1502</v>
      </c>
    </row>
    <row r="247" spans="1:37" ht="14.5">
      <c r="A247" t="s">
        <v>1248</v>
      </c>
      <c r="B247" t="s">
        <v>1249</v>
      </c>
      <c r="C247" t="s">
        <v>1503</v>
      </c>
      <c r="D247" t="s">
        <v>1494</v>
      </c>
      <c r="E247">
        <v>416.68075599999997</v>
      </c>
      <c r="F247">
        <v>409.15490699999998</v>
      </c>
      <c r="G247">
        <v>404.529877</v>
      </c>
      <c r="H247">
        <v>396.47796599999998</v>
      </c>
      <c r="I247">
        <v>388.98980699999998</v>
      </c>
      <c r="J247">
        <v>379.45697000000001</v>
      </c>
      <c r="K247">
        <v>370.07324199999999</v>
      </c>
      <c r="L247">
        <v>361.44610599999999</v>
      </c>
      <c r="M247">
        <v>352.76406900000001</v>
      </c>
      <c r="N247">
        <v>343.56066900000002</v>
      </c>
      <c r="O247">
        <v>333.81878699999999</v>
      </c>
      <c r="P247">
        <v>323.794983</v>
      </c>
      <c r="Q247">
        <v>320.25204500000001</v>
      </c>
      <c r="R247">
        <v>316.14532500000001</v>
      </c>
      <c r="S247">
        <v>312.65210000000002</v>
      </c>
      <c r="T247">
        <v>308.385468</v>
      </c>
      <c r="U247">
        <v>304.23715199999998</v>
      </c>
      <c r="V247">
        <v>300.63772599999999</v>
      </c>
      <c r="W247">
        <v>296.55325299999998</v>
      </c>
      <c r="X247">
        <v>292.41882299999997</v>
      </c>
      <c r="Y247">
        <v>288.76394699999997</v>
      </c>
      <c r="Z247">
        <v>284.95684799999998</v>
      </c>
      <c r="AA247">
        <v>283.66168199999998</v>
      </c>
      <c r="AB247">
        <v>282.64859000000001</v>
      </c>
      <c r="AC247">
        <v>281.33288599999997</v>
      </c>
      <c r="AD247">
        <v>280.511841</v>
      </c>
      <c r="AE247">
        <v>279.87280299999998</v>
      </c>
      <c r="AF247">
        <v>280.18786599999999</v>
      </c>
      <c r="AG247">
        <v>279.40164199999998</v>
      </c>
      <c r="AH247">
        <v>279.350281</v>
      </c>
      <c r="AI247">
        <v>279.69216899999998</v>
      </c>
      <c r="AJ247">
        <v>280.25091600000002</v>
      </c>
      <c r="AK247" s="38">
        <v>-1.2999999999999999E-2</v>
      </c>
    </row>
    <row r="248" spans="1:37" ht="14.5">
      <c r="A248" t="s">
        <v>1239</v>
      </c>
      <c r="B248" t="s">
        <v>1250</v>
      </c>
      <c r="C248" t="s">
        <v>1504</v>
      </c>
      <c r="D248" t="s">
        <v>1496</v>
      </c>
      <c r="E248">
        <v>4.8133650000000001</v>
      </c>
      <c r="F248">
        <v>4.8419600000000003</v>
      </c>
      <c r="G248">
        <v>4.8707260000000003</v>
      </c>
      <c r="H248">
        <v>4.8996630000000003</v>
      </c>
      <c r="I248">
        <v>4.9287720000000004</v>
      </c>
      <c r="J248">
        <v>4.9580539999999997</v>
      </c>
      <c r="K248">
        <v>4.9875090000000002</v>
      </c>
      <c r="L248">
        <v>5.0171400000000004</v>
      </c>
      <c r="M248">
        <v>5.0469470000000003</v>
      </c>
      <c r="N248">
        <v>5.0769310000000001</v>
      </c>
      <c r="O248">
        <v>5.1070919999999997</v>
      </c>
      <c r="P248">
        <v>5.1374339999999998</v>
      </c>
      <c r="Q248">
        <v>5.1679550000000001</v>
      </c>
      <c r="R248">
        <v>5.198658</v>
      </c>
      <c r="S248">
        <v>5.2295429999999996</v>
      </c>
      <c r="T248">
        <v>5.2606109999999999</v>
      </c>
      <c r="U248">
        <v>5.2918640000000003</v>
      </c>
      <c r="V248">
        <v>5.3233030000000001</v>
      </c>
      <c r="W248">
        <v>5.3549290000000003</v>
      </c>
      <c r="X248">
        <v>5.3867419999999999</v>
      </c>
      <c r="Y248">
        <v>5.4187450000000004</v>
      </c>
      <c r="Z248">
        <v>5.4509379999999998</v>
      </c>
      <c r="AA248">
        <v>5.4833220000000003</v>
      </c>
      <c r="AB248">
        <v>5.515898</v>
      </c>
      <c r="AC248">
        <v>5.548667</v>
      </c>
      <c r="AD248">
        <v>5.5816319999999999</v>
      </c>
      <c r="AE248">
        <v>5.6147919999999996</v>
      </c>
      <c r="AF248">
        <v>5.6481500000000002</v>
      </c>
      <c r="AG248">
        <v>5.681705</v>
      </c>
      <c r="AH248">
        <v>5.7154600000000002</v>
      </c>
      <c r="AI248">
        <v>5.7494160000000001</v>
      </c>
      <c r="AJ248">
        <v>5.7835729999999996</v>
      </c>
      <c r="AK248" s="38">
        <v>6.0000000000000001E-3</v>
      </c>
    </row>
    <row r="249" spans="1:37" ht="14.5">
      <c r="A249" t="s">
        <v>120</v>
      </c>
      <c r="C249" t="s">
        <v>1505</v>
      </c>
    </row>
    <row r="250" spans="1:37" ht="14.5">
      <c r="A250" t="s">
        <v>1241</v>
      </c>
      <c r="B250" t="s">
        <v>1251</v>
      </c>
      <c r="C250" t="s">
        <v>1506</v>
      </c>
      <c r="D250" t="s">
        <v>316</v>
      </c>
      <c r="E250">
        <v>86.762908999999993</v>
      </c>
      <c r="F250">
        <v>84.306113999999994</v>
      </c>
      <c r="G250">
        <v>83.001830999999996</v>
      </c>
      <c r="H250">
        <v>81.066428999999999</v>
      </c>
      <c r="I250">
        <v>79.037163000000007</v>
      </c>
      <c r="J250">
        <v>76.613297000000003</v>
      </c>
      <c r="K250">
        <v>74.252257999999998</v>
      </c>
      <c r="L250">
        <v>72.069480999999996</v>
      </c>
      <c r="M250">
        <v>69.893257000000006</v>
      </c>
      <c r="N250">
        <v>67.634338</v>
      </c>
      <c r="O250">
        <v>65.292312999999993</v>
      </c>
      <c r="P250">
        <v>62.918449000000003</v>
      </c>
      <c r="Q250">
        <v>61.819186999999999</v>
      </c>
      <c r="R250">
        <v>60.623375000000003</v>
      </c>
      <c r="S250">
        <v>59.551369000000001</v>
      </c>
      <c r="T250">
        <v>58.340328</v>
      </c>
      <c r="U250">
        <v>57.169089999999997</v>
      </c>
      <c r="V250">
        <v>56.117263999999999</v>
      </c>
      <c r="W250">
        <v>54.977631000000002</v>
      </c>
      <c r="X250">
        <v>53.831322</v>
      </c>
      <c r="Y250">
        <v>52.775950999999999</v>
      </c>
      <c r="Z250">
        <v>51.681522000000001</v>
      </c>
      <c r="AA250">
        <v>51.084251000000002</v>
      </c>
      <c r="AB250">
        <v>50.539864000000001</v>
      </c>
      <c r="AC250">
        <v>49.941414000000002</v>
      </c>
      <c r="AD250">
        <v>49.431511</v>
      </c>
      <c r="AE250">
        <v>48.953727999999998</v>
      </c>
      <c r="AF250">
        <v>48.641235000000002</v>
      </c>
      <c r="AG250">
        <v>48.134163000000001</v>
      </c>
      <c r="AH250">
        <v>47.751972000000002</v>
      </c>
      <c r="AI250">
        <v>47.434081999999997</v>
      </c>
      <c r="AJ250">
        <v>47.147132999999997</v>
      </c>
      <c r="AK250" s="38">
        <v>-1.9E-2</v>
      </c>
    </row>
    <row r="251" spans="1:37" ht="14.5">
      <c r="A251" t="s">
        <v>275</v>
      </c>
      <c r="B251" t="s">
        <v>1252</v>
      </c>
      <c r="C251" t="s">
        <v>1507</v>
      </c>
      <c r="D251" t="s">
        <v>316</v>
      </c>
      <c r="E251">
        <v>2.235385</v>
      </c>
      <c r="F251">
        <v>3.1859519999999999</v>
      </c>
      <c r="G251">
        <v>2.322066</v>
      </c>
      <c r="H251">
        <v>1.5368459999999999</v>
      </c>
      <c r="I251">
        <v>1.430444</v>
      </c>
      <c r="J251">
        <v>1.323928</v>
      </c>
      <c r="K251">
        <v>1.2232050000000001</v>
      </c>
      <c r="L251">
        <v>1.1355170000000001</v>
      </c>
      <c r="M251">
        <v>1.0484849999999999</v>
      </c>
      <c r="N251">
        <v>0.96447400000000005</v>
      </c>
      <c r="O251">
        <v>0.88311600000000001</v>
      </c>
      <c r="P251">
        <v>0.80201199999999995</v>
      </c>
      <c r="Q251">
        <v>0.73750899999999997</v>
      </c>
      <c r="R251">
        <v>0.67493400000000003</v>
      </c>
      <c r="S251">
        <v>0.61419000000000001</v>
      </c>
      <c r="T251">
        <v>0.55547800000000003</v>
      </c>
      <c r="U251">
        <v>0.500224</v>
      </c>
      <c r="V251">
        <v>0.45387899999999998</v>
      </c>
      <c r="W251">
        <v>0.404642</v>
      </c>
      <c r="X251">
        <v>0.35112399999999999</v>
      </c>
      <c r="Y251">
        <v>0.296574</v>
      </c>
      <c r="Z251">
        <v>0.248728</v>
      </c>
      <c r="AA251">
        <v>0.24607599999999999</v>
      </c>
      <c r="AB251">
        <v>0.24366399999999999</v>
      </c>
      <c r="AC251">
        <v>0.24105099999999999</v>
      </c>
      <c r="AD251">
        <v>0.23888200000000001</v>
      </c>
      <c r="AE251">
        <v>0.236868</v>
      </c>
      <c r="AF251">
        <v>0.235655</v>
      </c>
      <c r="AG251">
        <v>0.233567</v>
      </c>
      <c r="AH251">
        <v>0.232095</v>
      </c>
      <c r="AI251">
        <v>0.23092799999999999</v>
      </c>
      <c r="AJ251">
        <v>0.22997100000000001</v>
      </c>
      <c r="AK251" s="38">
        <v>-7.0999999999999994E-2</v>
      </c>
    </row>
    <row r="252" spans="1:37" ht="14.5">
      <c r="A252" t="s">
        <v>1244</v>
      </c>
      <c r="B252" t="s">
        <v>1253</v>
      </c>
      <c r="C252" t="s">
        <v>1508</v>
      </c>
      <c r="D252" t="s">
        <v>316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121</v>
      </c>
    </row>
    <row r="253" spans="1:37" ht="14.5">
      <c r="A253" t="s">
        <v>1246</v>
      </c>
      <c r="B253" t="s">
        <v>1254</v>
      </c>
      <c r="C253" t="s">
        <v>1509</v>
      </c>
      <c r="D253" t="s">
        <v>316</v>
      </c>
      <c r="E253">
        <v>0.41039300000000001</v>
      </c>
      <c r="F253">
        <v>0.45460099999999998</v>
      </c>
      <c r="G253">
        <v>0.50124199999999997</v>
      </c>
      <c r="H253">
        <v>0.540412</v>
      </c>
      <c r="I253">
        <v>0.57549600000000001</v>
      </c>
      <c r="J253">
        <v>0.60282999999999998</v>
      </c>
      <c r="K253">
        <v>0.62714300000000001</v>
      </c>
      <c r="L253">
        <v>0.64570799999999995</v>
      </c>
      <c r="M253">
        <v>0.66405700000000001</v>
      </c>
      <c r="N253">
        <v>0.67871499999999996</v>
      </c>
      <c r="O253">
        <v>0.68984699999999999</v>
      </c>
      <c r="P253">
        <v>0.70019699999999996</v>
      </c>
      <c r="Q253">
        <v>0.72452499999999997</v>
      </c>
      <c r="R253">
        <v>0.74545099999999997</v>
      </c>
      <c r="S253">
        <v>0.76766599999999996</v>
      </c>
      <c r="T253">
        <v>0.78569100000000003</v>
      </c>
      <c r="U253">
        <v>0.80185499999999998</v>
      </c>
      <c r="V253">
        <v>0.81404500000000002</v>
      </c>
      <c r="W253">
        <v>0.82663299999999995</v>
      </c>
      <c r="X253">
        <v>0.84219699999999997</v>
      </c>
      <c r="Y253">
        <v>0.86042200000000002</v>
      </c>
      <c r="Z253">
        <v>0.90076100000000003</v>
      </c>
      <c r="AA253">
        <v>0.95246699999999995</v>
      </c>
      <c r="AB253">
        <v>1.0081420000000001</v>
      </c>
      <c r="AC253">
        <v>1.0658890000000001</v>
      </c>
      <c r="AD253">
        <v>1.1289119999999999</v>
      </c>
      <c r="AE253">
        <v>1.196442</v>
      </c>
      <c r="AF253">
        <v>1.272354</v>
      </c>
      <c r="AG253">
        <v>1.3477380000000001</v>
      </c>
      <c r="AH253">
        <v>1.4313530000000001</v>
      </c>
      <c r="AI253">
        <v>1.5223279999999999</v>
      </c>
      <c r="AJ253">
        <v>1.620312</v>
      </c>
      <c r="AK253" s="38">
        <v>4.4999999999999998E-2</v>
      </c>
    </row>
    <row r="254" spans="1:37" ht="14.5">
      <c r="A254" t="s">
        <v>183</v>
      </c>
      <c r="C254" t="s">
        <v>1510</v>
      </c>
    </row>
    <row r="255" spans="1:37" ht="14.5">
      <c r="A255" t="s">
        <v>1255</v>
      </c>
      <c r="B255" t="s">
        <v>1256</v>
      </c>
      <c r="C255" t="s">
        <v>1511</v>
      </c>
      <c r="D255" t="s">
        <v>1512</v>
      </c>
      <c r="E255">
        <v>4889.7353519999997</v>
      </c>
      <c r="F255">
        <v>5156.6806640000004</v>
      </c>
      <c r="G255">
        <v>5372.2089839999999</v>
      </c>
      <c r="H255">
        <v>5628.09375</v>
      </c>
      <c r="I255">
        <v>5880.2001950000003</v>
      </c>
      <c r="J255">
        <v>6094.5864259999998</v>
      </c>
      <c r="K255">
        <v>6268.7861329999996</v>
      </c>
      <c r="L255">
        <v>6451.1318359999996</v>
      </c>
      <c r="M255">
        <v>6650.6171880000002</v>
      </c>
      <c r="N255">
        <v>6853.71875</v>
      </c>
      <c r="O255">
        <v>7078.9506840000004</v>
      </c>
      <c r="P255">
        <v>7266.751953</v>
      </c>
      <c r="Q255">
        <v>7493.6474609999996</v>
      </c>
      <c r="R255">
        <v>7711.1591799999997</v>
      </c>
      <c r="S255">
        <v>7924.2485349999997</v>
      </c>
      <c r="T255">
        <v>8145.9790039999998</v>
      </c>
      <c r="U255">
        <v>8359.0400389999995</v>
      </c>
      <c r="V255">
        <v>8575.9599610000005</v>
      </c>
      <c r="W255">
        <v>8826.15625</v>
      </c>
      <c r="X255">
        <v>9046.71875</v>
      </c>
      <c r="Y255">
        <v>9279.6396480000003</v>
      </c>
      <c r="Z255">
        <v>9527.5566409999992</v>
      </c>
      <c r="AA255">
        <v>9797.0556639999995</v>
      </c>
      <c r="AB255">
        <v>10049.824219</v>
      </c>
      <c r="AC255">
        <v>10315.028319999999</v>
      </c>
      <c r="AD255">
        <v>10582.304688</v>
      </c>
      <c r="AE255">
        <v>10860.224609000001</v>
      </c>
      <c r="AF255">
        <v>11162.009765999999</v>
      </c>
      <c r="AG255">
        <v>11475.46875</v>
      </c>
      <c r="AH255">
        <v>11835.691406</v>
      </c>
      <c r="AI255">
        <v>12209.767578000001</v>
      </c>
      <c r="AJ255">
        <v>12516.130859000001</v>
      </c>
      <c r="AK255" s="38">
        <v>3.1E-2</v>
      </c>
    </row>
    <row r="256" spans="1:37" ht="14.5">
      <c r="A256" t="s">
        <v>1257</v>
      </c>
      <c r="B256" t="s">
        <v>1258</v>
      </c>
      <c r="C256" t="s">
        <v>1513</v>
      </c>
      <c r="D256" t="s">
        <v>1512</v>
      </c>
      <c r="E256">
        <v>1823.1679690000001</v>
      </c>
      <c r="F256">
        <v>1908.395996</v>
      </c>
      <c r="G256">
        <v>1944.5722659999999</v>
      </c>
      <c r="H256">
        <v>2002.815552</v>
      </c>
      <c r="I256">
        <v>2079.298096</v>
      </c>
      <c r="J256">
        <v>2163.3439939999998</v>
      </c>
      <c r="K256">
        <v>2248.3400879999999</v>
      </c>
      <c r="L256">
        <v>2353.4111330000001</v>
      </c>
      <c r="M256">
        <v>2468.5520019999999</v>
      </c>
      <c r="N256">
        <v>2575.9233399999998</v>
      </c>
      <c r="O256">
        <v>2676.4560550000001</v>
      </c>
      <c r="P256">
        <v>2754.3237300000001</v>
      </c>
      <c r="Q256">
        <v>2847.4958499999998</v>
      </c>
      <c r="R256">
        <v>2935.1171880000002</v>
      </c>
      <c r="S256">
        <v>3025.2998050000001</v>
      </c>
      <c r="T256">
        <v>3112.4057619999999</v>
      </c>
      <c r="U256">
        <v>3205.0026859999998</v>
      </c>
      <c r="V256">
        <v>3298.0275879999999</v>
      </c>
      <c r="W256">
        <v>3405.5017090000001</v>
      </c>
      <c r="X256">
        <v>3496.6762699999999</v>
      </c>
      <c r="Y256">
        <v>3594.181885</v>
      </c>
      <c r="Z256">
        <v>3700.5283199999999</v>
      </c>
      <c r="AA256">
        <v>3820.5083009999998</v>
      </c>
      <c r="AB256">
        <v>3934.8896479999999</v>
      </c>
      <c r="AC256">
        <v>4052.5656739999999</v>
      </c>
      <c r="AD256">
        <v>4173.1708980000003</v>
      </c>
      <c r="AE256">
        <v>4291.4741210000002</v>
      </c>
      <c r="AF256">
        <v>4414.966797</v>
      </c>
      <c r="AG256">
        <v>4544.2700199999999</v>
      </c>
      <c r="AH256">
        <v>4690.1435549999997</v>
      </c>
      <c r="AI256">
        <v>4842.4624020000001</v>
      </c>
      <c r="AJ256">
        <v>4970.7250979999999</v>
      </c>
      <c r="AK256" s="38">
        <v>3.3000000000000002E-2</v>
      </c>
    </row>
    <row r="257" spans="1:37" ht="14.5">
      <c r="A257" t="s">
        <v>1259</v>
      </c>
      <c r="B257" t="s">
        <v>1260</v>
      </c>
      <c r="C257" t="s">
        <v>1514</v>
      </c>
      <c r="D257" t="s">
        <v>1512</v>
      </c>
      <c r="E257">
        <v>3066.5673830000001</v>
      </c>
      <c r="F257">
        <v>3248.2849120000001</v>
      </c>
      <c r="G257">
        <v>3427.6369629999999</v>
      </c>
      <c r="H257">
        <v>3625.2783199999999</v>
      </c>
      <c r="I257">
        <v>3800.9020999999998</v>
      </c>
      <c r="J257">
        <v>3931.242432</v>
      </c>
      <c r="K257">
        <v>4020.446289</v>
      </c>
      <c r="L257">
        <v>4097.720703</v>
      </c>
      <c r="M257">
        <v>4182.0649409999996</v>
      </c>
      <c r="N257">
        <v>4277.7954099999997</v>
      </c>
      <c r="O257">
        <v>4402.4946289999998</v>
      </c>
      <c r="P257">
        <v>4512.4282229999999</v>
      </c>
      <c r="Q257">
        <v>4646.1513670000004</v>
      </c>
      <c r="R257">
        <v>4776.0419920000004</v>
      </c>
      <c r="S257">
        <v>4898.9487300000001</v>
      </c>
      <c r="T257">
        <v>5033.5732420000004</v>
      </c>
      <c r="U257">
        <v>5154.0375979999999</v>
      </c>
      <c r="V257">
        <v>5277.9326170000004</v>
      </c>
      <c r="W257">
        <v>5420.6547849999997</v>
      </c>
      <c r="X257">
        <v>5550.0429690000001</v>
      </c>
      <c r="Y257">
        <v>5685.4580079999996</v>
      </c>
      <c r="Z257">
        <v>5827.0288090000004</v>
      </c>
      <c r="AA257">
        <v>5976.5473629999997</v>
      </c>
      <c r="AB257">
        <v>6114.9340819999998</v>
      </c>
      <c r="AC257">
        <v>6262.4624020000001</v>
      </c>
      <c r="AD257">
        <v>6409.1337890000004</v>
      </c>
      <c r="AE257">
        <v>6568.7504879999997</v>
      </c>
      <c r="AF257">
        <v>6747.0434569999998</v>
      </c>
      <c r="AG257">
        <v>6931.1992190000001</v>
      </c>
      <c r="AH257">
        <v>7145.5478519999997</v>
      </c>
      <c r="AI257">
        <v>7367.3051759999998</v>
      </c>
      <c r="AJ257">
        <v>7545.4052730000003</v>
      </c>
      <c r="AK257" s="38">
        <v>2.9000000000000001E-2</v>
      </c>
    </row>
    <row r="258" spans="1:37" ht="14.5">
      <c r="A258" t="s">
        <v>120</v>
      </c>
      <c r="C258" t="s">
        <v>1515</v>
      </c>
    </row>
    <row r="259" spans="1:37" ht="14.5">
      <c r="A259" t="s">
        <v>1241</v>
      </c>
      <c r="B259" t="s">
        <v>1261</v>
      </c>
      <c r="C259" t="s">
        <v>1516</v>
      </c>
      <c r="D259" t="s">
        <v>316</v>
      </c>
      <c r="E259">
        <v>373.04852299999999</v>
      </c>
      <c r="F259">
        <v>492.63659699999999</v>
      </c>
      <c r="G259">
        <v>398.97430400000002</v>
      </c>
      <c r="H259">
        <v>270.68814099999997</v>
      </c>
      <c r="I259">
        <v>260.35339399999998</v>
      </c>
      <c r="J259">
        <v>284.41613799999999</v>
      </c>
      <c r="K259">
        <v>260.11810300000002</v>
      </c>
      <c r="L259">
        <v>305.99264499999998</v>
      </c>
      <c r="M259">
        <v>287.353027</v>
      </c>
      <c r="N259">
        <v>286.02362099999999</v>
      </c>
      <c r="O259">
        <v>309.098389</v>
      </c>
      <c r="P259">
        <v>290.22256499999997</v>
      </c>
      <c r="Q259">
        <v>287.38903800000003</v>
      </c>
      <c r="R259">
        <v>304.67053199999998</v>
      </c>
      <c r="S259">
        <v>287.642517</v>
      </c>
      <c r="T259">
        <v>286.05914300000001</v>
      </c>
      <c r="U259">
        <v>289.48724399999998</v>
      </c>
      <c r="V259">
        <v>303.53295900000001</v>
      </c>
      <c r="W259">
        <v>290.359711</v>
      </c>
      <c r="X259">
        <v>303.77838100000002</v>
      </c>
      <c r="Y259">
        <v>302.08587599999998</v>
      </c>
      <c r="Z259">
        <v>289.51818800000001</v>
      </c>
      <c r="AA259">
        <v>302.03198200000003</v>
      </c>
      <c r="AB259">
        <v>299.421448</v>
      </c>
      <c r="AC259">
        <v>299.355164</v>
      </c>
      <c r="AD259">
        <v>301.17114299999997</v>
      </c>
      <c r="AE259">
        <v>301.36944599999998</v>
      </c>
      <c r="AF259">
        <v>300.46417200000002</v>
      </c>
      <c r="AG259">
        <v>301.91915899999998</v>
      </c>
      <c r="AH259">
        <v>302.29302999999999</v>
      </c>
      <c r="AI259">
        <v>301.71484400000003</v>
      </c>
      <c r="AJ259">
        <v>301.03601099999997</v>
      </c>
      <c r="AK259" s="38">
        <v>-7.0000000000000001E-3</v>
      </c>
    </row>
    <row r="260" spans="1:37" ht="14.5">
      <c r="A260" t="s">
        <v>275</v>
      </c>
      <c r="B260" t="s">
        <v>1262</v>
      </c>
      <c r="C260" t="s">
        <v>1517</v>
      </c>
      <c r="D260" t="s">
        <v>316</v>
      </c>
      <c r="E260">
        <v>540.36908000000005</v>
      </c>
      <c r="F260">
        <v>498.79110700000001</v>
      </c>
      <c r="G260">
        <v>528.29766800000004</v>
      </c>
      <c r="H260">
        <v>585.81372099999999</v>
      </c>
      <c r="I260">
        <v>598.65875200000005</v>
      </c>
      <c r="J260">
        <v>547.18670699999996</v>
      </c>
      <c r="K260">
        <v>586.83374000000003</v>
      </c>
      <c r="L260">
        <v>508.31253099999998</v>
      </c>
      <c r="M260">
        <v>541.50268600000004</v>
      </c>
      <c r="N260">
        <v>543.14996299999996</v>
      </c>
      <c r="O260">
        <v>498.26242100000002</v>
      </c>
      <c r="P260">
        <v>539.54382299999997</v>
      </c>
      <c r="Q260">
        <v>540.50958300000002</v>
      </c>
      <c r="R260">
        <v>503.43539399999997</v>
      </c>
      <c r="S260">
        <v>533.15039100000001</v>
      </c>
      <c r="T260">
        <v>531.77252199999998</v>
      </c>
      <c r="U260">
        <v>520.51074200000005</v>
      </c>
      <c r="V260">
        <v>487.70532200000002</v>
      </c>
      <c r="W260">
        <v>506.624664</v>
      </c>
      <c r="X260">
        <v>473.15625</v>
      </c>
      <c r="Y260">
        <v>470.15078699999998</v>
      </c>
      <c r="Z260">
        <v>487.993042</v>
      </c>
      <c r="AA260">
        <v>452.730774</v>
      </c>
      <c r="AB260">
        <v>446.88406400000002</v>
      </c>
      <c r="AC260">
        <v>437.73727400000001</v>
      </c>
      <c r="AD260">
        <v>426.45843500000001</v>
      </c>
      <c r="AE260">
        <v>418.569885</v>
      </c>
      <c r="AF260">
        <v>414.66601600000001</v>
      </c>
      <c r="AG260">
        <v>406.38665800000001</v>
      </c>
      <c r="AH260">
        <v>401.58767699999999</v>
      </c>
      <c r="AI260">
        <v>398.158569</v>
      </c>
      <c r="AJ260">
        <v>397.07925399999999</v>
      </c>
      <c r="AK260" s="38">
        <v>-0.01</v>
      </c>
    </row>
    <row r="261" spans="1:37" ht="14.5">
      <c r="A261" t="s">
        <v>1244</v>
      </c>
      <c r="B261" t="s">
        <v>1263</v>
      </c>
      <c r="C261" t="s">
        <v>1518</v>
      </c>
      <c r="D261" t="s">
        <v>316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121</v>
      </c>
    </row>
    <row r="262" spans="1:37" ht="14.5">
      <c r="A262" t="s">
        <v>1246</v>
      </c>
      <c r="B262" t="s">
        <v>1264</v>
      </c>
      <c r="C262" t="s">
        <v>1519</v>
      </c>
      <c r="D262" t="s">
        <v>316</v>
      </c>
      <c r="E262">
        <v>13.90934</v>
      </c>
      <c r="F262">
        <v>17.410114</v>
      </c>
      <c r="G262">
        <v>43.843933</v>
      </c>
      <c r="H262">
        <v>30.469657999999999</v>
      </c>
      <c r="I262">
        <v>32.936737000000001</v>
      </c>
      <c r="J262">
        <v>44.320019000000002</v>
      </c>
      <c r="K262">
        <v>42.345123000000001</v>
      </c>
      <c r="L262">
        <v>50.059466999999998</v>
      </c>
      <c r="M262">
        <v>46.811691000000003</v>
      </c>
      <c r="N262">
        <v>47.560921</v>
      </c>
      <c r="O262">
        <v>55.391410999999998</v>
      </c>
      <c r="P262">
        <v>46.84478</v>
      </c>
      <c r="Q262">
        <v>49.562832</v>
      </c>
      <c r="R262">
        <v>57.838287000000001</v>
      </c>
      <c r="S262">
        <v>55.271194000000001</v>
      </c>
      <c r="T262">
        <v>58.276950999999997</v>
      </c>
      <c r="U262">
        <v>62.914200000000001</v>
      </c>
      <c r="V262">
        <v>71.488654999999994</v>
      </c>
      <c r="W262">
        <v>72.386870999999999</v>
      </c>
      <c r="X262">
        <v>82.020920000000004</v>
      </c>
      <c r="Y262">
        <v>86.199387000000002</v>
      </c>
      <c r="Z262">
        <v>87.187720999999996</v>
      </c>
      <c r="AA262">
        <v>98.987724</v>
      </c>
      <c r="AB262">
        <v>106.003815</v>
      </c>
      <c r="AC262">
        <v>112.71416499999999</v>
      </c>
      <c r="AD262">
        <v>118.97422</v>
      </c>
      <c r="AE262">
        <v>124.575676</v>
      </c>
      <c r="AF262">
        <v>128.616287</v>
      </c>
      <c r="AG262">
        <v>133.25088500000001</v>
      </c>
      <c r="AH262">
        <v>136.66824299999999</v>
      </c>
      <c r="AI262">
        <v>140.11526499999999</v>
      </c>
      <c r="AJ262">
        <v>141.97546399999999</v>
      </c>
      <c r="AK262" s="38">
        <v>7.8E-2</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 workbookViewId="1"/>
  </sheetViews>
  <sheetFormatPr defaultRowHeight="15" customHeight="1"/>
  <cols>
    <col min="1" max="1" width="33.54296875" customWidth="1"/>
    <col min="2" max="2" width="49" customWidth="1"/>
  </cols>
  <sheetData>
    <row r="1" spans="1:34" ht="15" customHeight="1" thickBot="1">
      <c r="B1" s="21" t="s">
        <v>187</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2" t="s">
        <v>117</v>
      </c>
      <c r="D3" s="22" t="s">
        <v>188</v>
      </c>
      <c r="E3" s="23"/>
      <c r="F3" s="23"/>
      <c r="G3" s="23"/>
      <c r="H3" s="23"/>
    </row>
    <row r="4" spans="1:34" ht="15" customHeight="1">
      <c r="C4" s="22" t="s">
        <v>116</v>
      </c>
      <c r="D4" s="22" t="s">
        <v>189</v>
      </c>
      <c r="E4" s="23"/>
      <c r="F4" s="23"/>
      <c r="G4" s="22" t="s">
        <v>115</v>
      </c>
      <c r="H4" s="23"/>
    </row>
    <row r="5" spans="1:34" ht="15" customHeight="1">
      <c r="C5" s="22" t="s">
        <v>114</v>
      </c>
      <c r="D5" s="22" t="s">
        <v>190</v>
      </c>
      <c r="E5" s="23"/>
      <c r="F5" s="23"/>
      <c r="G5" s="23"/>
      <c r="H5" s="23"/>
    </row>
    <row r="6" spans="1:34" ht="15" customHeight="1">
      <c r="C6" s="22" t="s">
        <v>113</v>
      </c>
      <c r="D6" s="23"/>
      <c r="E6" s="22" t="s">
        <v>191</v>
      </c>
      <c r="F6" s="23"/>
      <c r="G6" s="23"/>
      <c r="H6" s="23"/>
    </row>
    <row r="7" spans="1:34" ht="15" customHeight="1">
      <c r="C7" s="23"/>
      <c r="D7" s="23"/>
      <c r="E7" s="23"/>
      <c r="F7" s="23"/>
      <c r="G7" s="23"/>
      <c r="H7" s="23"/>
    </row>
    <row r="10" spans="1:34" ht="15" customHeight="1">
      <c r="A10" s="8" t="s">
        <v>112</v>
      </c>
      <c r="B10" s="24" t="s">
        <v>111</v>
      </c>
      <c r="AH10" s="25" t="s">
        <v>192</v>
      </c>
    </row>
    <row r="11" spans="1:34" ht="15" customHeight="1">
      <c r="B11" s="21"/>
      <c r="AH11" s="25" t="s">
        <v>193</v>
      </c>
    </row>
    <row r="12" spans="1:34"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5" t="s">
        <v>194</v>
      </c>
    </row>
    <row r="13" spans="1:34" ht="15" customHeight="1" thickBot="1">
      <c r="B13" s="14" t="s">
        <v>109</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6" t="s">
        <v>195</v>
      </c>
    </row>
    <row r="14" spans="1:34" ht="15" customHeight="1" thickTop="1"/>
    <row r="15" spans="1:34" ht="15" customHeight="1">
      <c r="B15" s="27" t="s">
        <v>108</v>
      </c>
    </row>
    <row r="16" spans="1:34" ht="15" customHeight="1">
      <c r="B16" s="27" t="s">
        <v>107</v>
      </c>
    </row>
    <row r="17" spans="1:34" ht="15" customHeight="1">
      <c r="B17" s="27" t="s">
        <v>106</v>
      </c>
    </row>
    <row r="18" spans="1:34" ht="15" customHeight="1">
      <c r="A18" s="8" t="s">
        <v>105</v>
      </c>
      <c r="B18" s="28" t="s">
        <v>104</v>
      </c>
      <c r="C18" s="29">
        <v>2628.821289</v>
      </c>
      <c r="D18" s="29">
        <v>2807.2766109999998</v>
      </c>
      <c r="E18" s="29">
        <v>2862.5334469999998</v>
      </c>
      <c r="F18" s="29">
        <v>2927.623047</v>
      </c>
      <c r="G18" s="29">
        <v>2985.178711</v>
      </c>
      <c r="H18" s="29">
        <v>3035.5583499999998</v>
      </c>
      <c r="I18" s="29">
        <v>3076.6459960000002</v>
      </c>
      <c r="J18" s="29">
        <v>3107.342529</v>
      </c>
      <c r="K18" s="29">
        <v>3133.9348140000002</v>
      </c>
      <c r="L18" s="29">
        <v>3153.696289</v>
      </c>
      <c r="M18" s="29">
        <v>3170.140625</v>
      </c>
      <c r="N18" s="29">
        <v>3182.3603520000001</v>
      </c>
      <c r="O18" s="29">
        <v>3194.3308109999998</v>
      </c>
      <c r="P18" s="29">
        <v>3208.3691410000001</v>
      </c>
      <c r="Q18" s="29">
        <v>3223.0124510000001</v>
      </c>
      <c r="R18" s="29">
        <v>3240.584961</v>
      </c>
      <c r="S18" s="29">
        <v>3258.4960940000001</v>
      </c>
      <c r="T18" s="29">
        <v>3274.8767090000001</v>
      </c>
      <c r="U18" s="29">
        <v>3290.0166020000001</v>
      </c>
      <c r="V18" s="29">
        <v>3306.976807</v>
      </c>
      <c r="W18" s="29">
        <v>3326.3066410000001</v>
      </c>
      <c r="X18" s="29">
        <v>3344.3862300000001</v>
      </c>
      <c r="Y18" s="29">
        <v>3362.8256839999999</v>
      </c>
      <c r="Z18" s="29">
        <v>3380.6958009999998</v>
      </c>
      <c r="AA18" s="29">
        <v>3396.751953</v>
      </c>
      <c r="AB18" s="29">
        <v>3412.030518</v>
      </c>
      <c r="AC18" s="29">
        <v>3428.1083979999999</v>
      </c>
      <c r="AD18" s="29">
        <v>3442.514893</v>
      </c>
      <c r="AE18" s="29">
        <v>3458.3400879999999</v>
      </c>
      <c r="AF18" s="29">
        <v>3474.70874</v>
      </c>
      <c r="AG18" s="29">
        <v>3490.9399410000001</v>
      </c>
      <c r="AH18" s="30">
        <v>9.4990000000000005E-3</v>
      </c>
    </row>
    <row r="19" spans="1:34" ht="15" customHeight="1">
      <c r="A19" s="8" t="s">
        <v>103</v>
      </c>
      <c r="B19" s="28" t="s">
        <v>102</v>
      </c>
      <c r="C19" s="29">
        <v>89.884674000000004</v>
      </c>
      <c r="D19" s="29">
        <v>93.705605000000006</v>
      </c>
      <c r="E19" s="29">
        <v>96.386086000000006</v>
      </c>
      <c r="F19" s="29">
        <v>98.338295000000002</v>
      </c>
      <c r="G19" s="29">
        <v>100.593414</v>
      </c>
      <c r="H19" s="29">
        <v>102.85940600000001</v>
      </c>
      <c r="I19" s="29">
        <v>104.504807</v>
      </c>
      <c r="J19" s="29">
        <v>105.69051399999999</v>
      </c>
      <c r="K19" s="29">
        <v>106.736481</v>
      </c>
      <c r="L19" s="29">
        <v>107.652618</v>
      </c>
      <c r="M19" s="29">
        <v>108.582993</v>
      </c>
      <c r="N19" s="29">
        <v>109.541687</v>
      </c>
      <c r="O19" s="29">
        <v>110.618843</v>
      </c>
      <c r="P19" s="29">
        <v>111.707047</v>
      </c>
      <c r="Q19" s="29">
        <v>112.958611</v>
      </c>
      <c r="R19" s="29">
        <v>114.464401</v>
      </c>
      <c r="S19" s="29">
        <v>115.907135</v>
      </c>
      <c r="T19" s="29">
        <v>117.21489699999999</v>
      </c>
      <c r="U19" s="29">
        <v>118.581619</v>
      </c>
      <c r="V19" s="29">
        <v>120.043655</v>
      </c>
      <c r="W19" s="29">
        <v>121.52813</v>
      </c>
      <c r="X19" s="29">
        <v>123.152664</v>
      </c>
      <c r="Y19" s="29">
        <v>124.795624</v>
      </c>
      <c r="Z19" s="29">
        <v>126.547287</v>
      </c>
      <c r="AA19" s="29">
        <v>128.138092</v>
      </c>
      <c r="AB19" s="29">
        <v>129.78653</v>
      </c>
      <c r="AC19" s="29">
        <v>131.399384</v>
      </c>
      <c r="AD19" s="29">
        <v>132.81887800000001</v>
      </c>
      <c r="AE19" s="29">
        <v>134.41592399999999</v>
      </c>
      <c r="AF19" s="29">
        <v>136.183762</v>
      </c>
      <c r="AG19" s="29">
        <v>138.009995</v>
      </c>
      <c r="AH19" s="30">
        <v>1.4396000000000001E-2</v>
      </c>
    </row>
    <row r="20" spans="1:34" ht="15" customHeight="1">
      <c r="A20" s="8" t="s">
        <v>101</v>
      </c>
      <c r="B20" s="28" t="s">
        <v>100</v>
      </c>
      <c r="C20" s="29">
        <v>274.54937699999999</v>
      </c>
      <c r="D20" s="29">
        <v>282.815247</v>
      </c>
      <c r="E20" s="29">
        <v>293.31253099999998</v>
      </c>
      <c r="F20" s="29">
        <v>299.26825000000002</v>
      </c>
      <c r="G20" s="29">
        <v>306.24056999999999</v>
      </c>
      <c r="H20" s="29">
        <v>313.392517</v>
      </c>
      <c r="I20" s="29">
        <v>318.20425399999999</v>
      </c>
      <c r="J20" s="29">
        <v>321.86676</v>
      </c>
      <c r="K20" s="29">
        <v>325.49911500000002</v>
      </c>
      <c r="L20" s="29">
        <v>328.918182</v>
      </c>
      <c r="M20" s="29">
        <v>332.87759399999999</v>
      </c>
      <c r="N20" s="29">
        <v>337.04803500000003</v>
      </c>
      <c r="O20" s="29">
        <v>341.41943400000002</v>
      </c>
      <c r="P20" s="29">
        <v>345.24298099999999</v>
      </c>
      <c r="Q20" s="29">
        <v>349.75103799999999</v>
      </c>
      <c r="R20" s="29">
        <v>355.34860200000003</v>
      </c>
      <c r="S20" s="29">
        <v>360.47448700000001</v>
      </c>
      <c r="T20" s="29">
        <v>365.307861</v>
      </c>
      <c r="U20" s="29">
        <v>370.46981799999998</v>
      </c>
      <c r="V20" s="29">
        <v>375.98251299999998</v>
      </c>
      <c r="W20" s="29">
        <v>381.01727299999999</v>
      </c>
      <c r="X20" s="29">
        <v>386.70855699999998</v>
      </c>
      <c r="Y20" s="29">
        <v>392.79480000000001</v>
      </c>
      <c r="Z20" s="29">
        <v>399.70086700000002</v>
      </c>
      <c r="AA20" s="29">
        <v>405.64846799999998</v>
      </c>
      <c r="AB20" s="29">
        <v>411.79803500000003</v>
      </c>
      <c r="AC20" s="29">
        <v>417.07052599999997</v>
      </c>
      <c r="AD20" s="29">
        <v>422.22894300000002</v>
      </c>
      <c r="AE20" s="29">
        <v>428.005066</v>
      </c>
      <c r="AF20" s="29">
        <v>434.11798099999999</v>
      </c>
      <c r="AG20" s="29">
        <v>440.79153400000001</v>
      </c>
      <c r="AH20" s="30">
        <v>1.5907000000000001E-2</v>
      </c>
    </row>
    <row r="21" spans="1:34" ht="15" customHeight="1">
      <c r="B21" s="27" t="s">
        <v>151</v>
      </c>
    </row>
    <row r="22" spans="1:34" ht="15" customHeight="1">
      <c r="A22" s="8" t="s">
        <v>147</v>
      </c>
      <c r="B22" s="28" t="s">
        <v>148</v>
      </c>
      <c r="C22" s="29">
        <v>108.32250999999999</v>
      </c>
      <c r="D22" s="29">
        <v>134.82925399999999</v>
      </c>
      <c r="E22" s="29">
        <v>154.717422</v>
      </c>
      <c r="F22" s="29">
        <v>169.65283199999999</v>
      </c>
      <c r="G22" s="29">
        <v>180.920807</v>
      </c>
      <c r="H22" s="29">
        <v>189.44929500000001</v>
      </c>
      <c r="I22" s="29">
        <v>195.917755</v>
      </c>
      <c r="J22" s="29">
        <v>200.87158199999999</v>
      </c>
      <c r="K22" s="29">
        <v>204.42939799999999</v>
      </c>
      <c r="L22" s="29">
        <v>207.178192</v>
      </c>
      <c r="M22" s="29">
        <v>209.42626999999999</v>
      </c>
      <c r="N22" s="29">
        <v>211.01544200000001</v>
      </c>
      <c r="O22" s="29">
        <v>212.35484299999999</v>
      </c>
      <c r="P22" s="29">
        <v>213.36850000000001</v>
      </c>
      <c r="Q22" s="29">
        <v>214.16456600000001</v>
      </c>
      <c r="R22" s="29">
        <v>214.70815999999999</v>
      </c>
      <c r="S22" s="29">
        <v>215.16941800000001</v>
      </c>
      <c r="T22" s="29">
        <v>215.53512599999999</v>
      </c>
      <c r="U22" s="29">
        <v>215.80548099999999</v>
      </c>
      <c r="V22" s="29">
        <v>215.98587000000001</v>
      </c>
      <c r="W22" s="29">
        <v>216.16197199999999</v>
      </c>
      <c r="X22" s="29">
        <v>216.26544200000001</v>
      </c>
      <c r="Y22" s="29">
        <v>216.33122299999999</v>
      </c>
      <c r="Z22" s="29">
        <v>216.37844799999999</v>
      </c>
      <c r="AA22" s="29">
        <v>216.409988</v>
      </c>
      <c r="AB22" s="29">
        <v>216.441574</v>
      </c>
      <c r="AC22" s="29">
        <v>216.45150799999999</v>
      </c>
      <c r="AD22" s="29">
        <v>216.468369</v>
      </c>
      <c r="AE22" s="29">
        <v>216.483002</v>
      </c>
      <c r="AF22" s="29">
        <v>216.552536</v>
      </c>
      <c r="AG22" s="29">
        <v>216.64347799999999</v>
      </c>
      <c r="AH22" s="30">
        <v>2.3373999999999999E-2</v>
      </c>
    </row>
    <row r="23" spans="1:34" ht="15" customHeight="1">
      <c r="A23" s="8" t="s">
        <v>149</v>
      </c>
      <c r="B23" s="28" t="s">
        <v>150</v>
      </c>
      <c r="C23" s="29">
        <v>24.970692</v>
      </c>
      <c r="D23" s="29">
        <v>29.653244000000001</v>
      </c>
      <c r="E23" s="29">
        <v>33.486446000000001</v>
      </c>
      <c r="F23" s="29">
        <v>36.386100999999996</v>
      </c>
      <c r="G23" s="29">
        <v>38.577961000000002</v>
      </c>
      <c r="H23" s="29">
        <v>40.222988000000001</v>
      </c>
      <c r="I23" s="29">
        <v>41.396163999999999</v>
      </c>
      <c r="J23" s="29">
        <v>42.264778</v>
      </c>
      <c r="K23" s="29">
        <v>42.515728000000003</v>
      </c>
      <c r="L23" s="29">
        <v>42.713290999999998</v>
      </c>
      <c r="M23" s="29">
        <v>43.137005000000002</v>
      </c>
      <c r="N23" s="29">
        <v>43.343741999999999</v>
      </c>
      <c r="O23" s="29">
        <v>43.818241</v>
      </c>
      <c r="P23" s="29">
        <v>44.274138999999998</v>
      </c>
      <c r="Q23" s="29">
        <v>44.835864999999998</v>
      </c>
      <c r="R23" s="29">
        <v>45.310886000000004</v>
      </c>
      <c r="S23" s="29">
        <v>45.831733999999997</v>
      </c>
      <c r="T23" s="29">
        <v>46.327930000000002</v>
      </c>
      <c r="U23" s="29">
        <v>46.816153999999997</v>
      </c>
      <c r="V23" s="29">
        <v>47.317447999999999</v>
      </c>
      <c r="W23" s="29">
        <v>47.980491999999998</v>
      </c>
      <c r="X23" s="29">
        <v>48.582149999999999</v>
      </c>
      <c r="Y23" s="29">
        <v>49.164020999999998</v>
      </c>
      <c r="Z23" s="29">
        <v>49.763081</v>
      </c>
      <c r="AA23" s="29">
        <v>50.334721000000002</v>
      </c>
      <c r="AB23" s="29">
        <v>50.978020000000001</v>
      </c>
      <c r="AC23" s="29">
        <v>51.558666000000002</v>
      </c>
      <c r="AD23" s="29">
        <v>52.079247000000002</v>
      </c>
      <c r="AE23" s="29">
        <v>52.647174999999997</v>
      </c>
      <c r="AF23" s="29">
        <v>53.282265000000002</v>
      </c>
      <c r="AG23" s="29">
        <v>53.912506</v>
      </c>
      <c r="AH23" s="30">
        <v>2.5987E-2</v>
      </c>
    </row>
    <row r="24" spans="1:34" ht="15" customHeight="1">
      <c r="B24" s="27" t="s">
        <v>99</v>
      </c>
    </row>
    <row r="25" spans="1:34" ht="15" customHeight="1">
      <c r="A25" s="8" t="s">
        <v>98</v>
      </c>
      <c r="B25" s="28" t="s">
        <v>97</v>
      </c>
      <c r="C25" s="29">
        <v>738.85894800000005</v>
      </c>
      <c r="D25" s="29">
        <v>1081.6602780000001</v>
      </c>
      <c r="E25" s="29">
        <v>1215.7373050000001</v>
      </c>
      <c r="F25" s="29">
        <v>1284.3009030000001</v>
      </c>
      <c r="G25" s="29">
        <v>1340.241943</v>
      </c>
      <c r="H25" s="29">
        <v>1397.2540280000001</v>
      </c>
      <c r="I25" s="29">
        <v>1430.9814449999999</v>
      </c>
      <c r="J25" s="29">
        <v>1455.449707</v>
      </c>
      <c r="K25" s="29">
        <v>1476.532837</v>
      </c>
      <c r="L25" s="29">
        <v>1495.998779</v>
      </c>
      <c r="M25" s="29">
        <v>1516.366577</v>
      </c>
      <c r="N25" s="29">
        <v>1539.9562989999999</v>
      </c>
      <c r="O25" s="29">
        <v>1569.89563</v>
      </c>
      <c r="P25" s="29">
        <v>1600.4498289999999</v>
      </c>
      <c r="Q25" s="29">
        <v>1634.8596190000001</v>
      </c>
      <c r="R25" s="29">
        <v>1672.668457</v>
      </c>
      <c r="S25" s="29">
        <v>1707.1351320000001</v>
      </c>
      <c r="T25" s="29">
        <v>1738.4458010000001</v>
      </c>
      <c r="U25" s="29">
        <v>1770.8867190000001</v>
      </c>
      <c r="V25" s="29">
        <v>1807.5972899999999</v>
      </c>
      <c r="W25" s="29">
        <v>1848.8919679999999</v>
      </c>
      <c r="X25" s="29">
        <v>1889.77063</v>
      </c>
      <c r="Y25" s="29">
        <v>1930.5969239999999</v>
      </c>
      <c r="Z25" s="29">
        <v>1971.0720209999999</v>
      </c>
      <c r="AA25" s="29">
        <v>2010.4888920000001</v>
      </c>
      <c r="AB25" s="29">
        <v>2052.9484859999998</v>
      </c>
      <c r="AC25" s="29">
        <v>2092.6599120000001</v>
      </c>
      <c r="AD25" s="29">
        <v>2129.1379390000002</v>
      </c>
      <c r="AE25" s="29">
        <v>2171.07251</v>
      </c>
      <c r="AF25" s="29">
        <v>2213.2192380000001</v>
      </c>
      <c r="AG25" s="29">
        <v>2256.3168949999999</v>
      </c>
      <c r="AH25" s="30">
        <v>3.7914000000000003E-2</v>
      </c>
    </row>
    <row r="26" spans="1:34" ht="15" customHeight="1">
      <c r="B26" s="27" t="s">
        <v>96</v>
      </c>
    </row>
    <row r="27" spans="1:34" s="12" customFormat="1" ht="15" customHeight="1">
      <c r="A27" s="9" t="s">
        <v>95</v>
      </c>
      <c r="B27" s="43" t="s">
        <v>54</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94</v>
      </c>
      <c r="B28" s="28" t="s">
        <v>52</v>
      </c>
      <c r="C28" s="29">
        <v>347.68133499999999</v>
      </c>
      <c r="D28" s="29">
        <v>359.32345600000002</v>
      </c>
      <c r="E28" s="29">
        <v>357.10058600000002</v>
      </c>
      <c r="F28" s="29">
        <v>354.906677</v>
      </c>
      <c r="G28" s="29">
        <v>352.695404</v>
      </c>
      <c r="H28" s="29">
        <v>348.07818600000002</v>
      </c>
      <c r="I28" s="29">
        <v>341.28057899999999</v>
      </c>
      <c r="J28" s="29">
        <v>333.10046399999999</v>
      </c>
      <c r="K28" s="29">
        <v>325.25259399999999</v>
      </c>
      <c r="L28" s="29">
        <v>316.86505099999999</v>
      </c>
      <c r="M28" s="29">
        <v>308.73144500000001</v>
      </c>
      <c r="N28" s="29">
        <v>305.11627199999998</v>
      </c>
      <c r="O28" s="29">
        <v>301.85186800000002</v>
      </c>
      <c r="P28" s="29">
        <v>298.30835000000002</v>
      </c>
      <c r="Q28" s="29">
        <v>295.38018799999998</v>
      </c>
      <c r="R28" s="29">
        <v>292.62634300000002</v>
      </c>
      <c r="S28" s="29">
        <v>289.63000499999998</v>
      </c>
      <c r="T28" s="29">
        <v>286.272583</v>
      </c>
      <c r="U28" s="29">
        <v>282.6651</v>
      </c>
      <c r="V28" s="29">
        <v>279.71716300000003</v>
      </c>
      <c r="W28" s="29">
        <v>276.01687600000002</v>
      </c>
      <c r="X28" s="29">
        <v>275.42544600000002</v>
      </c>
      <c r="Y28" s="29">
        <v>275.00784299999998</v>
      </c>
      <c r="Z28" s="29">
        <v>275.36859099999998</v>
      </c>
      <c r="AA28" s="29">
        <v>274.91848800000002</v>
      </c>
      <c r="AB28" s="29">
        <v>274.56326300000001</v>
      </c>
      <c r="AC28" s="29">
        <v>273.54470800000001</v>
      </c>
      <c r="AD28" s="29">
        <v>272.61859099999998</v>
      </c>
      <c r="AE28" s="29">
        <v>271.43493699999999</v>
      </c>
      <c r="AF28" s="29">
        <v>270.55728099999999</v>
      </c>
      <c r="AG28" s="29">
        <v>270.13116500000001</v>
      </c>
      <c r="AH28" s="30">
        <v>-8.3770000000000008E-3</v>
      </c>
    </row>
    <row r="30" spans="1:34" ht="15" customHeight="1">
      <c r="B30" s="27" t="s">
        <v>93</v>
      </c>
    </row>
    <row r="31" spans="1:34" ht="14.5">
      <c r="B31" s="27" t="s">
        <v>92</v>
      </c>
    </row>
    <row r="32" spans="1:34" ht="14.5">
      <c r="A32" s="8" t="s">
        <v>91</v>
      </c>
      <c r="B32" s="28" t="s">
        <v>90</v>
      </c>
      <c r="C32" s="31">
        <v>34.471164999999999</v>
      </c>
      <c r="D32" s="31">
        <v>35.386477999999997</v>
      </c>
      <c r="E32" s="31">
        <v>36.015510999999996</v>
      </c>
      <c r="F32" s="31">
        <v>36.532134999999997</v>
      </c>
      <c r="G32" s="31">
        <v>36.999755999999998</v>
      </c>
      <c r="H32" s="31">
        <v>37.485560999999997</v>
      </c>
      <c r="I32" s="31">
        <v>38.067946999999997</v>
      </c>
      <c r="J32" s="31">
        <v>38.072563000000002</v>
      </c>
      <c r="K32" s="31">
        <v>38.080813999999997</v>
      </c>
      <c r="L32" s="31">
        <v>38.095244999999998</v>
      </c>
      <c r="M32" s="31">
        <v>38.18074</v>
      </c>
      <c r="N32" s="31">
        <v>38.191764999999997</v>
      </c>
      <c r="O32" s="31">
        <v>38.206318000000003</v>
      </c>
      <c r="P32" s="31">
        <v>38.220623000000003</v>
      </c>
      <c r="Q32" s="31">
        <v>38.249493000000001</v>
      </c>
      <c r="R32" s="31">
        <v>38.230080000000001</v>
      </c>
      <c r="S32" s="31">
        <v>38.209507000000002</v>
      </c>
      <c r="T32" s="31">
        <v>38.204478999999999</v>
      </c>
      <c r="U32" s="31">
        <v>38.204224000000004</v>
      </c>
      <c r="V32" s="31">
        <v>38.187893000000003</v>
      </c>
      <c r="W32" s="31">
        <v>38.180140999999999</v>
      </c>
      <c r="X32" s="31">
        <v>38.173969</v>
      </c>
      <c r="Y32" s="31">
        <v>38.160957000000003</v>
      </c>
      <c r="Z32" s="31">
        <v>38.151767999999997</v>
      </c>
      <c r="AA32" s="31">
        <v>38.148342</v>
      </c>
      <c r="AB32" s="31">
        <v>38.153297000000002</v>
      </c>
      <c r="AC32" s="31">
        <v>38.143864000000001</v>
      </c>
      <c r="AD32" s="31">
        <v>38.134365000000003</v>
      </c>
      <c r="AE32" s="31">
        <v>38.120547999999999</v>
      </c>
      <c r="AF32" s="31">
        <v>38.116928000000001</v>
      </c>
      <c r="AG32" s="31">
        <v>38.114223000000003</v>
      </c>
      <c r="AH32" s="30">
        <v>3.3540000000000002E-3</v>
      </c>
    </row>
    <row r="33" spans="1:34" ht="14.5">
      <c r="A33" s="8" t="s">
        <v>89</v>
      </c>
      <c r="B33" s="28" t="s">
        <v>88</v>
      </c>
      <c r="C33" s="31">
        <v>42.096587999999997</v>
      </c>
      <c r="D33" s="31">
        <v>44.275084999999997</v>
      </c>
      <c r="E33" s="31">
        <v>44.804096000000001</v>
      </c>
      <c r="F33" s="31">
        <v>45.431927000000002</v>
      </c>
      <c r="G33" s="31">
        <v>46.163592999999999</v>
      </c>
      <c r="H33" s="31">
        <v>46.832709999999999</v>
      </c>
      <c r="I33" s="31">
        <v>47.617274999999999</v>
      </c>
      <c r="J33" s="31">
        <v>47.640335</v>
      </c>
      <c r="K33" s="31">
        <v>47.640335</v>
      </c>
      <c r="L33" s="31">
        <v>47.644813999999997</v>
      </c>
      <c r="M33" s="31">
        <v>47.681995000000001</v>
      </c>
      <c r="N33" s="31">
        <v>47.681995000000001</v>
      </c>
      <c r="O33" s="31">
        <v>47.681995000000001</v>
      </c>
      <c r="P33" s="31">
        <v>47.681995000000001</v>
      </c>
      <c r="Q33" s="31">
        <v>47.681995000000001</v>
      </c>
      <c r="R33" s="31">
        <v>47.681995000000001</v>
      </c>
      <c r="S33" s="31">
        <v>47.681995000000001</v>
      </c>
      <c r="T33" s="31">
        <v>47.681995000000001</v>
      </c>
      <c r="U33" s="31">
        <v>47.681995000000001</v>
      </c>
      <c r="V33" s="31">
        <v>47.681995000000001</v>
      </c>
      <c r="W33" s="31">
        <v>47.681995000000001</v>
      </c>
      <c r="X33" s="31">
        <v>47.681995000000001</v>
      </c>
      <c r="Y33" s="31">
        <v>47.681995000000001</v>
      </c>
      <c r="Z33" s="31">
        <v>47.683205000000001</v>
      </c>
      <c r="AA33" s="31">
        <v>47.684814000000003</v>
      </c>
      <c r="AB33" s="31">
        <v>47.687137999999997</v>
      </c>
      <c r="AC33" s="31">
        <v>47.687137999999997</v>
      </c>
      <c r="AD33" s="31">
        <v>47.687137999999997</v>
      </c>
      <c r="AE33" s="31">
        <v>47.687137999999997</v>
      </c>
      <c r="AF33" s="31">
        <v>47.689449000000003</v>
      </c>
      <c r="AG33" s="31">
        <v>47.689449000000003</v>
      </c>
      <c r="AH33" s="30">
        <v>4.1669999999999997E-3</v>
      </c>
    </row>
    <row r="34" spans="1:34" ht="14.5">
      <c r="A34" s="8" t="s">
        <v>87</v>
      </c>
      <c r="B34" s="28" t="s">
        <v>86</v>
      </c>
      <c r="C34" s="31">
        <v>30.906752000000001</v>
      </c>
      <c r="D34" s="31">
        <v>31.515782999999999</v>
      </c>
      <c r="E34" s="31">
        <v>31.942910999999999</v>
      </c>
      <c r="F34" s="31">
        <v>32.461284999999997</v>
      </c>
      <c r="G34" s="31">
        <v>32.917949999999998</v>
      </c>
      <c r="H34" s="31">
        <v>33.400790999999998</v>
      </c>
      <c r="I34" s="31">
        <v>33.955074000000003</v>
      </c>
      <c r="J34" s="31">
        <v>33.955074000000003</v>
      </c>
      <c r="K34" s="31">
        <v>33.955074000000003</v>
      </c>
      <c r="L34" s="31">
        <v>33.955074000000003</v>
      </c>
      <c r="M34" s="31">
        <v>33.955074000000003</v>
      </c>
      <c r="N34" s="31">
        <v>33.955092999999998</v>
      </c>
      <c r="O34" s="31">
        <v>33.955092999999998</v>
      </c>
      <c r="P34" s="31">
        <v>33.955092999999998</v>
      </c>
      <c r="Q34" s="31">
        <v>33.955092999999998</v>
      </c>
      <c r="R34" s="31">
        <v>33.955128000000002</v>
      </c>
      <c r="S34" s="31">
        <v>33.955128000000002</v>
      </c>
      <c r="T34" s="31">
        <v>33.955128000000002</v>
      </c>
      <c r="U34" s="31">
        <v>33.955128000000002</v>
      </c>
      <c r="V34" s="31">
        <v>33.955128000000002</v>
      </c>
      <c r="W34" s="31">
        <v>33.955128000000002</v>
      </c>
      <c r="X34" s="31">
        <v>33.955128000000002</v>
      </c>
      <c r="Y34" s="31">
        <v>33.955128000000002</v>
      </c>
      <c r="Z34" s="31">
        <v>33.955128000000002</v>
      </c>
      <c r="AA34" s="31">
        <v>33.955128000000002</v>
      </c>
      <c r="AB34" s="31">
        <v>33.955128000000002</v>
      </c>
      <c r="AC34" s="31">
        <v>33.955128000000002</v>
      </c>
      <c r="AD34" s="31">
        <v>33.955128000000002</v>
      </c>
      <c r="AE34" s="31">
        <v>33.955128000000002</v>
      </c>
      <c r="AF34" s="31">
        <v>33.955128000000002</v>
      </c>
      <c r="AG34" s="31">
        <v>33.955128000000002</v>
      </c>
      <c r="AH34" s="30">
        <v>3.14E-3</v>
      </c>
    </row>
    <row r="35" spans="1:34" ht="14.5">
      <c r="A35" s="8" t="s">
        <v>85</v>
      </c>
      <c r="B35" s="28" t="s">
        <v>84</v>
      </c>
      <c r="C35" s="31">
        <v>35.428043000000002</v>
      </c>
      <c r="D35" s="31">
        <v>36.588160999999999</v>
      </c>
      <c r="E35" s="31">
        <v>37.27243</v>
      </c>
      <c r="F35" s="31">
        <v>37.693686999999997</v>
      </c>
      <c r="G35" s="31">
        <v>38.000155999999997</v>
      </c>
      <c r="H35" s="31">
        <v>38.414771999999999</v>
      </c>
      <c r="I35" s="31">
        <v>38.930225</v>
      </c>
      <c r="J35" s="31">
        <v>39.067492999999999</v>
      </c>
      <c r="K35" s="31">
        <v>39.131560999999998</v>
      </c>
      <c r="L35" s="31">
        <v>39.187083999999999</v>
      </c>
      <c r="M35" s="31">
        <v>39.367001000000002</v>
      </c>
      <c r="N35" s="31">
        <v>39.458767000000002</v>
      </c>
      <c r="O35" s="31">
        <v>39.570411999999997</v>
      </c>
      <c r="P35" s="31">
        <v>39.688381</v>
      </c>
      <c r="Q35" s="31">
        <v>39.842903</v>
      </c>
      <c r="R35" s="31">
        <v>39.925739</v>
      </c>
      <c r="S35" s="31">
        <v>40.007632999999998</v>
      </c>
      <c r="T35" s="31">
        <v>40.122059</v>
      </c>
      <c r="U35" s="31">
        <v>40.263226000000003</v>
      </c>
      <c r="V35" s="31">
        <v>40.363658999999998</v>
      </c>
      <c r="W35" s="31">
        <v>40.483314999999997</v>
      </c>
      <c r="X35" s="31">
        <v>40.567554000000001</v>
      </c>
      <c r="Y35" s="31">
        <v>40.636898000000002</v>
      </c>
      <c r="Z35" s="31">
        <v>40.715224999999997</v>
      </c>
      <c r="AA35" s="31">
        <v>40.813823999999997</v>
      </c>
      <c r="AB35" s="31">
        <v>40.933928999999999</v>
      </c>
      <c r="AC35" s="31">
        <v>41.032744999999998</v>
      </c>
      <c r="AD35" s="31">
        <v>41.136253000000004</v>
      </c>
      <c r="AE35" s="31">
        <v>41.233733999999998</v>
      </c>
      <c r="AF35" s="31">
        <v>41.366283000000003</v>
      </c>
      <c r="AG35" s="31">
        <v>41.510693000000003</v>
      </c>
      <c r="AH35" s="30">
        <v>5.2960000000000004E-3</v>
      </c>
    </row>
    <row r="36" spans="1:34" ht="14.5">
      <c r="A36" s="8" t="s">
        <v>83</v>
      </c>
      <c r="B36" s="28" t="s">
        <v>82</v>
      </c>
      <c r="C36" s="31">
        <v>43.264011000000004</v>
      </c>
      <c r="D36" s="31">
        <v>45.133468999999998</v>
      </c>
      <c r="E36" s="31">
        <v>45.638382</v>
      </c>
      <c r="F36" s="31">
        <v>46.329559000000003</v>
      </c>
      <c r="G36" s="31">
        <v>46.974044999999997</v>
      </c>
      <c r="H36" s="31">
        <v>47.544497999999997</v>
      </c>
      <c r="I36" s="31">
        <v>48.288283999999997</v>
      </c>
      <c r="J36" s="31">
        <v>48.419249999999998</v>
      </c>
      <c r="K36" s="31">
        <v>48.519196000000001</v>
      </c>
      <c r="L36" s="31">
        <v>48.602192000000002</v>
      </c>
      <c r="M36" s="31">
        <v>48.758029999999998</v>
      </c>
      <c r="N36" s="31">
        <v>48.944358999999999</v>
      </c>
      <c r="O36" s="31">
        <v>49.116050999999999</v>
      </c>
      <c r="P36" s="31">
        <v>49.343533000000001</v>
      </c>
      <c r="Q36" s="31">
        <v>49.588878999999999</v>
      </c>
      <c r="R36" s="31">
        <v>49.838386999999997</v>
      </c>
      <c r="S36" s="31">
        <v>50.062164000000003</v>
      </c>
      <c r="T36" s="31">
        <v>50.324268000000004</v>
      </c>
      <c r="U36" s="31">
        <v>50.609341000000001</v>
      </c>
      <c r="V36" s="31">
        <v>50.887779000000002</v>
      </c>
      <c r="W36" s="31">
        <v>51.161552</v>
      </c>
      <c r="X36" s="31">
        <v>51.375084000000001</v>
      </c>
      <c r="Y36" s="31">
        <v>51.577618000000001</v>
      </c>
      <c r="Z36" s="31">
        <v>51.784939000000001</v>
      </c>
      <c r="AA36" s="31">
        <v>52.021469000000003</v>
      </c>
      <c r="AB36" s="31">
        <v>52.278286000000001</v>
      </c>
      <c r="AC36" s="31">
        <v>52.554256000000002</v>
      </c>
      <c r="AD36" s="31">
        <v>52.823684999999998</v>
      </c>
      <c r="AE36" s="31">
        <v>53.105880999999997</v>
      </c>
      <c r="AF36" s="31">
        <v>53.415283000000002</v>
      </c>
      <c r="AG36" s="31">
        <v>53.766708000000001</v>
      </c>
      <c r="AH36" s="30">
        <v>7.2709999999999997E-3</v>
      </c>
    </row>
    <row r="37" spans="1:34" ht="14.5">
      <c r="A37" s="8" t="s">
        <v>81</v>
      </c>
      <c r="B37" s="28" t="s">
        <v>80</v>
      </c>
      <c r="C37" s="31">
        <v>31.765070000000001</v>
      </c>
      <c r="D37" s="31">
        <v>32.790131000000002</v>
      </c>
      <c r="E37" s="31">
        <v>33.304336999999997</v>
      </c>
      <c r="F37" s="31">
        <v>33.675227999999997</v>
      </c>
      <c r="G37" s="31">
        <v>33.948895</v>
      </c>
      <c r="H37" s="31">
        <v>34.370635999999998</v>
      </c>
      <c r="I37" s="31">
        <v>34.850887</v>
      </c>
      <c r="J37" s="31">
        <v>34.987330999999998</v>
      </c>
      <c r="K37" s="31">
        <v>35.027724999999997</v>
      </c>
      <c r="L37" s="31">
        <v>35.055889000000001</v>
      </c>
      <c r="M37" s="31">
        <v>35.139995999999996</v>
      </c>
      <c r="N37" s="31">
        <v>35.184066999999999</v>
      </c>
      <c r="O37" s="31">
        <v>35.253815000000003</v>
      </c>
      <c r="P37" s="31">
        <v>35.313755</v>
      </c>
      <c r="Q37" s="31">
        <v>35.395432</v>
      </c>
      <c r="R37" s="31">
        <v>35.447819000000003</v>
      </c>
      <c r="S37" s="31">
        <v>35.509632000000003</v>
      </c>
      <c r="T37" s="31">
        <v>35.580489999999998</v>
      </c>
      <c r="U37" s="31">
        <v>35.672145999999998</v>
      </c>
      <c r="V37" s="31">
        <v>35.736598999999998</v>
      </c>
      <c r="W37" s="31">
        <v>35.815669999999997</v>
      </c>
      <c r="X37" s="31">
        <v>35.866309999999999</v>
      </c>
      <c r="Y37" s="31">
        <v>35.911537000000003</v>
      </c>
      <c r="Z37" s="31">
        <v>35.962077999999998</v>
      </c>
      <c r="AA37" s="31">
        <v>36.021683000000003</v>
      </c>
      <c r="AB37" s="31">
        <v>36.090629999999997</v>
      </c>
      <c r="AC37" s="31">
        <v>36.147751</v>
      </c>
      <c r="AD37" s="31">
        <v>36.213341</v>
      </c>
      <c r="AE37" s="31">
        <v>36.274783999999997</v>
      </c>
      <c r="AF37" s="31">
        <v>36.358317999999997</v>
      </c>
      <c r="AG37" s="31">
        <v>36.442936000000003</v>
      </c>
      <c r="AH37" s="30">
        <v>4.5900000000000003E-3</v>
      </c>
    </row>
    <row r="38" spans="1:34" ht="14.5">
      <c r="A38" s="8" t="s">
        <v>79</v>
      </c>
      <c r="B38" s="28" t="s">
        <v>78</v>
      </c>
      <c r="C38" s="31">
        <v>35.306621999999997</v>
      </c>
      <c r="D38" s="31">
        <v>36.467899000000003</v>
      </c>
      <c r="E38" s="31">
        <v>37.145805000000003</v>
      </c>
      <c r="F38" s="31">
        <v>37.564754000000001</v>
      </c>
      <c r="G38" s="31">
        <v>37.869587000000003</v>
      </c>
      <c r="H38" s="31">
        <v>38.261166000000003</v>
      </c>
      <c r="I38" s="31">
        <v>38.678328999999998</v>
      </c>
      <c r="J38" s="31">
        <v>38.782119999999999</v>
      </c>
      <c r="K38" s="31">
        <v>38.833714000000001</v>
      </c>
      <c r="L38" s="31">
        <v>38.876083000000001</v>
      </c>
      <c r="M38" s="31">
        <v>39.031016999999999</v>
      </c>
      <c r="N38" s="31">
        <v>39.097121999999999</v>
      </c>
      <c r="O38" s="31">
        <v>39.178814000000003</v>
      </c>
      <c r="P38" s="31">
        <v>39.263396999999998</v>
      </c>
      <c r="Q38" s="31">
        <v>39.380603999999998</v>
      </c>
      <c r="R38" s="31">
        <v>39.428646000000001</v>
      </c>
      <c r="S38" s="31">
        <v>39.476784000000002</v>
      </c>
      <c r="T38" s="31">
        <v>39.553840999999998</v>
      </c>
      <c r="U38" s="31">
        <v>39.655147999999997</v>
      </c>
      <c r="V38" s="31">
        <v>39.718604999999997</v>
      </c>
      <c r="W38" s="31">
        <v>39.800255</v>
      </c>
      <c r="X38" s="31">
        <v>39.857684999999996</v>
      </c>
      <c r="Y38" s="31">
        <v>39.902507999999997</v>
      </c>
      <c r="Z38" s="31">
        <v>39.954895</v>
      </c>
      <c r="AA38" s="31">
        <v>40.024872000000002</v>
      </c>
      <c r="AB38" s="31">
        <v>40.112934000000003</v>
      </c>
      <c r="AC38" s="31">
        <v>40.181061</v>
      </c>
      <c r="AD38" s="31">
        <v>40.254047</v>
      </c>
      <c r="AE38" s="31">
        <v>40.320404000000003</v>
      </c>
      <c r="AF38" s="31">
        <v>40.416508</v>
      </c>
      <c r="AG38" s="31">
        <v>40.521500000000003</v>
      </c>
      <c r="AH38" s="30">
        <v>4.6030000000000003E-3</v>
      </c>
    </row>
    <row r="39" spans="1:34" ht="14.5">
      <c r="A39" s="8" t="s">
        <v>77</v>
      </c>
      <c r="B39" s="28" t="s">
        <v>76</v>
      </c>
      <c r="C39" s="31">
        <v>42.996372000000001</v>
      </c>
      <c r="D39" s="31">
        <v>44.885829999999999</v>
      </c>
      <c r="E39" s="31">
        <v>45.388092</v>
      </c>
      <c r="F39" s="31">
        <v>46.068283000000001</v>
      </c>
      <c r="G39" s="31">
        <v>46.702300999999999</v>
      </c>
      <c r="H39" s="31">
        <v>47.265957</v>
      </c>
      <c r="I39" s="31">
        <v>47.99147</v>
      </c>
      <c r="J39" s="31">
        <v>48.105293000000003</v>
      </c>
      <c r="K39" s="31">
        <v>48.179577000000002</v>
      </c>
      <c r="L39" s="31">
        <v>48.231701000000001</v>
      </c>
      <c r="M39" s="31">
        <v>48.343479000000002</v>
      </c>
      <c r="N39" s="31">
        <v>48.473526</v>
      </c>
      <c r="O39" s="31">
        <v>48.589264</v>
      </c>
      <c r="P39" s="31">
        <v>48.747790999999999</v>
      </c>
      <c r="Q39" s="31">
        <v>48.918312</v>
      </c>
      <c r="R39" s="31">
        <v>49.085320000000003</v>
      </c>
      <c r="S39" s="31">
        <v>49.232787999999999</v>
      </c>
      <c r="T39" s="31">
        <v>49.410697999999996</v>
      </c>
      <c r="U39" s="31">
        <v>49.605431000000003</v>
      </c>
      <c r="V39" s="31">
        <v>49.791992</v>
      </c>
      <c r="W39" s="31">
        <v>49.975594000000001</v>
      </c>
      <c r="X39" s="31">
        <v>50.118858000000003</v>
      </c>
      <c r="Y39" s="31">
        <v>50.253036000000002</v>
      </c>
      <c r="Z39" s="31">
        <v>50.390746999999998</v>
      </c>
      <c r="AA39" s="31">
        <v>50.551330999999998</v>
      </c>
      <c r="AB39" s="31">
        <v>50.726044000000002</v>
      </c>
      <c r="AC39" s="31">
        <v>50.913406000000002</v>
      </c>
      <c r="AD39" s="31">
        <v>51.097149000000002</v>
      </c>
      <c r="AE39" s="31">
        <v>51.287188999999998</v>
      </c>
      <c r="AF39" s="31">
        <v>51.498286999999998</v>
      </c>
      <c r="AG39" s="31">
        <v>51.738174000000001</v>
      </c>
      <c r="AH39" s="30">
        <v>6.1879999999999999E-3</v>
      </c>
    </row>
    <row r="40" spans="1:34" ht="14.5">
      <c r="A40" s="8" t="s">
        <v>75</v>
      </c>
      <c r="B40" s="28" t="s">
        <v>74</v>
      </c>
      <c r="C40" s="31">
        <v>31.697340000000001</v>
      </c>
      <c r="D40" s="31">
        <v>32.714511999999999</v>
      </c>
      <c r="E40" s="31">
        <v>33.224262000000003</v>
      </c>
      <c r="F40" s="31">
        <v>33.594929</v>
      </c>
      <c r="G40" s="31">
        <v>33.868374000000003</v>
      </c>
      <c r="H40" s="31">
        <v>34.261592999999998</v>
      </c>
      <c r="I40" s="31">
        <v>34.620468000000002</v>
      </c>
      <c r="J40" s="31">
        <v>34.719250000000002</v>
      </c>
      <c r="K40" s="31">
        <v>34.751755000000003</v>
      </c>
      <c r="L40" s="31">
        <v>34.772854000000002</v>
      </c>
      <c r="M40" s="31">
        <v>34.839573000000001</v>
      </c>
      <c r="N40" s="31">
        <v>34.868819999999999</v>
      </c>
      <c r="O40" s="31">
        <v>34.918171000000001</v>
      </c>
      <c r="P40" s="31">
        <v>34.957504</v>
      </c>
      <c r="Q40" s="31">
        <v>35.015827000000002</v>
      </c>
      <c r="R40" s="31">
        <v>35.049236000000001</v>
      </c>
      <c r="S40" s="31">
        <v>35.091113999999997</v>
      </c>
      <c r="T40" s="31">
        <v>35.140182000000003</v>
      </c>
      <c r="U40" s="31">
        <v>35.208857999999999</v>
      </c>
      <c r="V40" s="31">
        <v>35.253444999999999</v>
      </c>
      <c r="W40" s="31">
        <v>35.311042999999998</v>
      </c>
      <c r="X40" s="31">
        <v>35.348305000000003</v>
      </c>
      <c r="Y40" s="31">
        <v>35.381889000000001</v>
      </c>
      <c r="Z40" s="31">
        <v>35.419429999999998</v>
      </c>
      <c r="AA40" s="31">
        <v>35.464706</v>
      </c>
      <c r="AB40" s="31">
        <v>35.517353</v>
      </c>
      <c r="AC40" s="31">
        <v>35.560341000000001</v>
      </c>
      <c r="AD40" s="31">
        <v>35.610996</v>
      </c>
      <c r="AE40" s="31">
        <v>35.657856000000002</v>
      </c>
      <c r="AF40" s="31">
        <v>35.722625999999998</v>
      </c>
      <c r="AG40" s="31">
        <v>35.788241999999997</v>
      </c>
      <c r="AH40" s="30">
        <v>4.0540000000000003E-3</v>
      </c>
    </row>
    <row r="41" spans="1:34" ht="14.5">
      <c r="A41" s="8" t="s">
        <v>73</v>
      </c>
      <c r="B41" s="28" t="s">
        <v>72</v>
      </c>
      <c r="C41" s="31">
        <v>28.801698999999999</v>
      </c>
      <c r="D41" s="31">
        <v>29.748508000000001</v>
      </c>
      <c r="E41" s="31">
        <v>30.302168000000002</v>
      </c>
      <c r="F41" s="31">
        <v>30.643736000000001</v>
      </c>
      <c r="G41" s="31">
        <v>30.892097</v>
      </c>
      <c r="H41" s="31">
        <v>31.211321000000002</v>
      </c>
      <c r="I41" s="31">
        <v>31.551421999999999</v>
      </c>
      <c r="J41" s="31">
        <v>31.636091</v>
      </c>
      <c r="K41" s="31">
        <v>31.678196</v>
      </c>
      <c r="L41" s="31">
        <v>31.712803000000001</v>
      </c>
      <c r="M41" s="31">
        <v>31.839462000000001</v>
      </c>
      <c r="N41" s="31">
        <v>31.893412000000001</v>
      </c>
      <c r="O41" s="31">
        <v>31.960094000000002</v>
      </c>
      <c r="P41" s="31">
        <v>32.029114</v>
      </c>
      <c r="Q41" s="31">
        <v>32.124813000000003</v>
      </c>
      <c r="R41" s="31">
        <v>32.163910000000001</v>
      </c>
      <c r="S41" s="31">
        <v>32.203082999999999</v>
      </c>
      <c r="T41" s="31">
        <v>32.265900000000002</v>
      </c>
      <c r="U41" s="31">
        <v>32.348514999999999</v>
      </c>
      <c r="V41" s="31">
        <v>32.400196000000001</v>
      </c>
      <c r="W41" s="31">
        <v>32.466754999999999</v>
      </c>
      <c r="X41" s="31">
        <v>32.513561000000003</v>
      </c>
      <c r="Y41" s="31">
        <v>32.550055999999998</v>
      </c>
      <c r="Z41" s="31">
        <v>32.592742999999999</v>
      </c>
      <c r="AA41" s="31">
        <v>32.649788000000001</v>
      </c>
      <c r="AB41" s="31">
        <v>32.721618999999997</v>
      </c>
      <c r="AC41" s="31">
        <v>32.77713</v>
      </c>
      <c r="AD41" s="31">
        <v>32.836616999999997</v>
      </c>
      <c r="AE41" s="31">
        <v>32.890667000000001</v>
      </c>
      <c r="AF41" s="31">
        <v>32.969020999999998</v>
      </c>
      <c r="AG41" s="31">
        <v>33.054625999999999</v>
      </c>
      <c r="AH41" s="30">
        <v>4.6010000000000001E-3</v>
      </c>
    </row>
    <row r="42" spans="1:34" ht="14.5">
      <c r="A42" s="8" t="s">
        <v>71</v>
      </c>
      <c r="B42" s="28" t="s">
        <v>70</v>
      </c>
      <c r="C42" s="31">
        <v>35.111472999999997</v>
      </c>
      <c r="D42" s="31">
        <v>36.654429999999998</v>
      </c>
      <c r="E42" s="31">
        <v>37.064587000000003</v>
      </c>
      <c r="F42" s="31">
        <v>37.620041000000001</v>
      </c>
      <c r="G42" s="31">
        <v>38.137787000000003</v>
      </c>
      <c r="H42" s="31">
        <v>38.598075999999999</v>
      </c>
      <c r="I42" s="31">
        <v>39.190544000000003</v>
      </c>
      <c r="J42" s="31">
        <v>39.283493</v>
      </c>
      <c r="K42" s="31">
        <v>39.344154000000003</v>
      </c>
      <c r="L42" s="31">
        <v>39.386718999999999</v>
      </c>
      <c r="M42" s="31">
        <v>39.477997000000002</v>
      </c>
      <c r="N42" s="31">
        <v>39.584198000000001</v>
      </c>
      <c r="O42" s="31">
        <v>39.678711</v>
      </c>
      <c r="P42" s="31">
        <v>39.808166999999997</v>
      </c>
      <c r="Q42" s="31">
        <v>39.947414000000002</v>
      </c>
      <c r="R42" s="31">
        <v>40.083796999999997</v>
      </c>
      <c r="S42" s="31">
        <v>40.204219999999999</v>
      </c>
      <c r="T42" s="31">
        <v>40.349505999999998</v>
      </c>
      <c r="U42" s="31">
        <v>40.508526000000003</v>
      </c>
      <c r="V42" s="31">
        <v>40.660873000000002</v>
      </c>
      <c r="W42" s="31">
        <v>40.810805999999999</v>
      </c>
      <c r="X42" s="31">
        <v>40.927799</v>
      </c>
      <c r="Y42" s="31">
        <v>41.037373000000002</v>
      </c>
      <c r="Z42" s="31">
        <v>41.149825999999997</v>
      </c>
      <c r="AA42" s="31">
        <v>41.280963999999997</v>
      </c>
      <c r="AB42" s="31">
        <v>41.423634</v>
      </c>
      <c r="AC42" s="31">
        <v>41.576636999999998</v>
      </c>
      <c r="AD42" s="31">
        <v>41.726685000000003</v>
      </c>
      <c r="AE42" s="31">
        <v>41.881874000000003</v>
      </c>
      <c r="AF42" s="31">
        <v>42.054259999999999</v>
      </c>
      <c r="AG42" s="31">
        <v>42.250155999999997</v>
      </c>
      <c r="AH42" s="30">
        <v>6.1879999999999999E-3</v>
      </c>
    </row>
    <row r="43" spans="1:34" ht="14.5">
      <c r="A43" s="8" t="s">
        <v>69</v>
      </c>
      <c r="B43" s="28" t="s">
        <v>68</v>
      </c>
      <c r="C43" s="31">
        <v>25.844681000000001</v>
      </c>
      <c r="D43" s="31">
        <v>26.674040000000002</v>
      </c>
      <c r="E43" s="31">
        <v>27.089670000000002</v>
      </c>
      <c r="F43" s="31">
        <v>27.391895000000002</v>
      </c>
      <c r="G43" s="31">
        <v>27.614851000000002</v>
      </c>
      <c r="H43" s="31">
        <v>27.935465000000001</v>
      </c>
      <c r="I43" s="31">
        <v>28.228076999999999</v>
      </c>
      <c r="J43" s="31">
        <v>28.308620000000001</v>
      </c>
      <c r="K43" s="31">
        <v>28.335122999999999</v>
      </c>
      <c r="L43" s="31">
        <v>28.352325</v>
      </c>
      <c r="M43" s="31">
        <v>28.406727</v>
      </c>
      <c r="N43" s="31">
        <v>28.430572999999999</v>
      </c>
      <c r="O43" s="31">
        <v>28.470811999999999</v>
      </c>
      <c r="P43" s="31">
        <v>28.502882</v>
      </c>
      <c r="Q43" s="31">
        <v>28.550436000000001</v>
      </c>
      <c r="R43" s="31">
        <v>28.577677000000001</v>
      </c>
      <c r="S43" s="31">
        <v>28.611822</v>
      </c>
      <c r="T43" s="31">
        <v>28.651831000000001</v>
      </c>
      <c r="U43" s="31">
        <v>28.707827000000002</v>
      </c>
      <c r="V43" s="31">
        <v>28.744178999999999</v>
      </c>
      <c r="W43" s="31">
        <v>28.791143000000002</v>
      </c>
      <c r="X43" s="31">
        <v>28.821524</v>
      </c>
      <c r="Y43" s="31">
        <v>28.848907000000001</v>
      </c>
      <c r="Z43" s="31">
        <v>28.879517</v>
      </c>
      <c r="AA43" s="31">
        <v>28.916433000000001</v>
      </c>
      <c r="AB43" s="31">
        <v>28.95936</v>
      </c>
      <c r="AC43" s="31">
        <v>28.994409999999998</v>
      </c>
      <c r="AD43" s="31">
        <v>29.035710999999999</v>
      </c>
      <c r="AE43" s="31">
        <v>29.073919</v>
      </c>
      <c r="AF43" s="31">
        <v>29.126729999999998</v>
      </c>
      <c r="AG43" s="31">
        <v>29.180230999999999</v>
      </c>
      <c r="AH43" s="30">
        <v>4.0540000000000003E-3</v>
      </c>
    </row>
    <row r="44" spans="1:34" ht="14.5">
      <c r="A44" s="8" t="s">
        <v>67</v>
      </c>
      <c r="B44" s="28" t="s">
        <v>66</v>
      </c>
      <c r="C44" s="31">
        <v>24.007415999999999</v>
      </c>
      <c r="D44" s="31">
        <v>24.486086</v>
      </c>
      <c r="E44" s="31">
        <v>24.981627</v>
      </c>
      <c r="F44" s="31">
        <v>25.485527000000001</v>
      </c>
      <c r="G44" s="31">
        <v>25.988057999999999</v>
      </c>
      <c r="H44" s="31">
        <v>26.474716000000001</v>
      </c>
      <c r="I44" s="31">
        <v>26.937756</v>
      </c>
      <c r="J44" s="31">
        <v>27.360711999999999</v>
      </c>
      <c r="K44" s="31">
        <v>27.755447</v>
      </c>
      <c r="L44" s="31">
        <v>28.123076999999999</v>
      </c>
      <c r="M44" s="31">
        <v>28.466404000000001</v>
      </c>
      <c r="N44" s="31">
        <v>28.784511999999999</v>
      </c>
      <c r="O44" s="31">
        <v>29.082840000000001</v>
      </c>
      <c r="P44" s="31">
        <v>29.358751000000002</v>
      </c>
      <c r="Q44" s="31">
        <v>29.61619</v>
      </c>
      <c r="R44" s="31">
        <v>29.854928999999998</v>
      </c>
      <c r="S44" s="31">
        <v>30.072607000000001</v>
      </c>
      <c r="T44" s="31">
        <v>30.27281</v>
      </c>
      <c r="U44" s="31">
        <v>30.457588000000001</v>
      </c>
      <c r="V44" s="31">
        <v>30.626141000000001</v>
      </c>
      <c r="W44" s="31">
        <v>30.778158000000001</v>
      </c>
      <c r="X44" s="31">
        <v>30.917082000000001</v>
      </c>
      <c r="Y44" s="31">
        <v>31.042815999999998</v>
      </c>
      <c r="Z44" s="31">
        <v>31.156669999999998</v>
      </c>
      <c r="AA44" s="31">
        <v>31.261284</v>
      </c>
      <c r="AB44" s="31">
        <v>31.362148000000001</v>
      </c>
      <c r="AC44" s="31">
        <v>31.456233999999998</v>
      </c>
      <c r="AD44" s="31">
        <v>31.544521</v>
      </c>
      <c r="AE44" s="31">
        <v>31.628166</v>
      </c>
      <c r="AF44" s="31">
        <v>31.708237</v>
      </c>
      <c r="AG44" s="31">
        <v>31.786325000000001</v>
      </c>
      <c r="AH44" s="30">
        <v>9.4000000000000004E-3</v>
      </c>
    </row>
    <row r="45" spans="1:34" ht="14.5">
      <c r="A45" s="8" t="s">
        <v>65</v>
      </c>
      <c r="B45" s="28" t="s">
        <v>64</v>
      </c>
      <c r="C45" s="31">
        <v>15.199754</v>
      </c>
      <c r="D45" s="31">
        <v>15.353821</v>
      </c>
      <c r="E45" s="31">
        <v>15.448406</v>
      </c>
      <c r="F45" s="31">
        <v>15.622237999999999</v>
      </c>
      <c r="G45" s="31">
        <v>15.81757</v>
      </c>
      <c r="H45" s="31">
        <v>16.041328</v>
      </c>
      <c r="I45" s="31">
        <v>16.265792999999999</v>
      </c>
      <c r="J45" s="31">
        <v>16.466480000000001</v>
      </c>
      <c r="K45" s="31">
        <v>16.497278000000001</v>
      </c>
      <c r="L45" s="31">
        <v>16.596568999999999</v>
      </c>
      <c r="M45" s="31">
        <v>16.667781999999999</v>
      </c>
      <c r="N45" s="31">
        <v>16.698370000000001</v>
      </c>
      <c r="O45" s="31">
        <v>16.697184</v>
      </c>
      <c r="P45" s="31">
        <v>16.679576999999998</v>
      </c>
      <c r="Q45" s="31">
        <v>16.663025000000001</v>
      </c>
      <c r="R45" s="31">
        <v>16.602713000000001</v>
      </c>
      <c r="S45" s="31">
        <v>16.590809</v>
      </c>
      <c r="T45" s="31">
        <v>16.534374</v>
      </c>
      <c r="U45" s="31">
        <v>16.533842</v>
      </c>
      <c r="V45" s="31">
        <v>16.544965999999999</v>
      </c>
      <c r="W45" s="31">
        <v>16.561909</v>
      </c>
      <c r="X45" s="31">
        <v>16.581676000000002</v>
      </c>
      <c r="Y45" s="31">
        <v>16.602395999999999</v>
      </c>
      <c r="Z45" s="31">
        <v>16.622173</v>
      </c>
      <c r="AA45" s="31">
        <v>16.640326999999999</v>
      </c>
      <c r="AB45" s="31">
        <v>16.654378999999999</v>
      </c>
      <c r="AC45" s="31">
        <v>16.654675999999998</v>
      </c>
      <c r="AD45" s="31">
        <v>16.640571999999999</v>
      </c>
      <c r="AE45" s="31">
        <v>16.624404999999999</v>
      </c>
      <c r="AF45" s="31">
        <v>16.605186</v>
      </c>
      <c r="AG45" s="31">
        <v>16.580959</v>
      </c>
      <c r="AH45" s="30">
        <v>2.9030000000000002E-3</v>
      </c>
    </row>
    <row r="46" spans="1:34" ht="14.5">
      <c r="A46" s="8" t="s">
        <v>63</v>
      </c>
      <c r="B46" s="28" t="s">
        <v>62</v>
      </c>
      <c r="C46" s="31">
        <v>14.042013000000001</v>
      </c>
      <c r="D46" s="31">
        <v>14.21312</v>
      </c>
      <c r="E46" s="31">
        <v>14.399702</v>
      </c>
      <c r="F46" s="31">
        <v>14.594484</v>
      </c>
      <c r="G46" s="31">
        <v>14.784065</v>
      </c>
      <c r="H46" s="31">
        <v>14.924958999999999</v>
      </c>
      <c r="I46" s="31">
        <v>15.072552999999999</v>
      </c>
      <c r="J46" s="31">
        <v>15.224613</v>
      </c>
      <c r="K46" s="31">
        <v>15.367048</v>
      </c>
      <c r="L46" s="31">
        <v>15.509262</v>
      </c>
      <c r="M46" s="31">
        <v>15.641028</v>
      </c>
      <c r="N46" s="31">
        <v>15.764213</v>
      </c>
      <c r="O46" s="31">
        <v>15.872323</v>
      </c>
      <c r="P46" s="31">
        <v>15.966248999999999</v>
      </c>
      <c r="Q46" s="31">
        <v>16.044874</v>
      </c>
      <c r="R46" s="31">
        <v>16.111972999999999</v>
      </c>
      <c r="S46" s="31">
        <v>16.168406999999998</v>
      </c>
      <c r="T46" s="31">
        <v>16.206693999999999</v>
      </c>
      <c r="U46" s="31">
        <v>16.243071</v>
      </c>
      <c r="V46" s="31">
        <v>16.277208000000002</v>
      </c>
      <c r="W46" s="31">
        <v>16.308487</v>
      </c>
      <c r="X46" s="31">
        <v>16.336770999999999</v>
      </c>
      <c r="Y46" s="31">
        <v>16.371603</v>
      </c>
      <c r="Z46" s="31">
        <v>16.397507000000001</v>
      </c>
      <c r="AA46" s="31">
        <v>16.420390999999999</v>
      </c>
      <c r="AB46" s="31">
        <v>16.442827000000001</v>
      </c>
      <c r="AC46" s="31">
        <v>16.445042000000001</v>
      </c>
      <c r="AD46" s="31">
        <v>16.467030000000001</v>
      </c>
      <c r="AE46" s="31">
        <v>16.490675</v>
      </c>
      <c r="AF46" s="31">
        <v>16.51276</v>
      </c>
      <c r="AG46" s="31">
        <v>16.532233999999999</v>
      </c>
      <c r="AH46" s="30">
        <v>5.457E-3</v>
      </c>
    </row>
    <row r="47" spans="1:34" ht="14.5">
      <c r="A47" s="8" t="s">
        <v>61</v>
      </c>
      <c r="B47" s="28" t="s">
        <v>60</v>
      </c>
      <c r="C47" s="31">
        <v>7.2381820000000001</v>
      </c>
      <c r="D47" s="31">
        <v>7.3106159999999996</v>
      </c>
      <c r="E47" s="31">
        <v>7.3899470000000003</v>
      </c>
      <c r="F47" s="31">
        <v>7.4766839999999997</v>
      </c>
      <c r="G47" s="31">
        <v>7.5747020000000003</v>
      </c>
      <c r="H47" s="31">
        <v>7.6863190000000001</v>
      </c>
      <c r="I47" s="31">
        <v>7.8097300000000001</v>
      </c>
      <c r="J47" s="31">
        <v>7.9445509999999997</v>
      </c>
      <c r="K47" s="31">
        <v>8.0834469999999996</v>
      </c>
      <c r="L47" s="31">
        <v>8.2308409999999999</v>
      </c>
      <c r="M47" s="31">
        <v>8.3825810000000001</v>
      </c>
      <c r="N47" s="31">
        <v>8.5364249999999995</v>
      </c>
      <c r="O47" s="31">
        <v>8.6869969999999999</v>
      </c>
      <c r="P47" s="31">
        <v>8.8273569999999992</v>
      </c>
      <c r="Q47" s="31">
        <v>8.9563369999999995</v>
      </c>
      <c r="R47" s="31">
        <v>9.0734739999999992</v>
      </c>
      <c r="S47" s="31">
        <v>9.1788989999999995</v>
      </c>
      <c r="T47" s="31">
        <v>9.2730540000000001</v>
      </c>
      <c r="U47" s="31">
        <v>9.3587240000000005</v>
      </c>
      <c r="V47" s="31">
        <v>9.4375730000000004</v>
      </c>
      <c r="W47" s="31">
        <v>9.5084759999999999</v>
      </c>
      <c r="X47" s="31">
        <v>9.5729869999999995</v>
      </c>
      <c r="Y47" s="31">
        <v>9.6297499999999996</v>
      </c>
      <c r="Z47" s="31">
        <v>9.6799700000000009</v>
      </c>
      <c r="AA47" s="31">
        <v>9.7249739999999996</v>
      </c>
      <c r="AB47" s="31">
        <v>9.7670279999999998</v>
      </c>
      <c r="AC47" s="31">
        <v>9.8068919999999995</v>
      </c>
      <c r="AD47" s="31">
        <v>9.8463150000000006</v>
      </c>
      <c r="AE47" s="31">
        <v>9.8857769999999991</v>
      </c>
      <c r="AF47" s="31">
        <v>9.9239499999999996</v>
      </c>
      <c r="AG47" s="31">
        <v>9.9616579999999999</v>
      </c>
      <c r="AH47" s="30">
        <v>1.0703000000000001E-2</v>
      </c>
    </row>
    <row r="48" spans="1:34" ht="14.5">
      <c r="B48" s="27" t="s">
        <v>59</v>
      </c>
    </row>
    <row r="49" spans="1:34" ht="14.5">
      <c r="A49" s="8" t="s">
        <v>58</v>
      </c>
      <c r="B49" s="28" t="s">
        <v>57</v>
      </c>
      <c r="C49" s="31">
        <v>71.028343000000007</v>
      </c>
      <c r="D49" s="31">
        <v>72.220389999999995</v>
      </c>
      <c r="E49" s="31">
        <v>72.564766000000006</v>
      </c>
      <c r="F49" s="31">
        <v>73.078918000000002</v>
      </c>
      <c r="G49" s="31">
        <v>73.855468999999999</v>
      </c>
      <c r="H49" s="31">
        <v>74.440651000000003</v>
      </c>
      <c r="I49" s="31">
        <v>74.946922000000001</v>
      </c>
      <c r="J49" s="31">
        <v>75.432518000000002</v>
      </c>
      <c r="K49" s="31">
        <v>75.920792000000006</v>
      </c>
      <c r="L49" s="31">
        <v>76.399238999999994</v>
      </c>
      <c r="M49" s="31">
        <v>76.903839000000005</v>
      </c>
      <c r="N49" s="31">
        <v>77.42765</v>
      </c>
      <c r="O49" s="31">
        <v>77.983635000000007</v>
      </c>
      <c r="P49" s="31">
        <v>78.569892999999993</v>
      </c>
      <c r="Q49" s="31">
        <v>79.171509</v>
      </c>
      <c r="R49" s="31">
        <v>79.797179999999997</v>
      </c>
      <c r="S49" s="31">
        <v>80.421959000000001</v>
      </c>
      <c r="T49" s="31">
        <v>81.046386999999996</v>
      </c>
      <c r="U49" s="31">
        <v>81.662766000000005</v>
      </c>
      <c r="V49" s="31">
        <v>82.260727000000003</v>
      </c>
      <c r="W49" s="31">
        <v>82.849082999999993</v>
      </c>
      <c r="X49" s="31">
        <v>83.432929999999999</v>
      </c>
      <c r="Y49" s="31">
        <v>84.016846000000001</v>
      </c>
      <c r="Z49" s="31">
        <v>84.607123999999999</v>
      </c>
      <c r="AA49" s="31">
        <v>85.178466999999998</v>
      </c>
      <c r="AB49" s="31">
        <v>85.733245999999994</v>
      </c>
      <c r="AC49" s="31">
        <v>86.278441999999998</v>
      </c>
      <c r="AD49" s="31">
        <v>86.813041999999996</v>
      </c>
      <c r="AE49" s="31">
        <v>87.369904000000005</v>
      </c>
      <c r="AF49" s="31">
        <v>87.921379000000002</v>
      </c>
      <c r="AG49" s="31">
        <v>88.469986000000006</v>
      </c>
      <c r="AH49" s="30">
        <v>7.3460000000000001E-3</v>
      </c>
    </row>
    <row r="50" spans="1:34" ht="15" customHeight="1">
      <c r="B50" s="27" t="s">
        <v>56</v>
      </c>
    </row>
    <row r="51" spans="1:34" ht="15" customHeight="1">
      <c r="A51" s="8" t="s">
        <v>55</v>
      </c>
      <c r="B51" s="28" t="s">
        <v>54</v>
      </c>
      <c r="C51" s="31">
        <v>3.4893709999999998</v>
      </c>
      <c r="D51" s="31">
        <v>3.512003</v>
      </c>
      <c r="E51" s="31">
        <v>3.5347819999999999</v>
      </c>
      <c r="F51" s="31">
        <v>3.5577100000000002</v>
      </c>
      <c r="G51" s="31">
        <v>3.5807850000000001</v>
      </c>
      <c r="H51" s="31">
        <v>3.6040100000000002</v>
      </c>
      <c r="I51" s="31">
        <v>3.627386</v>
      </c>
      <c r="J51" s="31">
        <v>3.6509140000000002</v>
      </c>
      <c r="K51" s="31">
        <v>3.6745939999999999</v>
      </c>
      <c r="L51" s="31">
        <v>3.6984279999999998</v>
      </c>
      <c r="M51" s="31">
        <v>3.7224159999999999</v>
      </c>
      <c r="N51" s="31">
        <v>3.7465600000000001</v>
      </c>
      <c r="O51" s="31">
        <v>3.7708599999999999</v>
      </c>
      <c r="P51" s="31">
        <v>3.795318</v>
      </c>
      <c r="Q51" s="31">
        <v>3.8199350000000001</v>
      </c>
      <c r="R51" s="31">
        <v>3.8447119999999999</v>
      </c>
      <c r="S51" s="31">
        <v>3.8696489999999999</v>
      </c>
      <c r="T51" s="31">
        <v>3.8947479999999999</v>
      </c>
      <c r="U51" s="31">
        <v>3.9200089999999999</v>
      </c>
      <c r="V51" s="31">
        <v>3.9454349999999998</v>
      </c>
      <c r="W51" s="31">
        <v>3.971025</v>
      </c>
      <c r="X51" s="31">
        <v>3.9967820000000001</v>
      </c>
      <c r="Y51" s="31">
        <v>4.0227050000000002</v>
      </c>
      <c r="Z51" s="31">
        <v>4.0487970000000004</v>
      </c>
      <c r="AA51" s="31">
        <v>4.0750580000000003</v>
      </c>
      <c r="AB51" s="31">
        <v>4.1014889999999999</v>
      </c>
      <c r="AC51" s="31">
        <v>4.1280910000000004</v>
      </c>
      <c r="AD51" s="31">
        <v>4.1548660000000002</v>
      </c>
      <c r="AE51" s="31">
        <v>4.1818150000000003</v>
      </c>
      <c r="AF51" s="31">
        <v>4.208939</v>
      </c>
      <c r="AG51" s="31">
        <v>4.2362380000000002</v>
      </c>
      <c r="AH51" s="30">
        <v>6.4859999999999996E-3</v>
      </c>
    </row>
    <row r="52" spans="1:34" ht="15" customHeight="1">
      <c r="A52" s="8" t="s">
        <v>53</v>
      </c>
      <c r="B52" s="28" t="s">
        <v>52</v>
      </c>
      <c r="C52" s="31">
        <v>4.8419600000000003</v>
      </c>
      <c r="D52" s="31">
        <v>4.8707260000000003</v>
      </c>
      <c r="E52" s="31">
        <v>4.8996630000000003</v>
      </c>
      <c r="F52" s="31">
        <v>4.9287720000000004</v>
      </c>
      <c r="G52" s="31">
        <v>4.9580539999999997</v>
      </c>
      <c r="H52" s="31">
        <v>4.9875090000000002</v>
      </c>
      <c r="I52" s="31">
        <v>5.0171400000000004</v>
      </c>
      <c r="J52" s="31">
        <v>5.0469470000000003</v>
      </c>
      <c r="K52" s="31">
        <v>5.0769310000000001</v>
      </c>
      <c r="L52" s="31">
        <v>5.1070919999999997</v>
      </c>
      <c r="M52" s="31">
        <v>5.1374339999999998</v>
      </c>
      <c r="N52" s="31">
        <v>5.1679550000000001</v>
      </c>
      <c r="O52" s="31">
        <v>5.198658</v>
      </c>
      <c r="P52" s="31">
        <v>5.2295429999999996</v>
      </c>
      <c r="Q52" s="31">
        <v>5.2606109999999999</v>
      </c>
      <c r="R52" s="31">
        <v>5.2918640000000003</v>
      </c>
      <c r="S52" s="31">
        <v>5.3233030000000001</v>
      </c>
      <c r="T52" s="31">
        <v>5.3549290000000003</v>
      </c>
      <c r="U52" s="31">
        <v>5.3867419999999999</v>
      </c>
      <c r="V52" s="31">
        <v>5.4187450000000004</v>
      </c>
      <c r="W52" s="31">
        <v>5.4509379999999998</v>
      </c>
      <c r="X52" s="31">
        <v>5.4833220000000003</v>
      </c>
      <c r="Y52" s="31">
        <v>5.515898</v>
      </c>
      <c r="Z52" s="31">
        <v>5.548667</v>
      </c>
      <c r="AA52" s="31">
        <v>5.5816319999999999</v>
      </c>
      <c r="AB52" s="31">
        <v>5.6147919999999996</v>
      </c>
      <c r="AC52" s="31">
        <v>5.6481500000000002</v>
      </c>
      <c r="AD52" s="31">
        <v>5.681705</v>
      </c>
      <c r="AE52" s="31">
        <v>5.7154600000000002</v>
      </c>
      <c r="AF52" s="31">
        <v>5.7494160000000001</v>
      </c>
      <c r="AG52" s="31">
        <v>5.7835729999999996</v>
      </c>
      <c r="AH52" s="30">
        <v>5.9410000000000001E-3</v>
      </c>
    </row>
    <row r="54" spans="1:34" ht="15" customHeight="1">
      <c r="B54" s="27" t="s">
        <v>51</v>
      </c>
    </row>
    <row r="55" spans="1:34" ht="15" customHeight="1">
      <c r="B55" s="27" t="s">
        <v>50</v>
      </c>
    </row>
    <row r="56" spans="1:34" ht="15" customHeight="1">
      <c r="A56" s="8" t="s">
        <v>49</v>
      </c>
      <c r="B56" s="28" t="s">
        <v>33</v>
      </c>
      <c r="C56" s="32">
        <v>13.684958</v>
      </c>
      <c r="D56" s="32">
        <v>14.333231</v>
      </c>
      <c r="E56" s="32">
        <v>14.327021999999999</v>
      </c>
      <c r="F56" s="32">
        <v>14.365352</v>
      </c>
      <c r="G56" s="32">
        <v>14.366455</v>
      </c>
      <c r="H56" s="32">
        <v>14.341867000000001</v>
      </c>
      <c r="I56" s="32">
        <v>14.287132</v>
      </c>
      <c r="J56" s="32">
        <v>14.207239</v>
      </c>
      <c r="K56" s="32">
        <v>14.125375999999999</v>
      </c>
      <c r="L56" s="32">
        <v>14.028779</v>
      </c>
      <c r="M56" s="32">
        <v>13.931946</v>
      </c>
      <c r="N56" s="32">
        <v>13.831037999999999</v>
      </c>
      <c r="O56" s="32">
        <v>13.740598</v>
      </c>
      <c r="P56" s="32">
        <v>13.671222</v>
      </c>
      <c r="Q56" s="32">
        <v>13.614177</v>
      </c>
      <c r="R56" s="32">
        <v>13.578903</v>
      </c>
      <c r="S56" s="32">
        <v>13.555063000000001</v>
      </c>
      <c r="T56" s="32">
        <v>13.533011</v>
      </c>
      <c r="U56" s="32">
        <v>13.512934</v>
      </c>
      <c r="V56" s="32">
        <v>13.507698</v>
      </c>
      <c r="W56" s="32">
        <v>13.519425</v>
      </c>
      <c r="X56" s="32">
        <v>13.531686000000001</v>
      </c>
      <c r="Y56" s="32">
        <v>13.551019999999999</v>
      </c>
      <c r="Z56" s="32">
        <v>13.573046</v>
      </c>
      <c r="AA56" s="32">
        <v>13.591692</v>
      </c>
      <c r="AB56" s="32">
        <v>13.608699</v>
      </c>
      <c r="AC56" s="32">
        <v>13.631719</v>
      </c>
      <c r="AD56" s="32">
        <v>13.650460000000001</v>
      </c>
      <c r="AE56" s="32">
        <v>13.676695</v>
      </c>
      <c r="AF56" s="32">
        <v>13.70651</v>
      </c>
      <c r="AG56" s="32">
        <v>13.736445</v>
      </c>
      <c r="AH56" s="30">
        <v>1.25E-4</v>
      </c>
    </row>
    <row r="57" spans="1:34" ht="15" customHeight="1">
      <c r="A57" s="8" t="s">
        <v>48</v>
      </c>
      <c r="B57" s="28" t="s">
        <v>31</v>
      </c>
      <c r="C57" s="32">
        <v>0.80059800000000003</v>
      </c>
      <c r="D57" s="32">
        <v>0.82458299999999995</v>
      </c>
      <c r="E57" s="32">
        <v>0.83718000000000004</v>
      </c>
      <c r="F57" s="32">
        <v>0.84273699999999996</v>
      </c>
      <c r="G57" s="32">
        <v>0.85100799999999999</v>
      </c>
      <c r="H57" s="32">
        <v>0.86196399999999995</v>
      </c>
      <c r="I57" s="32">
        <v>0.86717699999999998</v>
      </c>
      <c r="J57" s="32">
        <v>0.86825600000000003</v>
      </c>
      <c r="K57" s="32">
        <v>0.86872099999999997</v>
      </c>
      <c r="L57" s="32">
        <v>0.86814400000000003</v>
      </c>
      <c r="M57" s="32">
        <v>0.86826999999999999</v>
      </c>
      <c r="N57" s="32">
        <v>0.86909099999999995</v>
      </c>
      <c r="O57" s="32">
        <v>0.87165899999999996</v>
      </c>
      <c r="P57" s="32">
        <v>0.87505599999999994</v>
      </c>
      <c r="Q57" s="32">
        <v>0.88052399999999997</v>
      </c>
      <c r="R57" s="32">
        <v>0.88854599999999995</v>
      </c>
      <c r="S57" s="32">
        <v>0.89660499999999999</v>
      </c>
      <c r="T57" s="32">
        <v>0.90457900000000002</v>
      </c>
      <c r="U57" s="32">
        <v>0.91307700000000003</v>
      </c>
      <c r="V57" s="32">
        <v>0.92239599999999999</v>
      </c>
      <c r="W57" s="32">
        <v>0.93201100000000003</v>
      </c>
      <c r="X57" s="32">
        <v>0.94283499999999998</v>
      </c>
      <c r="Y57" s="32">
        <v>0.95338000000000001</v>
      </c>
      <c r="Z57" s="32">
        <v>0.96523499999999995</v>
      </c>
      <c r="AA57" s="32">
        <v>0.97600699999999996</v>
      </c>
      <c r="AB57" s="32">
        <v>0.98721400000000004</v>
      </c>
      <c r="AC57" s="32">
        <v>0.99934699999999999</v>
      </c>
      <c r="AD57" s="32">
        <v>1.0087950000000001</v>
      </c>
      <c r="AE57" s="32">
        <v>1.01946</v>
      </c>
      <c r="AF57" s="32">
        <v>1.031487</v>
      </c>
      <c r="AG57" s="32">
        <v>1.0440879999999999</v>
      </c>
      <c r="AH57" s="30">
        <v>8.8909999999999996E-3</v>
      </c>
    </row>
    <row r="58" spans="1:34" ht="15" customHeight="1">
      <c r="A58" s="8" t="s">
        <v>47</v>
      </c>
      <c r="B58" s="28" t="s">
        <v>29</v>
      </c>
      <c r="C58" s="32">
        <v>0.123601</v>
      </c>
      <c r="D58" s="32">
        <v>0.15522900000000001</v>
      </c>
      <c r="E58" s="32">
        <v>0.178087</v>
      </c>
      <c r="F58" s="32">
        <v>0.19479399999999999</v>
      </c>
      <c r="G58" s="32">
        <v>0.20708699999999999</v>
      </c>
      <c r="H58" s="32">
        <v>0.21593300000000001</v>
      </c>
      <c r="I58" s="32">
        <v>0.22244700000000001</v>
      </c>
      <c r="J58" s="32">
        <v>0.22738700000000001</v>
      </c>
      <c r="K58" s="32">
        <v>0.229827</v>
      </c>
      <c r="L58" s="32">
        <v>0.231575</v>
      </c>
      <c r="M58" s="32">
        <v>0.23338500000000001</v>
      </c>
      <c r="N58" s="32">
        <v>0.23390900000000001</v>
      </c>
      <c r="O58" s="32">
        <v>0.23457700000000001</v>
      </c>
      <c r="P58" s="32">
        <v>0.234898</v>
      </c>
      <c r="Q58" s="32">
        <v>0.23511699999999999</v>
      </c>
      <c r="R58" s="32">
        <v>0.234732</v>
      </c>
      <c r="S58" s="32">
        <v>0.23453499999999999</v>
      </c>
      <c r="T58" s="32">
        <v>0.23432900000000001</v>
      </c>
      <c r="U58" s="32">
        <v>0.23397899999999999</v>
      </c>
      <c r="V58" s="32">
        <v>0.23338999999999999</v>
      </c>
      <c r="W58" s="32">
        <v>0.23292199999999999</v>
      </c>
      <c r="X58" s="32">
        <v>0.23225199999999999</v>
      </c>
      <c r="Y58" s="32">
        <v>0.231514</v>
      </c>
      <c r="Z58" s="32">
        <v>0.230767</v>
      </c>
      <c r="AA58" s="32">
        <v>0.23002500000000001</v>
      </c>
      <c r="AB58" s="32">
        <v>0.22927600000000001</v>
      </c>
      <c r="AC58" s="32">
        <v>0.22844200000000001</v>
      </c>
      <c r="AD58" s="32">
        <v>0.22769700000000001</v>
      </c>
      <c r="AE58" s="32">
        <v>0.226858</v>
      </c>
      <c r="AF58" s="32">
        <v>0.22628699999999999</v>
      </c>
      <c r="AG58" s="32">
        <v>0.225795</v>
      </c>
      <c r="AH58" s="30">
        <v>2.0289000000000001E-2</v>
      </c>
    </row>
    <row r="59" spans="1:34" ht="15" customHeight="1">
      <c r="A59" s="8" t="s">
        <v>46</v>
      </c>
      <c r="B59" s="28" t="s">
        <v>27</v>
      </c>
      <c r="C59" s="32">
        <v>5.2159930000000001</v>
      </c>
      <c r="D59" s="32">
        <v>5.3204609999999999</v>
      </c>
      <c r="E59" s="32">
        <v>5.4595950000000002</v>
      </c>
      <c r="F59" s="32">
        <v>5.506526</v>
      </c>
      <c r="G59" s="32">
        <v>5.5626040000000003</v>
      </c>
      <c r="H59" s="32">
        <v>5.6104079999999996</v>
      </c>
      <c r="I59" s="32">
        <v>5.6068360000000004</v>
      </c>
      <c r="J59" s="32">
        <v>5.5751730000000004</v>
      </c>
      <c r="K59" s="32">
        <v>5.5410500000000003</v>
      </c>
      <c r="L59" s="32">
        <v>5.4986579999999998</v>
      </c>
      <c r="M59" s="32">
        <v>5.4636519999999997</v>
      </c>
      <c r="N59" s="32">
        <v>5.4318739999999996</v>
      </c>
      <c r="O59" s="32">
        <v>5.4063179999999997</v>
      </c>
      <c r="P59" s="32">
        <v>5.3792429999999998</v>
      </c>
      <c r="Q59" s="32">
        <v>5.3702110000000003</v>
      </c>
      <c r="R59" s="32">
        <v>5.3847849999999999</v>
      </c>
      <c r="S59" s="32">
        <v>5.3986190000000001</v>
      </c>
      <c r="T59" s="32">
        <v>5.4140240000000004</v>
      </c>
      <c r="U59" s="32">
        <v>5.4384959999999998</v>
      </c>
      <c r="V59" s="32">
        <v>5.4711540000000003</v>
      </c>
      <c r="W59" s="32">
        <v>5.5007599999999996</v>
      </c>
      <c r="X59" s="32">
        <v>5.5429700000000004</v>
      </c>
      <c r="Y59" s="32">
        <v>5.5949099999999996</v>
      </c>
      <c r="Z59" s="32">
        <v>5.6619060000000001</v>
      </c>
      <c r="AA59" s="32">
        <v>5.7180059999999999</v>
      </c>
      <c r="AB59" s="32">
        <v>5.7784620000000002</v>
      </c>
      <c r="AC59" s="32">
        <v>5.8276389999999996</v>
      </c>
      <c r="AD59" s="32">
        <v>5.8751449999999998</v>
      </c>
      <c r="AE59" s="32">
        <v>5.9309279999999998</v>
      </c>
      <c r="AF59" s="32">
        <v>5.9916109999999998</v>
      </c>
      <c r="AG59" s="32">
        <v>6.0597490000000001</v>
      </c>
      <c r="AH59" s="30">
        <v>5.0099999999999997E-3</v>
      </c>
    </row>
    <row r="60" spans="1:34" ht="15" customHeight="1">
      <c r="A60" s="8" t="s">
        <v>45</v>
      </c>
      <c r="B60" s="28" t="s">
        <v>25</v>
      </c>
      <c r="C60" s="32">
        <v>2.9437000000000001E-2</v>
      </c>
      <c r="D60" s="32">
        <v>3.5250999999999998E-2</v>
      </c>
      <c r="E60" s="32">
        <v>3.9933999999999997E-2</v>
      </c>
      <c r="F60" s="32">
        <v>4.3478000000000003E-2</v>
      </c>
      <c r="G60" s="32">
        <v>4.6156000000000003E-2</v>
      </c>
      <c r="H60" s="32">
        <v>4.8166E-2</v>
      </c>
      <c r="I60" s="32">
        <v>4.9614999999999999E-2</v>
      </c>
      <c r="J60" s="32">
        <v>5.0694999999999997E-2</v>
      </c>
      <c r="K60" s="32">
        <v>5.1000999999999998E-2</v>
      </c>
      <c r="L60" s="32">
        <v>5.1249999999999997E-2</v>
      </c>
      <c r="M60" s="32">
        <v>5.1751999999999999E-2</v>
      </c>
      <c r="N60" s="32">
        <v>5.2019000000000003E-2</v>
      </c>
      <c r="O60" s="32">
        <v>5.2574000000000003E-2</v>
      </c>
      <c r="P60" s="32">
        <v>5.3110999999999998E-2</v>
      </c>
      <c r="Q60" s="32">
        <v>5.3765E-2</v>
      </c>
      <c r="R60" s="32">
        <v>5.4330000000000003E-2</v>
      </c>
      <c r="S60" s="32">
        <v>5.4952000000000001E-2</v>
      </c>
      <c r="T60" s="32">
        <v>5.5550000000000002E-2</v>
      </c>
      <c r="U60" s="32">
        <v>5.6141000000000003E-2</v>
      </c>
      <c r="V60" s="32">
        <v>5.6751999999999997E-2</v>
      </c>
      <c r="W60" s="32">
        <v>5.7542000000000003E-2</v>
      </c>
      <c r="X60" s="32">
        <v>5.8268E-2</v>
      </c>
      <c r="Y60" s="32">
        <v>5.8978999999999997E-2</v>
      </c>
      <c r="Z60" s="32">
        <v>5.9712000000000001E-2</v>
      </c>
      <c r="AA60" s="32">
        <v>6.0417999999999999E-2</v>
      </c>
      <c r="AB60" s="32">
        <v>6.1203E-2</v>
      </c>
      <c r="AC60" s="32">
        <v>6.1918000000000001E-2</v>
      </c>
      <c r="AD60" s="32">
        <v>6.2562999999999994E-2</v>
      </c>
      <c r="AE60" s="32">
        <v>6.3254000000000005E-2</v>
      </c>
      <c r="AF60" s="32">
        <v>6.4011999999999999E-2</v>
      </c>
      <c r="AG60" s="32">
        <v>6.4755999999999994E-2</v>
      </c>
      <c r="AH60" s="30">
        <v>2.6627000000000001E-2</v>
      </c>
    </row>
    <row r="61" spans="1:34" ht="15" customHeight="1">
      <c r="A61" s="8" t="s">
        <v>44</v>
      </c>
      <c r="B61" s="28" t="s">
        <v>23</v>
      </c>
      <c r="C61" s="32">
        <v>0.43232900000000002</v>
      </c>
      <c r="D61" s="32">
        <v>0.45580100000000001</v>
      </c>
      <c r="E61" s="32">
        <v>0.45732</v>
      </c>
      <c r="F61" s="32">
        <v>0.454818</v>
      </c>
      <c r="G61" s="32">
        <v>0.451847</v>
      </c>
      <c r="H61" s="32">
        <v>0.43503900000000001</v>
      </c>
      <c r="I61" s="32">
        <v>0.43754799999999999</v>
      </c>
      <c r="J61" s="32">
        <v>0.4345</v>
      </c>
      <c r="K61" s="32">
        <v>0.43706899999999999</v>
      </c>
      <c r="L61" s="32">
        <v>0.43899500000000002</v>
      </c>
      <c r="M61" s="32">
        <v>0.44097999999999998</v>
      </c>
      <c r="N61" s="32">
        <v>0.44152999999999998</v>
      </c>
      <c r="O61" s="32">
        <v>0.44140099999999999</v>
      </c>
      <c r="P61" s="32">
        <v>0.44216800000000001</v>
      </c>
      <c r="Q61" s="32">
        <v>0.44150200000000001</v>
      </c>
      <c r="R61" s="32">
        <v>0.44238</v>
      </c>
      <c r="S61" s="32">
        <v>0.44302399999999997</v>
      </c>
      <c r="T61" s="32">
        <v>0.44314700000000001</v>
      </c>
      <c r="U61" s="32">
        <v>0.44133800000000001</v>
      </c>
      <c r="V61" s="32">
        <v>0.44294099999999997</v>
      </c>
      <c r="W61" s="32">
        <v>0.44156499999999999</v>
      </c>
      <c r="X61" s="32">
        <v>0.44180900000000001</v>
      </c>
      <c r="Y61" s="32">
        <v>0.443276</v>
      </c>
      <c r="Z61" s="32">
        <v>0.44572400000000001</v>
      </c>
      <c r="AA61" s="32">
        <v>0.44377699999999998</v>
      </c>
      <c r="AB61" s="32">
        <v>0.44437199999999999</v>
      </c>
      <c r="AC61" s="32">
        <v>0.44388899999999998</v>
      </c>
      <c r="AD61" s="32">
        <v>0.44447300000000001</v>
      </c>
      <c r="AE61" s="32">
        <v>0.444998</v>
      </c>
      <c r="AF61" s="32">
        <v>0.44572099999999998</v>
      </c>
      <c r="AG61" s="32">
        <v>0.448216</v>
      </c>
      <c r="AH61" s="30">
        <v>1.204E-3</v>
      </c>
    </row>
    <row r="62" spans="1:34" ht="15" customHeight="1">
      <c r="A62" s="8" t="s">
        <v>43</v>
      </c>
      <c r="B62" s="28" t="s">
        <v>21</v>
      </c>
      <c r="C62" s="32">
        <v>7.7342999999999995E-2</v>
      </c>
      <c r="D62" s="32">
        <v>7.9141000000000003E-2</v>
      </c>
      <c r="E62" s="32">
        <v>7.8228000000000006E-2</v>
      </c>
      <c r="F62" s="32">
        <v>7.7350000000000002E-2</v>
      </c>
      <c r="G62" s="32">
        <v>7.6447000000000001E-2</v>
      </c>
      <c r="H62" s="32">
        <v>7.5055999999999998E-2</v>
      </c>
      <c r="I62" s="32">
        <v>7.3205000000000006E-2</v>
      </c>
      <c r="J62" s="32">
        <v>7.1057999999999996E-2</v>
      </c>
      <c r="K62" s="32">
        <v>6.8995000000000001E-2</v>
      </c>
      <c r="L62" s="32">
        <v>6.6834000000000005E-2</v>
      </c>
      <c r="M62" s="32">
        <v>6.4753000000000005E-2</v>
      </c>
      <c r="N62" s="32">
        <v>6.3638E-2</v>
      </c>
      <c r="O62" s="32">
        <v>6.2604999999999994E-2</v>
      </c>
      <c r="P62" s="32">
        <v>6.1511000000000003E-2</v>
      </c>
      <c r="Q62" s="32">
        <v>6.0561999999999998E-2</v>
      </c>
      <c r="R62" s="32">
        <v>5.9665000000000003E-2</v>
      </c>
      <c r="S62" s="32">
        <v>5.8721000000000002E-2</v>
      </c>
      <c r="T62" s="32">
        <v>5.7710999999999998E-2</v>
      </c>
      <c r="U62" s="32">
        <v>5.6659000000000001E-2</v>
      </c>
      <c r="V62" s="32">
        <v>5.5745000000000003E-2</v>
      </c>
      <c r="W62" s="32">
        <v>5.4691999999999998E-2</v>
      </c>
      <c r="X62" s="32">
        <v>5.4265000000000001E-2</v>
      </c>
      <c r="Y62" s="32">
        <v>5.3873999999999998E-2</v>
      </c>
      <c r="Z62" s="32">
        <v>5.3634000000000001E-2</v>
      </c>
      <c r="AA62" s="32">
        <v>5.3240000000000003E-2</v>
      </c>
      <c r="AB62" s="32">
        <v>5.2873000000000003E-2</v>
      </c>
      <c r="AC62" s="32">
        <v>5.2373000000000003E-2</v>
      </c>
      <c r="AD62" s="32">
        <v>5.1891E-2</v>
      </c>
      <c r="AE62" s="32">
        <v>5.1369999999999999E-2</v>
      </c>
      <c r="AF62" s="32">
        <v>5.0909999999999997E-2</v>
      </c>
      <c r="AG62" s="32">
        <v>5.0533000000000002E-2</v>
      </c>
      <c r="AH62" s="30">
        <v>-1.4087000000000001E-2</v>
      </c>
    </row>
    <row r="63" spans="1:34" ht="15" customHeight="1">
      <c r="A63" s="8" t="s">
        <v>42</v>
      </c>
      <c r="B63" s="28" t="s">
        <v>19</v>
      </c>
      <c r="C63" s="32">
        <v>0.85588699999999995</v>
      </c>
      <c r="D63" s="32">
        <v>0.88146500000000005</v>
      </c>
      <c r="E63" s="32">
        <v>0.97399800000000003</v>
      </c>
      <c r="F63" s="32">
        <v>0.99219299999999999</v>
      </c>
      <c r="G63" s="32">
        <v>0.94140199999999996</v>
      </c>
      <c r="H63" s="32">
        <v>0.94455199999999995</v>
      </c>
      <c r="I63" s="32">
        <v>0.95648100000000003</v>
      </c>
      <c r="J63" s="32">
        <v>0.93381199999999998</v>
      </c>
      <c r="K63" s="32">
        <v>0.934805</v>
      </c>
      <c r="L63" s="32">
        <v>0.92679599999999995</v>
      </c>
      <c r="M63" s="32">
        <v>0.92925999999999997</v>
      </c>
      <c r="N63" s="32">
        <v>0.94632799999999995</v>
      </c>
      <c r="O63" s="32">
        <v>0.93156600000000001</v>
      </c>
      <c r="P63" s="32">
        <v>0.93201599999999996</v>
      </c>
      <c r="Q63" s="32">
        <v>0.92967699999999998</v>
      </c>
      <c r="R63" s="32">
        <v>0.94440900000000005</v>
      </c>
      <c r="S63" s="32">
        <v>0.93007300000000004</v>
      </c>
      <c r="T63" s="32">
        <v>0.92956099999999997</v>
      </c>
      <c r="U63" s="32">
        <v>0.93966099999999997</v>
      </c>
      <c r="V63" s="32">
        <v>0.92616299999999996</v>
      </c>
      <c r="W63" s="32">
        <v>0.92442899999999995</v>
      </c>
      <c r="X63" s="32">
        <v>0.93703499999999995</v>
      </c>
      <c r="Y63" s="32">
        <v>0.92113299999999998</v>
      </c>
      <c r="Z63" s="32">
        <v>0.92034000000000005</v>
      </c>
      <c r="AA63" s="32">
        <v>0.913829</v>
      </c>
      <c r="AB63" s="32">
        <v>0.91423299999999996</v>
      </c>
      <c r="AC63" s="32">
        <v>0.91046499999999997</v>
      </c>
      <c r="AD63" s="32">
        <v>0.90820599999999996</v>
      </c>
      <c r="AE63" s="32">
        <v>0.90868899999999997</v>
      </c>
      <c r="AF63" s="32">
        <v>0.90733200000000003</v>
      </c>
      <c r="AG63" s="32">
        <v>0.90486500000000003</v>
      </c>
      <c r="AH63" s="30">
        <v>1.8569999999999999E-3</v>
      </c>
    </row>
    <row r="64" spans="1:34" ht="15" customHeight="1">
      <c r="A64" s="8" t="s">
        <v>41</v>
      </c>
      <c r="B64" s="28" t="s">
        <v>17</v>
      </c>
      <c r="C64" s="32">
        <v>0.195878</v>
      </c>
      <c r="D64" s="32">
        <v>0.196657</v>
      </c>
      <c r="E64" s="32">
        <v>0.199716</v>
      </c>
      <c r="F64" s="32">
        <v>0.201514</v>
      </c>
      <c r="G64" s="32">
        <v>0.20225699999999999</v>
      </c>
      <c r="H64" s="32">
        <v>0.202574</v>
      </c>
      <c r="I64" s="32">
        <v>0.20185400000000001</v>
      </c>
      <c r="J64" s="32">
        <v>0.200378</v>
      </c>
      <c r="K64" s="32">
        <v>0.19867399999999999</v>
      </c>
      <c r="L64" s="32">
        <v>0.19683</v>
      </c>
      <c r="M64" s="32">
        <v>0.19506899999999999</v>
      </c>
      <c r="N64" s="32">
        <v>0.19355600000000001</v>
      </c>
      <c r="O64" s="32">
        <v>0.19248899999999999</v>
      </c>
      <c r="P64" s="32">
        <v>0.191383</v>
      </c>
      <c r="Q64" s="32">
        <v>0.19048399999999999</v>
      </c>
      <c r="R64" s="32">
        <v>0.18981799999999999</v>
      </c>
      <c r="S64" s="32">
        <v>0.18890999999999999</v>
      </c>
      <c r="T64" s="32">
        <v>0.18775900000000001</v>
      </c>
      <c r="U64" s="32">
        <v>0.18665799999999999</v>
      </c>
      <c r="V64" s="32">
        <v>0.18580199999999999</v>
      </c>
      <c r="W64" s="32">
        <v>0.185223</v>
      </c>
      <c r="X64" s="32">
        <v>0.184588</v>
      </c>
      <c r="Y64" s="32">
        <v>0.18388199999999999</v>
      </c>
      <c r="Z64" s="32">
        <v>0.183175</v>
      </c>
      <c r="AA64" s="32">
        <v>0.18232899999999999</v>
      </c>
      <c r="AB64" s="32">
        <v>0.18168000000000001</v>
      </c>
      <c r="AC64" s="32">
        <v>0.18090600000000001</v>
      </c>
      <c r="AD64" s="32">
        <v>0.17988000000000001</v>
      </c>
      <c r="AE64" s="32">
        <v>0.17913999999999999</v>
      </c>
      <c r="AF64" s="32">
        <v>0.178366</v>
      </c>
      <c r="AG64" s="32">
        <v>0.17757200000000001</v>
      </c>
      <c r="AH64" s="30">
        <v>-3.2650000000000001E-3</v>
      </c>
    </row>
    <row r="65" spans="1:34" ht="15" customHeight="1">
      <c r="A65" s="8" t="s">
        <v>40</v>
      </c>
      <c r="B65" s="28" t="s">
        <v>15</v>
      </c>
      <c r="C65" s="32">
        <v>1.8604849999999999</v>
      </c>
      <c r="D65" s="32">
        <v>2.5309840000000001</v>
      </c>
      <c r="E65" s="32">
        <v>2.826346</v>
      </c>
      <c r="F65" s="32">
        <v>2.9633050000000001</v>
      </c>
      <c r="G65" s="32">
        <v>3.051768</v>
      </c>
      <c r="H65" s="32">
        <v>3.1202190000000001</v>
      </c>
      <c r="I65" s="32">
        <v>3.1442420000000002</v>
      </c>
      <c r="J65" s="32">
        <v>3.161629</v>
      </c>
      <c r="K65" s="32">
        <v>3.1827920000000001</v>
      </c>
      <c r="L65" s="32">
        <v>3.201851</v>
      </c>
      <c r="M65" s="32">
        <v>3.2224719999999998</v>
      </c>
      <c r="N65" s="32">
        <v>3.248707</v>
      </c>
      <c r="O65" s="32">
        <v>3.287299</v>
      </c>
      <c r="P65" s="32">
        <v>3.3252969999999999</v>
      </c>
      <c r="Q65" s="32">
        <v>3.3677899999999998</v>
      </c>
      <c r="R65" s="32">
        <v>3.4168150000000002</v>
      </c>
      <c r="S65" s="32">
        <v>3.4574729999999998</v>
      </c>
      <c r="T65" s="32">
        <v>3.4922019999999998</v>
      </c>
      <c r="U65" s="32">
        <v>3.528905</v>
      </c>
      <c r="V65" s="32">
        <v>3.5702959999999999</v>
      </c>
      <c r="W65" s="32">
        <v>3.6220219999999999</v>
      </c>
      <c r="X65" s="32">
        <v>3.6698469999999999</v>
      </c>
      <c r="Y65" s="32">
        <v>3.7189999999999999</v>
      </c>
      <c r="Z65" s="32">
        <v>3.7657590000000001</v>
      </c>
      <c r="AA65" s="32">
        <v>3.8141929999999999</v>
      </c>
      <c r="AB65" s="32">
        <v>3.8668140000000002</v>
      </c>
      <c r="AC65" s="32">
        <v>3.914752</v>
      </c>
      <c r="AD65" s="32">
        <v>3.951365</v>
      </c>
      <c r="AE65" s="32">
        <v>3.9906259999999998</v>
      </c>
      <c r="AF65" s="32">
        <v>4.0264129999999998</v>
      </c>
      <c r="AG65" s="32">
        <v>4.0628089999999997</v>
      </c>
      <c r="AH65" s="30">
        <v>2.6376E-2</v>
      </c>
    </row>
    <row r="66" spans="1:34" ht="14.5">
      <c r="A66" s="8" t="s">
        <v>39</v>
      </c>
      <c r="B66" s="28" t="s">
        <v>13</v>
      </c>
      <c r="C66" s="32">
        <v>0.53596600000000005</v>
      </c>
      <c r="D66" s="32">
        <v>0.54501100000000002</v>
      </c>
      <c r="E66" s="32">
        <v>0.54574900000000004</v>
      </c>
      <c r="F66" s="32">
        <v>0.53256999999999999</v>
      </c>
      <c r="G66" s="32">
        <v>0.52388000000000001</v>
      </c>
      <c r="H66" s="32">
        <v>0.52335699999999996</v>
      </c>
      <c r="I66" s="32">
        <v>0.52210000000000001</v>
      </c>
      <c r="J66" s="32">
        <v>0.52193000000000001</v>
      </c>
      <c r="K66" s="32">
        <v>0.52480800000000005</v>
      </c>
      <c r="L66" s="32">
        <v>0.52364999999999995</v>
      </c>
      <c r="M66" s="32">
        <v>0.52166599999999996</v>
      </c>
      <c r="N66" s="32">
        <v>0.52158499999999997</v>
      </c>
      <c r="O66" s="32">
        <v>0.52242</v>
      </c>
      <c r="P66" s="32">
        <v>0.52328699999999995</v>
      </c>
      <c r="Q66" s="32">
        <v>0.52416399999999996</v>
      </c>
      <c r="R66" s="32">
        <v>0.52504200000000001</v>
      </c>
      <c r="S66" s="32">
        <v>0.52595800000000004</v>
      </c>
      <c r="T66" s="32">
        <v>0.52690599999999999</v>
      </c>
      <c r="U66" s="32">
        <v>0.52786699999999998</v>
      </c>
      <c r="V66" s="32">
        <v>0.52883199999999997</v>
      </c>
      <c r="W66" s="32">
        <v>0.52980700000000003</v>
      </c>
      <c r="X66" s="32">
        <v>0.53079100000000001</v>
      </c>
      <c r="Y66" s="32">
        <v>0.531775</v>
      </c>
      <c r="Z66" s="32">
        <v>0.53276599999999996</v>
      </c>
      <c r="AA66" s="32">
        <v>0.53375799999999995</v>
      </c>
      <c r="AB66" s="32">
        <v>0.53475300000000003</v>
      </c>
      <c r="AC66" s="32">
        <v>0.53574900000000003</v>
      </c>
      <c r="AD66" s="32">
        <v>0.53674500000000003</v>
      </c>
      <c r="AE66" s="32">
        <v>0.53774</v>
      </c>
      <c r="AF66" s="32">
        <v>0.53873499999999996</v>
      </c>
      <c r="AG66" s="32">
        <v>0.53972699999999996</v>
      </c>
      <c r="AH66" s="30">
        <v>2.33E-4</v>
      </c>
    </row>
    <row r="67" spans="1:34" ht="15" customHeight="1">
      <c r="A67" s="8" t="s">
        <v>38</v>
      </c>
      <c r="B67" s="28" t="s">
        <v>11</v>
      </c>
      <c r="C67" s="32">
        <v>0.121224</v>
      </c>
      <c r="D67" s="32">
        <v>0.1234</v>
      </c>
      <c r="E67" s="32">
        <v>0.124821</v>
      </c>
      <c r="F67" s="32">
        <v>0.125915</v>
      </c>
      <c r="G67" s="32">
        <v>0.12665599999999999</v>
      </c>
      <c r="H67" s="32">
        <v>0.12704099999999999</v>
      </c>
      <c r="I67" s="32">
        <v>0.12720699999999999</v>
      </c>
      <c r="J67" s="32">
        <v>0.12685399999999999</v>
      </c>
      <c r="K67" s="32">
        <v>0.12659699999999999</v>
      </c>
      <c r="L67" s="32">
        <v>0.12637799999999999</v>
      </c>
      <c r="M67" s="32">
        <v>0.12607399999999999</v>
      </c>
      <c r="N67" s="32">
        <v>0.125802</v>
      </c>
      <c r="O67" s="32">
        <v>0.125585</v>
      </c>
      <c r="P67" s="32">
        <v>0.12540100000000001</v>
      </c>
      <c r="Q67" s="32">
        <v>0.12528900000000001</v>
      </c>
      <c r="R67" s="32">
        <v>0.12520500000000001</v>
      </c>
      <c r="S67" s="32">
        <v>0.125084</v>
      </c>
      <c r="T67" s="32">
        <v>0.124934</v>
      </c>
      <c r="U67" s="32">
        <v>0.12483</v>
      </c>
      <c r="V67" s="32">
        <v>0.12475799999999999</v>
      </c>
      <c r="W67" s="32">
        <v>0.12467300000000001</v>
      </c>
      <c r="X67" s="32">
        <v>0.12458900000000001</v>
      </c>
      <c r="Y67" s="32">
        <v>0.12452199999999999</v>
      </c>
      <c r="Z67" s="32">
        <v>0.12444</v>
      </c>
      <c r="AA67" s="32">
        <v>0.12442300000000001</v>
      </c>
      <c r="AB67" s="32">
        <v>0.124498</v>
      </c>
      <c r="AC67" s="32">
        <v>0.124516</v>
      </c>
      <c r="AD67" s="32">
        <v>0.124474</v>
      </c>
      <c r="AE67" s="32">
        <v>0.124496</v>
      </c>
      <c r="AF67" s="32">
        <v>0.12447</v>
      </c>
      <c r="AG67" s="32">
        <v>0.124386</v>
      </c>
      <c r="AH67" s="30">
        <v>8.5800000000000004E-4</v>
      </c>
    </row>
    <row r="68" spans="1:34" ht="15" customHeight="1">
      <c r="A68" s="8" t="s">
        <v>37</v>
      </c>
      <c r="B68" s="28" t="s">
        <v>152</v>
      </c>
      <c r="C68" s="32">
        <v>0.70625000000000004</v>
      </c>
      <c r="D68" s="32">
        <v>0.76514199999999999</v>
      </c>
      <c r="E68" s="32">
        <v>0.75534999999999997</v>
      </c>
      <c r="F68" s="32">
        <v>0.73163800000000001</v>
      </c>
      <c r="G68" s="32">
        <v>0.72320700000000004</v>
      </c>
      <c r="H68" s="32">
        <v>0.72460599999999997</v>
      </c>
      <c r="I68" s="32">
        <v>0.69105000000000005</v>
      </c>
      <c r="J68" s="32">
        <v>0.70114299999999996</v>
      </c>
      <c r="K68" s="32">
        <v>0.70106599999999997</v>
      </c>
      <c r="L68" s="32">
        <v>0.70103700000000002</v>
      </c>
      <c r="M68" s="32">
        <v>0.69345999999999997</v>
      </c>
      <c r="N68" s="32">
        <v>0.69447499999999995</v>
      </c>
      <c r="O68" s="32">
        <v>0.69711800000000002</v>
      </c>
      <c r="P68" s="32">
        <v>0.697967</v>
      </c>
      <c r="Q68" s="32">
        <v>0.69689400000000001</v>
      </c>
      <c r="R68" s="32">
        <v>0.70055699999999999</v>
      </c>
      <c r="S68" s="32">
        <v>0.70885299999999996</v>
      </c>
      <c r="T68" s="32">
        <v>0.71820200000000001</v>
      </c>
      <c r="U68" s="32">
        <v>0.72597800000000001</v>
      </c>
      <c r="V68" s="32">
        <v>0.73066299999999995</v>
      </c>
      <c r="W68" s="32">
        <v>0.73456100000000002</v>
      </c>
      <c r="X68" s="32">
        <v>0.73710699999999996</v>
      </c>
      <c r="Y68" s="32">
        <v>0.74127100000000001</v>
      </c>
      <c r="Z68" s="32">
        <v>0.74834999999999996</v>
      </c>
      <c r="AA68" s="32">
        <v>0.75938399999999995</v>
      </c>
      <c r="AB68" s="32">
        <v>0.76585899999999996</v>
      </c>
      <c r="AC68" s="32">
        <v>0.77389399999999997</v>
      </c>
      <c r="AD68" s="32">
        <v>0.78306399999999998</v>
      </c>
      <c r="AE68" s="32">
        <v>0.77831700000000004</v>
      </c>
      <c r="AF68" s="32">
        <v>0.77742100000000003</v>
      </c>
      <c r="AG68" s="32">
        <v>0.78483800000000004</v>
      </c>
      <c r="AH68" s="30">
        <v>3.5230000000000001E-3</v>
      </c>
    </row>
    <row r="69" spans="1:34" ht="15" customHeight="1">
      <c r="A69" s="8" t="s">
        <v>36</v>
      </c>
      <c r="B69" s="27" t="s">
        <v>8</v>
      </c>
      <c r="C69" s="33">
        <v>24.639949999999999</v>
      </c>
      <c r="D69" s="33">
        <v>26.246357</v>
      </c>
      <c r="E69" s="33">
        <v>26.803346999999999</v>
      </c>
      <c r="F69" s="33">
        <v>27.032191999999998</v>
      </c>
      <c r="G69" s="33">
        <v>27.130775</v>
      </c>
      <c r="H69" s="33">
        <v>27.230782999999999</v>
      </c>
      <c r="I69" s="33">
        <v>27.186893000000001</v>
      </c>
      <c r="J69" s="33">
        <v>27.080057</v>
      </c>
      <c r="K69" s="33">
        <v>26.990781999999999</v>
      </c>
      <c r="L69" s="33">
        <v>26.860776999999999</v>
      </c>
      <c r="M69" s="33">
        <v>26.742740999999999</v>
      </c>
      <c r="N69" s="33">
        <v>26.653552999999999</v>
      </c>
      <c r="O69" s="33">
        <v>26.566212</v>
      </c>
      <c r="P69" s="33">
        <v>26.512560000000001</v>
      </c>
      <c r="Q69" s="33">
        <v>26.490155999999999</v>
      </c>
      <c r="R69" s="33">
        <v>26.545183000000002</v>
      </c>
      <c r="S69" s="33">
        <v>26.577869</v>
      </c>
      <c r="T69" s="33">
        <v>26.621919999999999</v>
      </c>
      <c r="U69" s="33">
        <v>26.686522</v>
      </c>
      <c r="V69" s="33">
        <v>26.756589999999999</v>
      </c>
      <c r="W69" s="33">
        <v>26.859634</v>
      </c>
      <c r="X69" s="33">
        <v>26.988043000000001</v>
      </c>
      <c r="Y69" s="33">
        <v>27.108532</v>
      </c>
      <c r="Z69" s="33">
        <v>27.264854</v>
      </c>
      <c r="AA69" s="33">
        <v>27.401077000000001</v>
      </c>
      <c r="AB69" s="33">
        <v>27.549935999999999</v>
      </c>
      <c r="AC69" s="33">
        <v>27.685604000000001</v>
      </c>
      <c r="AD69" s="33">
        <v>27.804758</v>
      </c>
      <c r="AE69" s="33">
        <v>27.932570999999999</v>
      </c>
      <c r="AF69" s="33">
        <v>28.069272999999999</v>
      </c>
      <c r="AG69" s="33">
        <v>28.223777999999999</v>
      </c>
      <c r="AH69" s="19">
        <v>4.5370000000000002E-3</v>
      </c>
    </row>
    <row r="71" spans="1:34" ht="15" customHeight="1">
      <c r="B71" s="27" t="s">
        <v>35</v>
      </c>
    </row>
    <row r="72" spans="1:34" ht="15" customHeight="1">
      <c r="A72" s="8" t="s">
        <v>34</v>
      </c>
      <c r="B72" s="28" t="s">
        <v>33</v>
      </c>
      <c r="C72" s="32">
        <v>7.422104</v>
      </c>
      <c r="D72" s="32">
        <v>7.773714</v>
      </c>
      <c r="E72" s="32">
        <v>7.7697630000000002</v>
      </c>
      <c r="F72" s="32">
        <v>7.7905490000000004</v>
      </c>
      <c r="G72" s="32">
        <v>7.7908759999999999</v>
      </c>
      <c r="H72" s="32">
        <v>7.7786350000000004</v>
      </c>
      <c r="I72" s="32">
        <v>7.7499859999999998</v>
      </c>
      <c r="J72" s="32">
        <v>7.7076289999999998</v>
      </c>
      <c r="K72" s="32">
        <v>7.6641500000000002</v>
      </c>
      <c r="L72" s="32">
        <v>7.6126469999999999</v>
      </c>
      <c r="M72" s="32">
        <v>7.5609859999999998</v>
      </c>
      <c r="N72" s="32">
        <v>7.5070259999999998</v>
      </c>
      <c r="O72" s="32">
        <v>7.458717</v>
      </c>
      <c r="P72" s="32">
        <v>7.4217919999999999</v>
      </c>
      <c r="Q72" s="32">
        <v>7.3914980000000003</v>
      </c>
      <c r="R72" s="32">
        <v>7.3730469999999997</v>
      </c>
      <c r="S72" s="32">
        <v>7.3603690000000004</v>
      </c>
      <c r="T72" s="32">
        <v>7.34863</v>
      </c>
      <c r="U72" s="32">
        <v>7.3379159999999999</v>
      </c>
      <c r="V72" s="32">
        <v>7.3352300000000001</v>
      </c>
      <c r="W72" s="32">
        <v>7.3416990000000002</v>
      </c>
      <c r="X72" s="32">
        <v>7.3483140000000002</v>
      </c>
      <c r="Y72" s="32">
        <v>7.3587730000000002</v>
      </c>
      <c r="Z72" s="32">
        <v>7.3706800000000001</v>
      </c>
      <c r="AA72" s="32">
        <v>7.380744</v>
      </c>
      <c r="AB72" s="32">
        <v>7.3899119999999998</v>
      </c>
      <c r="AC72" s="32">
        <v>7.4023599999999998</v>
      </c>
      <c r="AD72" s="32">
        <v>7.4125079999999999</v>
      </c>
      <c r="AE72" s="32">
        <v>7.426698</v>
      </c>
      <c r="AF72" s="32">
        <v>7.4428510000000001</v>
      </c>
      <c r="AG72" s="32">
        <v>7.4590490000000003</v>
      </c>
      <c r="AH72" s="30">
        <v>1.66E-4</v>
      </c>
    </row>
    <row r="73" spans="1:34" ht="14.5">
      <c r="A73" s="8" t="s">
        <v>32</v>
      </c>
      <c r="B73" s="28" t="s">
        <v>31</v>
      </c>
      <c r="C73" s="32">
        <v>0.417402</v>
      </c>
      <c r="D73" s="32">
        <v>0.42975200000000002</v>
      </c>
      <c r="E73" s="32">
        <v>0.43609999999999999</v>
      </c>
      <c r="F73" s="32">
        <v>0.438805</v>
      </c>
      <c r="G73" s="32">
        <v>0.44289600000000001</v>
      </c>
      <c r="H73" s="32">
        <v>0.44851400000000002</v>
      </c>
      <c r="I73" s="32">
        <v>0.45119199999999998</v>
      </c>
      <c r="J73" s="32">
        <v>0.45177299999999998</v>
      </c>
      <c r="K73" s="32">
        <v>0.45205600000000001</v>
      </c>
      <c r="L73" s="32">
        <v>0.45185500000000001</v>
      </c>
      <c r="M73" s="32">
        <v>0.452067</v>
      </c>
      <c r="N73" s="32">
        <v>0.452658</v>
      </c>
      <c r="O73" s="32">
        <v>0.454179</v>
      </c>
      <c r="P73" s="32">
        <v>0.45615800000000001</v>
      </c>
      <c r="Q73" s="32">
        <v>0.45923199999999997</v>
      </c>
      <c r="R73" s="32">
        <v>0.46366400000000002</v>
      </c>
      <c r="S73" s="32">
        <v>0.46811000000000003</v>
      </c>
      <c r="T73" s="32">
        <v>0.47255200000000003</v>
      </c>
      <c r="U73" s="32">
        <v>0.47728500000000001</v>
      </c>
      <c r="V73" s="32">
        <v>0.48243999999999998</v>
      </c>
      <c r="W73" s="32">
        <v>0.48775299999999999</v>
      </c>
      <c r="X73" s="32">
        <v>0.49367100000000003</v>
      </c>
      <c r="Y73" s="32">
        <v>0.49945899999999999</v>
      </c>
      <c r="Z73" s="32">
        <v>0.50590100000000005</v>
      </c>
      <c r="AA73" s="32">
        <v>0.51175499999999996</v>
      </c>
      <c r="AB73" s="32">
        <v>0.51780099999999996</v>
      </c>
      <c r="AC73" s="32">
        <v>0.52437599999999995</v>
      </c>
      <c r="AD73" s="32">
        <v>0.52958499999999997</v>
      </c>
      <c r="AE73" s="32">
        <v>0.53547299999999998</v>
      </c>
      <c r="AF73" s="32">
        <v>0.54211100000000001</v>
      </c>
      <c r="AG73" s="32">
        <v>0.54907799999999995</v>
      </c>
      <c r="AH73" s="30">
        <v>9.1809999999999999E-3</v>
      </c>
    </row>
    <row r="74" spans="1:34" ht="15" customHeight="1">
      <c r="A74" s="8" t="s">
        <v>30</v>
      </c>
      <c r="B74" s="28" t="s">
        <v>29</v>
      </c>
      <c r="C74" s="32">
        <v>5.9764999999999999E-2</v>
      </c>
      <c r="D74" s="32">
        <v>7.5079999999999994E-2</v>
      </c>
      <c r="E74" s="32">
        <v>8.616E-2</v>
      </c>
      <c r="F74" s="32">
        <v>9.4232999999999997E-2</v>
      </c>
      <c r="G74" s="32">
        <v>0.100171</v>
      </c>
      <c r="H74" s="32">
        <v>0.104438</v>
      </c>
      <c r="I74" s="32">
        <v>0.107584</v>
      </c>
      <c r="J74" s="32">
        <v>0.10997899999999999</v>
      </c>
      <c r="K74" s="32">
        <v>0.111142</v>
      </c>
      <c r="L74" s="32">
        <v>0.111985</v>
      </c>
      <c r="M74" s="32">
        <v>0.112868</v>
      </c>
      <c r="N74" s="32">
        <v>0.113118</v>
      </c>
      <c r="O74" s="32">
        <v>0.11344799999999999</v>
      </c>
      <c r="P74" s="32">
        <v>0.113605</v>
      </c>
      <c r="Q74" s="32">
        <v>0.113716</v>
      </c>
      <c r="R74" s="32">
        <v>0.11353000000000001</v>
      </c>
      <c r="S74" s="32">
        <v>0.113436</v>
      </c>
      <c r="T74" s="32">
        <v>0.11333600000000001</v>
      </c>
      <c r="U74" s="32">
        <v>0.11317099999999999</v>
      </c>
      <c r="V74" s="32">
        <v>0.112886</v>
      </c>
      <c r="W74" s="32">
        <v>0.112663</v>
      </c>
      <c r="X74" s="32">
        <v>0.11233700000000001</v>
      </c>
      <c r="Y74" s="32">
        <v>0.11198</v>
      </c>
      <c r="Z74" s="32">
        <v>0.11162</v>
      </c>
      <c r="AA74" s="32">
        <v>0.111264</v>
      </c>
      <c r="AB74" s="32">
        <v>0.11088199999999999</v>
      </c>
      <c r="AC74" s="32">
        <v>0.110487</v>
      </c>
      <c r="AD74" s="32">
        <v>0.110127</v>
      </c>
      <c r="AE74" s="32">
        <v>0.109734</v>
      </c>
      <c r="AF74" s="32">
        <v>0.109462</v>
      </c>
      <c r="AG74" s="32">
        <v>0.109221</v>
      </c>
      <c r="AH74" s="30">
        <v>2.0302000000000001E-2</v>
      </c>
    </row>
    <row r="75" spans="1:34" ht="15" customHeight="1">
      <c r="A75" s="8" t="s">
        <v>28</v>
      </c>
      <c r="B75" s="28" t="s">
        <v>27</v>
      </c>
      <c r="C75" s="32">
        <v>2.511301</v>
      </c>
      <c r="D75" s="32">
        <v>2.562341</v>
      </c>
      <c r="E75" s="32">
        <v>2.6297199999999998</v>
      </c>
      <c r="F75" s="32">
        <v>2.6519339999999998</v>
      </c>
      <c r="G75" s="32">
        <v>2.6785030000000001</v>
      </c>
      <c r="H75" s="32">
        <v>2.7010839999999998</v>
      </c>
      <c r="I75" s="32">
        <v>2.6993149999999999</v>
      </c>
      <c r="J75" s="32">
        <v>2.684517</v>
      </c>
      <c r="K75" s="32">
        <v>2.6682670000000002</v>
      </c>
      <c r="L75" s="32">
        <v>2.6485669999999999</v>
      </c>
      <c r="M75" s="32">
        <v>2.6326610000000001</v>
      </c>
      <c r="N75" s="32">
        <v>2.6181239999999999</v>
      </c>
      <c r="O75" s="32">
        <v>2.60683</v>
      </c>
      <c r="P75" s="32">
        <v>2.5946570000000002</v>
      </c>
      <c r="Q75" s="32">
        <v>2.5912009999999999</v>
      </c>
      <c r="R75" s="32">
        <v>2.5990639999999998</v>
      </c>
      <c r="S75" s="32">
        <v>2.6064630000000002</v>
      </c>
      <c r="T75" s="32">
        <v>2.614655</v>
      </c>
      <c r="U75" s="32">
        <v>2.6273339999999998</v>
      </c>
      <c r="V75" s="32">
        <v>2.6439460000000001</v>
      </c>
      <c r="W75" s="32">
        <v>2.65917</v>
      </c>
      <c r="X75" s="32">
        <v>2.6803979999999998</v>
      </c>
      <c r="Y75" s="32">
        <v>2.7063990000000002</v>
      </c>
      <c r="Z75" s="32">
        <v>2.7397800000000001</v>
      </c>
      <c r="AA75" s="32">
        <v>2.7679420000000001</v>
      </c>
      <c r="AB75" s="32">
        <v>2.797641</v>
      </c>
      <c r="AC75" s="32">
        <v>2.8227530000000001</v>
      </c>
      <c r="AD75" s="32">
        <v>2.8469129999999998</v>
      </c>
      <c r="AE75" s="32">
        <v>2.8755120000000001</v>
      </c>
      <c r="AF75" s="32">
        <v>2.9062830000000002</v>
      </c>
      <c r="AG75" s="32">
        <v>2.9404349999999999</v>
      </c>
      <c r="AH75" s="30">
        <v>5.2719999999999998E-3</v>
      </c>
    </row>
    <row r="76" spans="1:34" ht="15" customHeight="1">
      <c r="A76" s="8" t="s">
        <v>26</v>
      </c>
      <c r="B76" s="28" t="s">
        <v>25</v>
      </c>
      <c r="C76" s="32">
        <v>1.3936E-2</v>
      </c>
      <c r="D76" s="32">
        <v>1.6691999999999999E-2</v>
      </c>
      <c r="E76" s="32">
        <v>1.8912000000000002E-2</v>
      </c>
      <c r="F76" s="32">
        <v>2.0590000000000001E-2</v>
      </c>
      <c r="G76" s="32">
        <v>2.1857000000000001E-2</v>
      </c>
      <c r="H76" s="32">
        <v>2.2807000000000001E-2</v>
      </c>
      <c r="I76" s="32">
        <v>2.3493E-2</v>
      </c>
      <c r="J76" s="32">
        <v>2.4004999999999999E-2</v>
      </c>
      <c r="K76" s="32">
        <v>2.4147999999999999E-2</v>
      </c>
      <c r="L76" s="32">
        <v>2.4264999999999998E-2</v>
      </c>
      <c r="M76" s="32">
        <v>2.4503E-2</v>
      </c>
      <c r="N76" s="32">
        <v>2.4629999999999999E-2</v>
      </c>
      <c r="O76" s="32">
        <v>2.4892999999999998E-2</v>
      </c>
      <c r="P76" s="32">
        <v>2.5146999999999999E-2</v>
      </c>
      <c r="Q76" s="32">
        <v>2.5457E-2</v>
      </c>
      <c r="R76" s="32">
        <v>2.5725000000000001E-2</v>
      </c>
      <c r="S76" s="32">
        <v>2.6019E-2</v>
      </c>
      <c r="T76" s="32">
        <v>2.6301999999999999E-2</v>
      </c>
      <c r="U76" s="32">
        <v>2.6582000000000001E-2</v>
      </c>
      <c r="V76" s="32">
        <v>2.6870999999999999E-2</v>
      </c>
      <c r="W76" s="32">
        <v>2.7245999999999999E-2</v>
      </c>
      <c r="X76" s="32">
        <v>2.7588999999999999E-2</v>
      </c>
      <c r="Y76" s="32">
        <v>2.7925999999999999E-2</v>
      </c>
      <c r="Z76" s="32">
        <v>2.8273E-2</v>
      </c>
      <c r="AA76" s="32">
        <v>2.8608000000000001E-2</v>
      </c>
      <c r="AB76" s="32">
        <v>2.8975999999999998E-2</v>
      </c>
      <c r="AC76" s="32">
        <v>2.9315999999999998E-2</v>
      </c>
      <c r="AD76" s="32">
        <v>2.9621999999999999E-2</v>
      </c>
      <c r="AE76" s="32">
        <v>2.9950999999999998E-2</v>
      </c>
      <c r="AF76" s="32">
        <v>3.0311000000000001E-2</v>
      </c>
      <c r="AG76" s="32">
        <v>3.0662999999999999E-2</v>
      </c>
      <c r="AH76" s="30">
        <v>2.6634000000000001E-2</v>
      </c>
    </row>
    <row r="77" spans="1:34" ht="15" customHeight="1">
      <c r="A77" s="8" t="s">
        <v>24</v>
      </c>
      <c r="B77" s="28" t="s">
        <v>23</v>
      </c>
      <c r="C77" s="32">
        <v>0.20519999999999999</v>
      </c>
      <c r="D77" s="32">
        <v>0.21641299999999999</v>
      </c>
      <c r="E77" s="32">
        <v>0.21717900000000001</v>
      </c>
      <c r="F77" s="32">
        <v>0.215971</v>
      </c>
      <c r="G77" s="32">
        <v>0.214533</v>
      </c>
      <c r="H77" s="32">
        <v>0.20651900000000001</v>
      </c>
      <c r="I77" s="32">
        <v>0.20768800000000001</v>
      </c>
      <c r="J77" s="32">
        <v>0.20623900000000001</v>
      </c>
      <c r="K77" s="32">
        <v>0.20741000000000001</v>
      </c>
      <c r="L77" s="32">
        <v>0.20830399999999999</v>
      </c>
      <c r="M77" s="32">
        <v>0.20923700000000001</v>
      </c>
      <c r="N77" s="32">
        <v>0.20947099999999999</v>
      </c>
      <c r="O77" s="32">
        <v>0.2094</v>
      </c>
      <c r="P77" s="32">
        <v>0.20974400000000001</v>
      </c>
      <c r="Q77" s="32">
        <v>0.20941199999999999</v>
      </c>
      <c r="R77" s="32">
        <v>0.20981</v>
      </c>
      <c r="S77" s="32">
        <v>0.210093</v>
      </c>
      <c r="T77" s="32">
        <v>0.21012900000000001</v>
      </c>
      <c r="U77" s="32">
        <v>0.209256</v>
      </c>
      <c r="V77" s="32">
        <v>0.20999599999999999</v>
      </c>
      <c r="W77" s="32">
        <v>0.20933099999999999</v>
      </c>
      <c r="X77" s="32">
        <v>0.209426</v>
      </c>
      <c r="Y77" s="32">
        <v>0.21010400000000001</v>
      </c>
      <c r="Z77" s="32">
        <v>0.21125099999999999</v>
      </c>
      <c r="AA77" s="32">
        <v>0.210315</v>
      </c>
      <c r="AB77" s="32">
        <v>0.21054899999999999</v>
      </c>
      <c r="AC77" s="32">
        <v>0.21032100000000001</v>
      </c>
      <c r="AD77" s="32">
        <v>0.210586</v>
      </c>
      <c r="AE77" s="32">
        <v>0.210842</v>
      </c>
      <c r="AF77" s="32">
        <v>0.21118000000000001</v>
      </c>
      <c r="AG77" s="32">
        <v>0.212342</v>
      </c>
      <c r="AH77" s="30">
        <v>1.1410000000000001E-3</v>
      </c>
    </row>
    <row r="78" spans="1:34" ht="15" customHeight="1">
      <c r="A78" s="8" t="s">
        <v>22</v>
      </c>
      <c r="B78" s="28" t="s">
        <v>21</v>
      </c>
      <c r="C78" s="32">
        <v>3.6641E-2</v>
      </c>
      <c r="D78" s="32">
        <v>3.7508E-2</v>
      </c>
      <c r="E78" s="32">
        <v>3.7086000000000001E-2</v>
      </c>
      <c r="F78" s="32">
        <v>3.6670000000000001E-2</v>
      </c>
      <c r="G78" s="32">
        <v>3.6240000000000001E-2</v>
      </c>
      <c r="H78" s="32">
        <v>3.5579E-2</v>
      </c>
      <c r="I78" s="32">
        <v>3.4701000000000003E-2</v>
      </c>
      <c r="J78" s="32">
        <v>3.3688000000000003E-2</v>
      </c>
      <c r="K78" s="32">
        <v>3.2705999999999999E-2</v>
      </c>
      <c r="L78" s="32">
        <v>3.1683000000000003E-2</v>
      </c>
      <c r="M78" s="32">
        <v>3.0700999999999999E-2</v>
      </c>
      <c r="N78" s="32">
        <v>3.0173999999999999E-2</v>
      </c>
      <c r="O78" s="32">
        <v>2.9687999999999999E-2</v>
      </c>
      <c r="P78" s="32">
        <v>2.9170999999999999E-2</v>
      </c>
      <c r="Q78" s="32">
        <v>2.8722999999999999E-2</v>
      </c>
      <c r="R78" s="32">
        <v>2.8299999999999999E-2</v>
      </c>
      <c r="S78" s="32">
        <v>2.7854E-2</v>
      </c>
      <c r="T78" s="32">
        <v>2.7376000000000001E-2</v>
      </c>
      <c r="U78" s="32">
        <v>2.6879E-2</v>
      </c>
      <c r="V78" s="32">
        <v>2.6446999999999998E-2</v>
      </c>
      <c r="W78" s="32">
        <v>2.5950000000000001E-2</v>
      </c>
      <c r="X78" s="32">
        <v>2.5746999999999999E-2</v>
      </c>
      <c r="Y78" s="32">
        <v>2.5561E-2</v>
      </c>
      <c r="Z78" s="32">
        <v>2.5447999999999998E-2</v>
      </c>
      <c r="AA78" s="32">
        <v>2.5260999999999999E-2</v>
      </c>
      <c r="AB78" s="32">
        <v>2.5080999999999999E-2</v>
      </c>
      <c r="AC78" s="32">
        <v>2.4846E-2</v>
      </c>
      <c r="AD78" s="32">
        <v>2.4618000000000001E-2</v>
      </c>
      <c r="AE78" s="32">
        <v>2.4375000000000001E-2</v>
      </c>
      <c r="AF78" s="32">
        <v>2.4157999999999999E-2</v>
      </c>
      <c r="AG78" s="32">
        <v>2.3977999999999999E-2</v>
      </c>
      <c r="AH78" s="30">
        <v>-1.4035000000000001E-2</v>
      </c>
    </row>
    <row r="79" spans="1:34" ht="14.5">
      <c r="A79" s="8" t="s">
        <v>20</v>
      </c>
      <c r="B79" s="28" t="s">
        <v>19</v>
      </c>
      <c r="C79" s="32">
        <v>0.390127</v>
      </c>
      <c r="D79" s="32">
        <v>0.39991399999999999</v>
      </c>
      <c r="E79" s="32">
        <v>0.43495600000000001</v>
      </c>
      <c r="F79" s="32">
        <v>0.441884</v>
      </c>
      <c r="G79" s="32">
        <v>0.42280499999999999</v>
      </c>
      <c r="H79" s="32">
        <v>0.42404599999999998</v>
      </c>
      <c r="I79" s="32">
        <v>0.42859700000000001</v>
      </c>
      <c r="J79" s="32">
        <v>0.42010900000000001</v>
      </c>
      <c r="K79" s="32">
        <v>0.42051500000000003</v>
      </c>
      <c r="L79" s="32">
        <v>0.417549</v>
      </c>
      <c r="M79" s="32">
        <v>0.41855399999999998</v>
      </c>
      <c r="N79" s="32">
        <v>0.425043</v>
      </c>
      <c r="O79" s="32">
        <v>0.41953699999999999</v>
      </c>
      <c r="P79" s="32">
        <v>0.41976000000000002</v>
      </c>
      <c r="Q79" s="32">
        <v>0.41893599999999998</v>
      </c>
      <c r="R79" s="32">
        <v>0.42455599999999999</v>
      </c>
      <c r="S79" s="32">
        <v>0.41920200000000002</v>
      </c>
      <c r="T79" s="32">
        <v>0.41905500000000001</v>
      </c>
      <c r="U79" s="32">
        <v>0.42291600000000001</v>
      </c>
      <c r="V79" s="32">
        <v>0.417875</v>
      </c>
      <c r="W79" s="32">
        <v>0.417271</v>
      </c>
      <c r="X79" s="32">
        <v>0.422074</v>
      </c>
      <c r="Y79" s="32">
        <v>0.41612100000000002</v>
      </c>
      <c r="Z79" s="32">
        <v>0.41587299999999999</v>
      </c>
      <c r="AA79" s="32">
        <v>0.41346300000000002</v>
      </c>
      <c r="AB79" s="32">
        <v>0.41362399999999999</v>
      </c>
      <c r="AC79" s="32">
        <v>0.41226600000000002</v>
      </c>
      <c r="AD79" s="32">
        <v>0.41145999999999999</v>
      </c>
      <c r="AE79" s="32">
        <v>0.41171799999999997</v>
      </c>
      <c r="AF79" s="32">
        <v>0.41126200000000002</v>
      </c>
      <c r="AG79" s="32">
        <v>0.41036499999999998</v>
      </c>
      <c r="AH79" s="30">
        <v>1.6869999999999999E-3</v>
      </c>
    </row>
    <row r="80" spans="1:34" ht="15" customHeight="1">
      <c r="A80" s="8" t="s">
        <v>18</v>
      </c>
      <c r="B80" s="28" t="s">
        <v>17</v>
      </c>
      <c r="C80" s="32">
        <v>0.10620300000000001</v>
      </c>
      <c r="D80" s="32">
        <v>0.106628</v>
      </c>
      <c r="E80" s="32">
        <v>0.108291</v>
      </c>
      <c r="F80" s="32">
        <v>0.10927000000000001</v>
      </c>
      <c r="G80" s="32">
        <v>0.109676</v>
      </c>
      <c r="H80" s="32">
        <v>0.109872</v>
      </c>
      <c r="I80" s="32">
        <v>0.10950500000000001</v>
      </c>
      <c r="J80" s="32">
        <v>0.10872800000000001</v>
      </c>
      <c r="K80" s="32">
        <v>0.10782700000000001</v>
      </c>
      <c r="L80" s="32">
        <v>0.10685</v>
      </c>
      <c r="M80" s="32">
        <v>0.105917</v>
      </c>
      <c r="N80" s="32">
        <v>0.105118</v>
      </c>
      <c r="O80" s="32">
        <v>0.104561</v>
      </c>
      <c r="P80" s="32">
        <v>0.10398300000000001</v>
      </c>
      <c r="Q80" s="32">
        <v>0.103517</v>
      </c>
      <c r="R80" s="32">
        <v>0.10317800000000001</v>
      </c>
      <c r="S80" s="32">
        <v>0.102702</v>
      </c>
      <c r="T80" s="32">
        <v>0.102093</v>
      </c>
      <c r="U80" s="32">
        <v>0.10151200000000001</v>
      </c>
      <c r="V80" s="32">
        <v>0.101063</v>
      </c>
      <c r="W80" s="32">
        <v>0.10076499999999999</v>
      </c>
      <c r="X80" s="32">
        <v>0.100435</v>
      </c>
      <c r="Y80" s="32">
        <v>0.100065</v>
      </c>
      <c r="Z80" s="32">
        <v>9.9694000000000005E-2</v>
      </c>
      <c r="AA80" s="32">
        <v>9.9248000000000003E-2</v>
      </c>
      <c r="AB80" s="32">
        <v>9.8908999999999997E-2</v>
      </c>
      <c r="AC80" s="32">
        <v>9.8502000000000006E-2</v>
      </c>
      <c r="AD80" s="32">
        <v>9.7958000000000003E-2</v>
      </c>
      <c r="AE80" s="32">
        <v>9.7569000000000003E-2</v>
      </c>
      <c r="AF80" s="32">
        <v>9.7160999999999997E-2</v>
      </c>
      <c r="AG80" s="32">
        <v>9.6742999999999996E-2</v>
      </c>
      <c r="AH80" s="30">
        <v>-3.1050000000000001E-3</v>
      </c>
    </row>
    <row r="81" spans="1:34" ht="14.5">
      <c r="A81" s="8" t="s">
        <v>16</v>
      </c>
      <c r="B81" s="28" t="s">
        <v>15</v>
      </c>
      <c r="C81" s="32">
        <v>0.90030500000000002</v>
      </c>
      <c r="D81" s="32">
        <v>1.224288</v>
      </c>
      <c r="E81" s="32">
        <v>1.367005</v>
      </c>
      <c r="F81" s="32">
        <v>1.4331830000000001</v>
      </c>
      <c r="G81" s="32">
        <v>1.4759279999999999</v>
      </c>
      <c r="H81" s="32">
        <v>1.5090049999999999</v>
      </c>
      <c r="I81" s="32">
        <v>1.520615</v>
      </c>
      <c r="J81" s="32">
        <v>1.5290189999999999</v>
      </c>
      <c r="K81" s="32">
        <v>1.539247</v>
      </c>
      <c r="L81" s="32">
        <v>1.548459</v>
      </c>
      <c r="M81" s="32">
        <v>1.5584260000000001</v>
      </c>
      <c r="N81" s="32">
        <v>1.571105</v>
      </c>
      <c r="O81" s="32">
        <v>1.589755</v>
      </c>
      <c r="P81" s="32">
        <v>1.608117</v>
      </c>
      <c r="Q81" s="32">
        <v>1.6286529999999999</v>
      </c>
      <c r="R81" s="32">
        <v>1.652344</v>
      </c>
      <c r="S81" s="32">
        <v>1.6719919999999999</v>
      </c>
      <c r="T81" s="32">
        <v>1.6887749999999999</v>
      </c>
      <c r="U81" s="32">
        <v>1.7065109999999999</v>
      </c>
      <c r="V81" s="32">
        <v>1.7265140000000001</v>
      </c>
      <c r="W81" s="32">
        <v>1.7515099999999999</v>
      </c>
      <c r="X81" s="32">
        <v>1.7746200000000001</v>
      </c>
      <c r="Y81" s="32">
        <v>1.798373</v>
      </c>
      <c r="Z81" s="32">
        <v>1.8209679999999999</v>
      </c>
      <c r="AA81" s="32">
        <v>1.844373</v>
      </c>
      <c r="AB81" s="32">
        <v>1.869801</v>
      </c>
      <c r="AC81" s="32">
        <v>1.8929659999999999</v>
      </c>
      <c r="AD81" s="32">
        <v>1.9106590000000001</v>
      </c>
      <c r="AE81" s="32">
        <v>1.929632</v>
      </c>
      <c r="AF81" s="32">
        <v>1.9469259999999999</v>
      </c>
      <c r="AG81" s="32">
        <v>1.9645140000000001</v>
      </c>
      <c r="AH81" s="30">
        <v>2.6349999999999998E-2</v>
      </c>
    </row>
    <row r="82" spans="1:34" ht="15" customHeight="1">
      <c r="A82" s="8" t="s">
        <v>14</v>
      </c>
      <c r="B82" s="28" t="s">
        <v>13</v>
      </c>
      <c r="C82" s="32">
        <v>0.257081</v>
      </c>
      <c r="D82" s="32">
        <v>0.261438</v>
      </c>
      <c r="E82" s="32">
        <v>0.26180300000000001</v>
      </c>
      <c r="F82" s="32">
        <v>0.25547700000000001</v>
      </c>
      <c r="G82" s="32">
        <v>0.251303</v>
      </c>
      <c r="H82" s="32">
        <v>0.25104399999999999</v>
      </c>
      <c r="I82" s="32">
        <v>0.25043799999999999</v>
      </c>
      <c r="J82" s="32">
        <v>0.25036000000000003</v>
      </c>
      <c r="K82" s="32">
        <v>0.25173099999999998</v>
      </c>
      <c r="L82" s="32">
        <v>0.25117600000000001</v>
      </c>
      <c r="M82" s="32">
        <v>0.25022699999999998</v>
      </c>
      <c r="N82" s="32">
        <v>0.25018699999999999</v>
      </c>
      <c r="O82" s="32">
        <v>0.25059100000000001</v>
      </c>
      <c r="P82" s="32">
        <v>0.25100600000000001</v>
      </c>
      <c r="Q82" s="32">
        <v>0.25142799999999998</v>
      </c>
      <c r="R82" s="32">
        <v>0.25185000000000002</v>
      </c>
      <c r="S82" s="32">
        <v>0.25228800000000001</v>
      </c>
      <c r="T82" s="32">
        <v>0.25274200000000002</v>
      </c>
      <c r="U82" s="32">
        <v>0.25320399999999998</v>
      </c>
      <c r="V82" s="32">
        <v>0.253666</v>
      </c>
      <c r="W82" s="32">
        <v>0.25413599999999997</v>
      </c>
      <c r="X82" s="32">
        <v>0.25460700000000003</v>
      </c>
      <c r="Y82" s="32">
        <v>0.25507800000000003</v>
      </c>
      <c r="Z82" s="32">
        <v>0.255554</v>
      </c>
      <c r="AA82" s="32">
        <v>0.25603199999999998</v>
      </c>
      <c r="AB82" s="32">
        <v>0.256496</v>
      </c>
      <c r="AC82" s="32">
        <v>0.25697999999999999</v>
      </c>
      <c r="AD82" s="32">
        <v>0.25745899999999999</v>
      </c>
      <c r="AE82" s="32">
        <v>0.25794699999999998</v>
      </c>
      <c r="AF82" s="32">
        <v>0.25842799999999999</v>
      </c>
      <c r="AG82" s="32">
        <v>0.25890200000000002</v>
      </c>
      <c r="AH82" s="30">
        <v>2.3499999999999999E-4</v>
      </c>
    </row>
    <row r="83" spans="1:34" ht="15" customHeight="1">
      <c r="A83" s="8" t="s">
        <v>12</v>
      </c>
      <c r="B83" s="28" t="s">
        <v>11</v>
      </c>
      <c r="C83" s="32">
        <v>5.7262E-2</v>
      </c>
      <c r="D83" s="32">
        <v>5.8290000000000002E-2</v>
      </c>
      <c r="E83" s="32">
        <v>5.8961E-2</v>
      </c>
      <c r="F83" s="32">
        <v>5.9478000000000003E-2</v>
      </c>
      <c r="G83" s="32">
        <v>5.9827999999999999E-2</v>
      </c>
      <c r="H83" s="32">
        <v>6.0010000000000001E-2</v>
      </c>
      <c r="I83" s="32">
        <v>6.0088000000000003E-2</v>
      </c>
      <c r="J83" s="32">
        <v>5.9921000000000002E-2</v>
      </c>
      <c r="K83" s="32">
        <v>5.9799999999999999E-2</v>
      </c>
      <c r="L83" s="32">
        <v>5.9697E-2</v>
      </c>
      <c r="M83" s="32">
        <v>5.9553000000000002E-2</v>
      </c>
      <c r="N83" s="32">
        <v>5.9423999999999998E-2</v>
      </c>
      <c r="O83" s="32">
        <v>5.9322E-2</v>
      </c>
      <c r="P83" s="32">
        <v>5.9235000000000003E-2</v>
      </c>
      <c r="Q83" s="32">
        <v>5.9182999999999999E-2</v>
      </c>
      <c r="R83" s="32">
        <v>5.9143000000000001E-2</v>
      </c>
      <c r="S83" s="32">
        <v>5.9086E-2</v>
      </c>
      <c r="T83" s="32">
        <v>5.9014999999999998E-2</v>
      </c>
      <c r="U83" s="32">
        <v>5.8965999999999998E-2</v>
      </c>
      <c r="V83" s="32">
        <v>5.8930999999999997E-2</v>
      </c>
      <c r="W83" s="32">
        <v>5.8892E-2</v>
      </c>
      <c r="X83" s="32">
        <v>5.8852000000000002E-2</v>
      </c>
      <c r="Y83" s="32">
        <v>5.8819999999999997E-2</v>
      </c>
      <c r="Z83" s="32">
        <v>5.8781E-2</v>
      </c>
      <c r="AA83" s="32">
        <v>5.8772999999999999E-2</v>
      </c>
      <c r="AB83" s="32">
        <v>5.8809E-2</v>
      </c>
      <c r="AC83" s="32">
        <v>5.8817000000000001E-2</v>
      </c>
      <c r="AD83" s="32">
        <v>5.8797000000000002E-2</v>
      </c>
      <c r="AE83" s="32">
        <v>5.8807999999999999E-2</v>
      </c>
      <c r="AF83" s="32">
        <v>5.8795E-2</v>
      </c>
      <c r="AG83" s="32">
        <v>5.8756000000000003E-2</v>
      </c>
      <c r="AH83" s="30">
        <v>8.5800000000000004E-4</v>
      </c>
    </row>
    <row r="84" spans="1:34" ht="15" customHeight="1">
      <c r="A84" s="8" t="s">
        <v>10</v>
      </c>
      <c r="B84" s="28" t="s">
        <v>152</v>
      </c>
      <c r="C84" s="32">
        <v>0.33360899999999999</v>
      </c>
      <c r="D84" s="32">
        <v>0.361427</v>
      </c>
      <c r="E84" s="32">
        <v>0.35680200000000001</v>
      </c>
      <c r="F84" s="32">
        <v>0.34560099999999999</v>
      </c>
      <c r="G84" s="32">
        <v>0.34161900000000001</v>
      </c>
      <c r="H84" s="32">
        <v>0.34227999999999997</v>
      </c>
      <c r="I84" s="32">
        <v>0.32642900000000002</v>
      </c>
      <c r="J84" s="32">
        <v>0.33119700000000002</v>
      </c>
      <c r="K84" s="32">
        <v>0.33116000000000001</v>
      </c>
      <c r="L84" s="32">
        <v>0.331146</v>
      </c>
      <c r="M84" s="32">
        <v>0.327567</v>
      </c>
      <c r="N84" s="32">
        <v>0.32804699999999998</v>
      </c>
      <c r="O84" s="32">
        <v>0.329295</v>
      </c>
      <c r="P84" s="32">
        <v>0.32969599999999999</v>
      </c>
      <c r="Q84" s="32">
        <v>0.32918999999999998</v>
      </c>
      <c r="R84" s="32">
        <v>0.33091999999999999</v>
      </c>
      <c r="S84" s="32">
        <v>0.33483800000000002</v>
      </c>
      <c r="T84" s="32">
        <v>0.33925499999999997</v>
      </c>
      <c r="U84" s="32">
        <v>0.34292800000000001</v>
      </c>
      <c r="V84" s="32">
        <v>0.34514099999999998</v>
      </c>
      <c r="W84" s="32">
        <v>0.34698200000000001</v>
      </c>
      <c r="X84" s="32">
        <v>0.34818500000000002</v>
      </c>
      <c r="Y84" s="32">
        <v>0.35015200000000002</v>
      </c>
      <c r="Z84" s="32">
        <v>0.35349599999999998</v>
      </c>
      <c r="AA84" s="32">
        <v>0.35870800000000003</v>
      </c>
      <c r="AB84" s="32">
        <v>0.36176599999999998</v>
      </c>
      <c r="AC84" s="32">
        <v>0.365562</v>
      </c>
      <c r="AD84" s="32">
        <v>0.36989300000000003</v>
      </c>
      <c r="AE84" s="32">
        <v>0.36765100000000001</v>
      </c>
      <c r="AF84" s="32">
        <v>0.367228</v>
      </c>
      <c r="AG84" s="32">
        <v>0.37073099999999998</v>
      </c>
      <c r="AH84" s="30">
        <v>3.5230000000000001E-3</v>
      </c>
    </row>
    <row r="85" spans="1:34" ht="15" customHeight="1">
      <c r="A85" s="8" t="s">
        <v>9</v>
      </c>
      <c r="B85" s="27" t="s">
        <v>8</v>
      </c>
      <c r="C85" s="33">
        <v>12.710936999999999</v>
      </c>
      <c r="D85" s="33">
        <v>13.523485000000001</v>
      </c>
      <c r="E85" s="33">
        <v>13.782738</v>
      </c>
      <c r="F85" s="33">
        <v>13.893643000000001</v>
      </c>
      <c r="G85" s="33">
        <v>13.946235</v>
      </c>
      <c r="H85" s="33">
        <v>13.993831999999999</v>
      </c>
      <c r="I85" s="33">
        <v>13.969633</v>
      </c>
      <c r="J85" s="33">
        <v>13.917164</v>
      </c>
      <c r="K85" s="33">
        <v>13.870161</v>
      </c>
      <c r="L85" s="33">
        <v>13.804183999999999</v>
      </c>
      <c r="M85" s="33">
        <v>13.743266</v>
      </c>
      <c r="N85" s="33">
        <v>13.694122999999999</v>
      </c>
      <c r="O85" s="33">
        <v>13.650218000000001</v>
      </c>
      <c r="P85" s="33">
        <v>13.622070000000001</v>
      </c>
      <c r="Q85" s="33">
        <v>13.610144</v>
      </c>
      <c r="R85" s="33">
        <v>13.63513</v>
      </c>
      <c r="S85" s="33">
        <v>13.652452</v>
      </c>
      <c r="T85" s="33">
        <v>13.673914999999999</v>
      </c>
      <c r="U85" s="33">
        <v>13.704461</v>
      </c>
      <c r="V85" s="33">
        <v>13.741007</v>
      </c>
      <c r="W85" s="33">
        <v>13.793367</v>
      </c>
      <c r="X85" s="33">
        <v>13.856253000000001</v>
      </c>
      <c r="Y85" s="33">
        <v>13.918808</v>
      </c>
      <c r="Z85" s="33">
        <v>13.997322</v>
      </c>
      <c r="AA85" s="33">
        <v>14.066484000000001</v>
      </c>
      <c r="AB85" s="33">
        <v>14.140247</v>
      </c>
      <c r="AC85" s="33">
        <v>14.209555</v>
      </c>
      <c r="AD85" s="33">
        <v>14.270186000000001</v>
      </c>
      <c r="AE85" s="33">
        <v>14.335910999999999</v>
      </c>
      <c r="AF85" s="33">
        <v>14.406158</v>
      </c>
      <c r="AG85" s="33">
        <v>14.484776999999999</v>
      </c>
      <c r="AH85" s="19">
        <v>4.3639999999999998E-3</v>
      </c>
    </row>
    <row r="86" spans="1:34" ht="15" customHeight="1" thickBot="1"/>
    <row r="87" spans="1:34" ht="15" customHeight="1">
      <c r="B87" s="82" t="s">
        <v>196</v>
      </c>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34"/>
    </row>
    <row r="88" spans="1:34" ht="15" customHeight="1">
      <c r="B88" s="4" t="s">
        <v>197</v>
      </c>
    </row>
    <row r="89" spans="1:34" ht="15" customHeight="1">
      <c r="B89" s="4" t="s">
        <v>198</v>
      </c>
    </row>
    <row r="90" spans="1:34" ht="15" customHeight="1">
      <c r="B90" s="4" t="s">
        <v>199</v>
      </c>
    </row>
    <row r="91" spans="1:34" ht="15" customHeight="1">
      <c r="B91" s="4" t="s">
        <v>200</v>
      </c>
    </row>
    <row r="92" spans="1:34" ht="14.5">
      <c r="B92" s="4" t="s">
        <v>201</v>
      </c>
    </row>
    <row r="93" spans="1:34" ht="15" customHeight="1">
      <c r="B93" s="4" t="s">
        <v>202</v>
      </c>
    </row>
    <row r="94" spans="1:34" ht="15" customHeight="1">
      <c r="B94" s="4" t="s">
        <v>203</v>
      </c>
    </row>
    <row r="95" spans="1:34" ht="15" customHeight="1">
      <c r="B95" s="4" t="s">
        <v>204</v>
      </c>
    </row>
    <row r="96" spans="1:34" ht="15" customHeight="1">
      <c r="B96" s="4" t="s">
        <v>205</v>
      </c>
    </row>
    <row r="97" spans="2:34" ht="15" customHeight="1">
      <c r="B97" s="4" t="s">
        <v>206</v>
      </c>
    </row>
    <row r="112" spans="2:34" ht="15" customHeight="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row>
    <row r="308" spans="2:34" ht="15" customHeight="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row>
    <row r="511" spans="2:34" ht="15" customHeight="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row>
    <row r="712" spans="2:34" ht="15" customHeight="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row>
    <row r="887" spans="2:34" ht="15" customHeight="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row>
    <row r="1100" spans="2:34" ht="15" customHeight="1">
      <c r="B1100" s="81"/>
      <c r="C1100" s="81"/>
      <c r="D1100" s="81"/>
      <c r="E1100" s="81"/>
      <c r="F1100" s="81"/>
      <c r="G1100" s="81"/>
      <c r="H1100" s="81"/>
      <c r="I1100" s="81"/>
      <c r="J1100" s="81"/>
      <c r="K1100" s="81"/>
      <c r="L1100" s="81"/>
      <c r="M1100" s="81"/>
      <c r="N1100" s="81"/>
      <c r="O1100" s="81"/>
      <c r="P1100" s="81"/>
      <c r="Q1100" s="81"/>
      <c r="R1100" s="81"/>
      <c r="S1100" s="81"/>
      <c r="T1100" s="81"/>
      <c r="U1100" s="81"/>
      <c r="V1100" s="81"/>
      <c r="W1100" s="81"/>
      <c r="X1100" s="81"/>
      <c r="Y1100" s="81"/>
      <c r="Z1100" s="81"/>
      <c r="AA1100" s="81"/>
      <c r="AB1100" s="81"/>
      <c r="AC1100" s="81"/>
      <c r="AD1100" s="81"/>
      <c r="AE1100" s="81"/>
      <c r="AF1100" s="81"/>
      <c r="AG1100" s="81"/>
      <c r="AH1100" s="81"/>
    </row>
    <row r="1227" spans="2:34" ht="15" customHeight="1">
      <c r="B1227" s="81"/>
      <c r="C1227" s="81"/>
      <c r="D1227" s="81"/>
      <c r="E1227" s="81"/>
      <c r="F1227" s="81"/>
      <c r="G1227" s="81"/>
      <c r="H1227" s="81"/>
      <c r="I1227" s="81"/>
      <c r="J1227" s="81"/>
      <c r="K1227" s="81"/>
      <c r="L1227" s="81"/>
      <c r="M1227" s="81"/>
      <c r="N1227" s="81"/>
      <c r="O1227" s="81"/>
      <c r="P1227" s="81"/>
      <c r="Q1227" s="81"/>
      <c r="R1227" s="81"/>
      <c r="S1227" s="81"/>
      <c r="T1227" s="81"/>
      <c r="U1227" s="81"/>
      <c r="V1227" s="81"/>
      <c r="W1227" s="81"/>
      <c r="X1227" s="81"/>
      <c r="Y1227" s="81"/>
      <c r="Z1227" s="81"/>
      <c r="AA1227" s="81"/>
      <c r="AB1227" s="81"/>
      <c r="AC1227" s="81"/>
      <c r="AD1227" s="81"/>
      <c r="AE1227" s="81"/>
      <c r="AF1227" s="81"/>
      <c r="AG1227" s="81"/>
      <c r="AH1227" s="81"/>
    </row>
    <row r="1390" spans="2:34" ht="15" customHeight="1">
      <c r="B1390" s="81"/>
      <c r="C1390" s="81"/>
      <c r="D1390" s="81"/>
      <c r="E1390" s="81"/>
      <c r="F1390" s="81"/>
      <c r="G1390" s="81"/>
      <c r="H1390" s="81"/>
      <c r="I1390" s="81"/>
      <c r="J1390" s="81"/>
      <c r="K1390" s="81"/>
      <c r="L1390" s="81"/>
      <c r="M1390" s="81"/>
      <c r="N1390" s="81"/>
      <c r="O1390" s="81"/>
      <c r="P1390" s="81"/>
      <c r="Q1390" s="81"/>
      <c r="R1390" s="81"/>
      <c r="S1390" s="81"/>
      <c r="T1390" s="81"/>
      <c r="U1390" s="81"/>
      <c r="V1390" s="81"/>
      <c r="W1390" s="81"/>
      <c r="X1390" s="81"/>
      <c r="Y1390" s="81"/>
      <c r="Z1390" s="81"/>
      <c r="AA1390" s="81"/>
      <c r="AB1390" s="81"/>
      <c r="AC1390" s="81"/>
      <c r="AD1390" s="81"/>
      <c r="AE1390" s="81"/>
      <c r="AF1390" s="81"/>
      <c r="AG1390" s="81"/>
      <c r="AH1390" s="81"/>
    </row>
    <row r="1502" spans="2:34" ht="15" customHeight="1">
      <c r="B1502" s="81"/>
      <c r="C1502" s="81"/>
      <c r="D1502" s="81"/>
      <c r="E1502" s="81"/>
      <c r="F1502" s="81"/>
      <c r="G1502" s="81"/>
      <c r="H1502" s="81"/>
      <c r="I1502" s="81"/>
      <c r="J1502" s="81"/>
      <c r="K1502" s="81"/>
      <c r="L1502" s="81"/>
      <c r="M1502" s="81"/>
      <c r="N1502" s="81"/>
      <c r="O1502" s="81"/>
      <c r="P1502" s="81"/>
      <c r="Q1502" s="81"/>
      <c r="R1502" s="81"/>
      <c r="S1502" s="81"/>
      <c r="T1502" s="81"/>
      <c r="U1502" s="81"/>
      <c r="V1502" s="81"/>
      <c r="W1502" s="81"/>
      <c r="X1502" s="81"/>
      <c r="Y1502" s="81"/>
      <c r="Z1502" s="81"/>
      <c r="AA1502" s="81"/>
      <c r="AB1502" s="81"/>
      <c r="AC1502" s="81"/>
      <c r="AD1502" s="81"/>
      <c r="AE1502" s="81"/>
      <c r="AF1502" s="81"/>
      <c r="AG1502" s="81"/>
      <c r="AH1502" s="81"/>
    </row>
    <row r="1604" spans="2:34" ht="15" customHeight="1">
      <c r="B1604" s="81"/>
      <c r="C1604" s="81"/>
      <c r="D1604" s="81"/>
      <c r="E1604" s="81"/>
      <c r="F1604" s="81"/>
      <c r="G1604" s="81"/>
      <c r="H1604" s="81"/>
      <c r="I1604" s="81"/>
      <c r="J1604" s="81"/>
      <c r="K1604" s="81"/>
      <c r="L1604" s="81"/>
      <c r="M1604" s="81"/>
      <c r="N1604" s="81"/>
      <c r="O1604" s="81"/>
      <c r="P1604" s="81"/>
      <c r="Q1604" s="81"/>
      <c r="R1604" s="81"/>
      <c r="S1604" s="81"/>
      <c r="T1604" s="81"/>
      <c r="U1604" s="81"/>
      <c r="V1604" s="81"/>
      <c r="W1604" s="81"/>
      <c r="X1604" s="81"/>
      <c r="Y1604" s="81"/>
      <c r="Z1604" s="81"/>
      <c r="AA1604" s="81"/>
      <c r="AB1604" s="81"/>
      <c r="AC1604" s="81"/>
      <c r="AD1604" s="81"/>
      <c r="AE1604" s="81"/>
      <c r="AF1604" s="81"/>
      <c r="AG1604" s="81"/>
      <c r="AH1604" s="81"/>
    </row>
    <row r="1698" spans="2:34" ht="15" customHeight="1">
      <c r="B1698" s="81"/>
      <c r="C1698" s="81"/>
      <c r="D1698" s="81"/>
      <c r="E1698" s="81"/>
      <c r="F1698" s="81"/>
      <c r="G1698" s="81"/>
      <c r="H1698" s="81"/>
      <c r="I1698" s="81"/>
      <c r="J1698" s="81"/>
      <c r="K1698" s="81"/>
      <c r="L1698" s="81"/>
      <c r="M1698" s="81"/>
      <c r="N1698" s="81"/>
      <c r="O1698" s="81"/>
      <c r="P1698" s="81"/>
      <c r="Q1698" s="81"/>
      <c r="R1698" s="81"/>
      <c r="S1698" s="81"/>
      <c r="T1698" s="81"/>
      <c r="U1698" s="81"/>
      <c r="V1698" s="81"/>
      <c r="W1698" s="81"/>
      <c r="X1698" s="81"/>
      <c r="Y1698" s="81"/>
      <c r="Z1698" s="81"/>
      <c r="AA1698" s="81"/>
      <c r="AB1698" s="81"/>
      <c r="AC1698" s="81"/>
      <c r="AD1698" s="81"/>
      <c r="AE1698" s="81"/>
      <c r="AF1698" s="81"/>
      <c r="AG1698" s="81"/>
      <c r="AH1698" s="81"/>
    </row>
    <row r="1945" spans="2:34" ht="15" customHeight="1">
      <c r="B1945" s="81"/>
      <c r="C1945" s="81"/>
      <c r="D1945" s="81"/>
      <c r="E1945" s="81"/>
      <c r="F1945" s="81"/>
      <c r="G1945" s="81"/>
      <c r="H1945" s="81"/>
      <c r="I1945" s="81"/>
      <c r="J1945" s="81"/>
      <c r="K1945" s="81"/>
      <c r="L1945" s="81"/>
      <c r="M1945" s="81"/>
      <c r="N1945" s="81"/>
      <c r="O1945" s="81"/>
      <c r="P1945" s="81"/>
      <c r="Q1945" s="81"/>
      <c r="R1945" s="81"/>
      <c r="S1945" s="81"/>
      <c r="T1945" s="81"/>
      <c r="U1945" s="81"/>
      <c r="V1945" s="81"/>
      <c r="W1945" s="81"/>
      <c r="X1945" s="81"/>
      <c r="Y1945" s="81"/>
      <c r="Z1945" s="81"/>
      <c r="AA1945" s="81"/>
      <c r="AB1945" s="81"/>
      <c r="AC1945" s="81"/>
      <c r="AD1945" s="81"/>
      <c r="AE1945" s="81"/>
      <c r="AF1945" s="81"/>
      <c r="AG1945" s="81"/>
      <c r="AH1945" s="81"/>
    </row>
    <row r="2031" spans="2:34" ht="15" customHeight="1">
      <c r="B2031" s="81"/>
      <c r="C2031" s="81"/>
      <c r="D2031" s="81"/>
      <c r="E2031" s="81"/>
      <c r="F2031" s="81"/>
      <c r="G2031" s="81"/>
      <c r="H2031" s="81"/>
      <c r="I2031" s="81"/>
      <c r="J2031" s="81"/>
      <c r="K2031" s="81"/>
      <c r="L2031" s="81"/>
      <c r="M2031" s="81"/>
      <c r="N2031" s="81"/>
      <c r="O2031" s="81"/>
      <c r="P2031" s="81"/>
      <c r="Q2031" s="81"/>
      <c r="R2031" s="81"/>
      <c r="S2031" s="81"/>
      <c r="T2031" s="81"/>
      <c r="U2031" s="81"/>
      <c r="V2031" s="81"/>
      <c r="W2031" s="81"/>
      <c r="X2031" s="81"/>
      <c r="Y2031" s="81"/>
      <c r="Z2031" s="81"/>
      <c r="AA2031" s="81"/>
      <c r="AB2031" s="81"/>
      <c r="AC2031" s="81"/>
      <c r="AD2031" s="81"/>
      <c r="AE2031" s="81"/>
      <c r="AF2031" s="81"/>
      <c r="AG2031" s="81"/>
      <c r="AH2031" s="81"/>
    </row>
    <row r="2153" spans="2:34" ht="15" customHeight="1">
      <c r="B2153" s="81"/>
      <c r="C2153" s="81"/>
      <c r="D2153" s="81"/>
      <c r="E2153" s="81"/>
      <c r="F2153" s="81"/>
      <c r="G2153" s="81"/>
      <c r="H2153" s="81"/>
      <c r="I2153" s="81"/>
      <c r="J2153" s="81"/>
      <c r="K2153" s="81"/>
      <c r="L2153" s="81"/>
      <c r="M2153" s="81"/>
      <c r="N2153" s="81"/>
      <c r="O2153" s="81"/>
      <c r="P2153" s="81"/>
      <c r="Q2153" s="81"/>
      <c r="R2153" s="81"/>
      <c r="S2153" s="81"/>
      <c r="T2153" s="81"/>
      <c r="U2153" s="81"/>
      <c r="V2153" s="81"/>
      <c r="W2153" s="81"/>
      <c r="X2153" s="81"/>
      <c r="Y2153" s="81"/>
      <c r="Z2153" s="81"/>
      <c r="AA2153" s="81"/>
      <c r="AB2153" s="81"/>
      <c r="AC2153" s="81"/>
      <c r="AD2153" s="81"/>
      <c r="AE2153" s="81"/>
      <c r="AF2153" s="81"/>
      <c r="AG2153" s="81"/>
      <c r="AH2153" s="81"/>
    </row>
    <row r="2317" spans="2:34" ht="15" customHeight="1">
      <c r="B2317" s="81"/>
      <c r="C2317" s="81"/>
      <c r="D2317" s="81"/>
      <c r="E2317" s="81"/>
      <c r="F2317" s="81"/>
      <c r="G2317" s="81"/>
      <c r="H2317" s="81"/>
      <c r="I2317" s="81"/>
      <c r="J2317" s="81"/>
      <c r="K2317" s="81"/>
      <c r="L2317" s="81"/>
      <c r="M2317" s="81"/>
      <c r="N2317" s="81"/>
      <c r="O2317" s="81"/>
      <c r="P2317" s="81"/>
      <c r="Q2317" s="81"/>
      <c r="R2317" s="81"/>
      <c r="S2317" s="81"/>
      <c r="T2317" s="81"/>
      <c r="U2317" s="81"/>
      <c r="V2317" s="81"/>
      <c r="W2317" s="81"/>
      <c r="X2317" s="81"/>
      <c r="Y2317" s="81"/>
      <c r="Z2317" s="81"/>
      <c r="AA2317" s="81"/>
      <c r="AB2317" s="81"/>
      <c r="AC2317" s="81"/>
      <c r="AD2317" s="81"/>
      <c r="AE2317" s="81"/>
      <c r="AF2317" s="81"/>
      <c r="AG2317" s="81"/>
      <c r="AH2317" s="81"/>
    </row>
    <row r="2419" spans="2:34" ht="15" customHeight="1">
      <c r="B2419" s="81"/>
      <c r="C2419" s="81"/>
      <c r="D2419" s="81"/>
      <c r="E2419" s="81"/>
      <c r="F2419" s="81"/>
      <c r="G2419" s="81"/>
      <c r="H2419" s="81"/>
      <c r="I2419" s="81"/>
      <c r="J2419" s="81"/>
      <c r="K2419" s="81"/>
      <c r="L2419" s="81"/>
      <c r="M2419" s="81"/>
      <c r="N2419" s="81"/>
      <c r="O2419" s="81"/>
      <c r="P2419" s="81"/>
      <c r="Q2419" s="81"/>
      <c r="R2419" s="81"/>
      <c r="S2419" s="81"/>
      <c r="T2419" s="81"/>
      <c r="U2419" s="81"/>
      <c r="V2419" s="81"/>
      <c r="W2419" s="81"/>
      <c r="X2419" s="81"/>
      <c r="Y2419" s="81"/>
      <c r="Z2419" s="81"/>
      <c r="AA2419" s="81"/>
      <c r="AB2419" s="81"/>
      <c r="AC2419" s="81"/>
      <c r="AD2419" s="81"/>
      <c r="AE2419" s="81"/>
      <c r="AF2419" s="81"/>
      <c r="AG2419" s="81"/>
      <c r="AH2419" s="81"/>
    </row>
    <row r="2509" spans="2:34" ht="15" customHeight="1">
      <c r="B2509" s="81"/>
      <c r="C2509" s="81"/>
      <c r="D2509" s="81"/>
      <c r="E2509" s="81"/>
      <c r="F2509" s="81"/>
      <c r="G2509" s="81"/>
      <c r="H2509" s="81"/>
      <c r="I2509" s="81"/>
      <c r="J2509" s="81"/>
      <c r="K2509" s="81"/>
      <c r="L2509" s="81"/>
      <c r="M2509" s="81"/>
      <c r="N2509" s="81"/>
      <c r="O2509" s="81"/>
      <c r="P2509" s="81"/>
      <c r="Q2509" s="81"/>
      <c r="R2509" s="81"/>
      <c r="S2509" s="81"/>
      <c r="T2509" s="81"/>
      <c r="U2509" s="81"/>
      <c r="V2509" s="81"/>
      <c r="W2509" s="81"/>
      <c r="X2509" s="81"/>
      <c r="Y2509" s="81"/>
      <c r="Z2509" s="81"/>
      <c r="AA2509" s="81"/>
      <c r="AB2509" s="81"/>
      <c r="AC2509" s="81"/>
      <c r="AD2509" s="81"/>
      <c r="AE2509" s="81"/>
      <c r="AF2509" s="81"/>
      <c r="AG2509" s="81"/>
      <c r="AH2509" s="81"/>
    </row>
    <row r="2598" spans="2:34" ht="15" customHeight="1">
      <c r="B2598" s="81"/>
      <c r="C2598" s="81"/>
      <c r="D2598" s="81"/>
      <c r="E2598" s="81"/>
      <c r="F2598" s="81"/>
      <c r="G2598" s="81"/>
      <c r="H2598" s="81"/>
      <c r="I2598" s="81"/>
      <c r="J2598" s="81"/>
      <c r="K2598" s="81"/>
      <c r="L2598" s="81"/>
      <c r="M2598" s="81"/>
      <c r="N2598" s="81"/>
      <c r="O2598" s="81"/>
      <c r="P2598" s="81"/>
      <c r="Q2598" s="81"/>
      <c r="R2598" s="81"/>
      <c r="S2598" s="81"/>
      <c r="T2598" s="81"/>
      <c r="U2598" s="81"/>
      <c r="V2598" s="81"/>
      <c r="W2598" s="81"/>
      <c r="X2598" s="81"/>
      <c r="Y2598" s="81"/>
      <c r="Z2598" s="81"/>
      <c r="AA2598" s="81"/>
      <c r="AB2598" s="81"/>
      <c r="AC2598" s="81"/>
      <c r="AD2598" s="81"/>
      <c r="AE2598" s="81"/>
      <c r="AF2598" s="81"/>
      <c r="AG2598" s="81"/>
      <c r="AH2598" s="81"/>
    </row>
    <row r="2719" spans="2:34" ht="15" customHeight="1">
      <c r="B2719" s="81"/>
      <c r="C2719" s="81"/>
      <c r="D2719" s="81"/>
      <c r="E2719" s="81"/>
      <c r="F2719" s="81"/>
      <c r="G2719" s="81"/>
      <c r="H2719" s="81"/>
      <c r="I2719" s="81"/>
      <c r="J2719" s="81"/>
      <c r="K2719" s="81"/>
      <c r="L2719" s="81"/>
      <c r="M2719" s="81"/>
      <c r="N2719" s="81"/>
      <c r="O2719" s="81"/>
      <c r="P2719" s="81"/>
      <c r="Q2719" s="81"/>
      <c r="R2719" s="81"/>
      <c r="S2719" s="81"/>
      <c r="T2719" s="81"/>
      <c r="U2719" s="81"/>
      <c r="V2719" s="81"/>
      <c r="W2719" s="81"/>
      <c r="X2719" s="81"/>
      <c r="Y2719" s="81"/>
      <c r="Z2719" s="81"/>
      <c r="AA2719" s="81"/>
      <c r="AB2719" s="81"/>
      <c r="AC2719" s="81"/>
      <c r="AD2719" s="81"/>
      <c r="AE2719" s="81"/>
      <c r="AF2719" s="81"/>
      <c r="AG2719" s="81"/>
      <c r="AH2719" s="81"/>
    </row>
    <row r="2837" spans="2:34" ht="15" customHeight="1">
      <c r="B2837" s="81"/>
      <c r="C2837" s="81"/>
      <c r="D2837" s="81"/>
      <c r="E2837" s="81"/>
      <c r="F2837" s="81"/>
      <c r="G2837" s="81"/>
      <c r="H2837" s="81"/>
      <c r="I2837" s="81"/>
      <c r="J2837" s="81"/>
      <c r="K2837" s="81"/>
      <c r="L2837" s="81"/>
      <c r="M2837" s="81"/>
      <c r="N2837" s="81"/>
      <c r="O2837" s="81"/>
      <c r="P2837" s="81"/>
      <c r="Q2837" s="81"/>
      <c r="R2837" s="81"/>
      <c r="S2837" s="81"/>
      <c r="T2837" s="81"/>
      <c r="U2837" s="81"/>
      <c r="V2837" s="81"/>
      <c r="W2837" s="81"/>
      <c r="X2837" s="81"/>
      <c r="Y2837" s="81"/>
      <c r="Z2837" s="81"/>
      <c r="AA2837" s="81"/>
      <c r="AB2837" s="81"/>
      <c r="AC2837" s="81"/>
      <c r="AD2837" s="81"/>
      <c r="AE2837" s="81"/>
      <c r="AF2837" s="81"/>
      <c r="AG2837" s="81"/>
      <c r="AH2837" s="81"/>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 workbookViewId="1">
      <selection activeCell="B16" sqref="B16"/>
    </sheetView>
  </sheetViews>
  <sheetFormatPr defaultRowHeight="14.5"/>
  <cols>
    <col min="3" max="3" width="45.453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388</v>
      </c>
    </row>
    <row r="10" spans="1:36">
      <c r="A10" t="s">
        <v>306</v>
      </c>
    </row>
    <row r="11" spans="1:36">
      <c r="A11" t="s">
        <v>386</v>
      </c>
    </row>
    <row r="12" spans="1:36">
      <c r="A12" t="s">
        <v>387</v>
      </c>
    </row>
    <row r="13" spans="1:36">
      <c r="A13" t="s">
        <v>177</v>
      </c>
    </row>
    <row r="14" spans="1:36">
      <c r="B14" t="s">
        <v>309</v>
      </c>
      <c r="C14" t="s">
        <v>310</v>
      </c>
      <c r="D14" t="s">
        <v>311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388</v>
      </c>
    </row>
    <row r="15" spans="1:36">
      <c r="A15" t="s">
        <v>51</v>
      </c>
      <c r="C15" t="s">
        <v>389</v>
      </c>
    </row>
    <row r="16" spans="1:36">
      <c r="A16" t="s">
        <v>212</v>
      </c>
      <c r="C16" t="s">
        <v>390</v>
      </c>
    </row>
    <row r="17" spans="1:36">
      <c r="A17" t="s">
        <v>213</v>
      </c>
      <c r="B17" t="s">
        <v>214</v>
      </c>
      <c r="C17" t="s">
        <v>391</v>
      </c>
      <c r="D17" t="s">
        <v>316</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8">
        <v>0</v>
      </c>
    </row>
    <row r="18" spans="1:36">
      <c r="A18" t="s">
        <v>215</v>
      </c>
      <c r="B18" t="s">
        <v>216</v>
      </c>
      <c r="C18" t="s">
        <v>392</v>
      </c>
      <c r="D18" t="s">
        <v>316</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8">
        <v>-1.0999999999999999E-2</v>
      </c>
    </row>
    <row r="19" spans="1:36">
      <c r="A19" t="s">
        <v>217</v>
      </c>
      <c r="B19" t="s">
        <v>218</v>
      </c>
      <c r="C19" t="s">
        <v>393</v>
      </c>
      <c r="D19" t="s">
        <v>316</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8">
        <v>6.0000000000000001E-3</v>
      </c>
    </row>
    <row r="20" spans="1:36">
      <c r="A20" t="s">
        <v>219</v>
      </c>
      <c r="B20" t="s">
        <v>220</v>
      </c>
      <c r="C20" t="s">
        <v>394</v>
      </c>
      <c r="D20" t="s">
        <v>316</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8">
        <v>-1.0999999999999999E-2</v>
      </c>
    </row>
    <row r="21" spans="1:36">
      <c r="A21" t="s">
        <v>221</v>
      </c>
      <c r="B21" t="s">
        <v>222</v>
      </c>
      <c r="C21" t="s">
        <v>395</v>
      </c>
      <c r="D21" t="s">
        <v>316</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8">
        <v>8.9999999999999993E-3</v>
      </c>
    </row>
    <row r="22" spans="1:36">
      <c r="A22" t="s">
        <v>223</v>
      </c>
      <c r="B22" t="s">
        <v>224</v>
      </c>
      <c r="C22" t="s">
        <v>396</v>
      </c>
      <c r="D22" t="s">
        <v>316</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8">
        <v>0.02</v>
      </c>
    </row>
    <row r="23" spans="1:36">
      <c r="A23" t="s">
        <v>225</v>
      </c>
      <c r="B23" t="s">
        <v>226</v>
      </c>
      <c r="C23" t="s">
        <v>397</v>
      </c>
      <c r="D23" t="s">
        <v>316</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8">
        <v>0.01</v>
      </c>
    </row>
    <row r="24" spans="1:36">
      <c r="A24" t="s">
        <v>227</v>
      </c>
      <c r="B24" t="s">
        <v>228</v>
      </c>
      <c r="C24" t="s">
        <v>398</v>
      </c>
      <c r="D24" t="s">
        <v>316</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8">
        <v>2.1999999999999999E-2</v>
      </c>
    </row>
    <row r="25" spans="1:36">
      <c r="A25" t="s">
        <v>229</v>
      </c>
      <c r="B25" t="s">
        <v>230</v>
      </c>
      <c r="C25" t="s">
        <v>399</v>
      </c>
      <c r="D25" t="s">
        <v>316</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8">
        <v>3.3000000000000002E-2</v>
      </c>
    </row>
    <row r="26" spans="1:36">
      <c r="A26" t="s">
        <v>231</v>
      </c>
      <c r="B26" t="s">
        <v>232</v>
      </c>
      <c r="C26" t="s">
        <v>400</v>
      </c>
      <c r="D26" t="s">
        <v>316</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8">
        <v>5.0000000000000001E-3</v>
      </c>
    </row>
    <row r="27" spans="1:36">
      <c r="A27" t="s">
        <v>233</v>
      </c>
      <c r="B27" t="s">
        <v>234</v>
      </c>
      <c r="C27" t="s">
        <v>401</v>
      </c>
      <c r="D27" t="s">
        <v>316</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8">
        <v>1.4999999999999999E-2</v>
      </c>
    </row>
    <row r="28" spans="1:36">
      <c r="A28" t="s">
        <v>235</v>
      </c>
      <c r="B28" t="s">
        <v>236</v>
      </c>
      <c r="C28" t="s">
        <v>402</v>
      </c>
      <c r="D28" t="s">
        <v>316</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8">
        <v>1.4E-2</v>
      </c>
    </row>
    <row r="29" spans="1:36">
      <c r="A29" t="s">
        <v>237</v>
      </c>
      <c r="B29" t="s">
        <v>238</v>
      </c>
      <c r="C29" t="s">
        <v>403</v>
      </c>
      <c r="D29" t="s">
        <v>316</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8">
        <v>1E-3</v>
      </c>
    </row>
    <row r="30" spans="1:36">
      <c r="A30" t="s">
        <v>239</v>
      </c>
      <c r="C30" t="s">
        <v>404</v>
      </c>
    </row>
    <row r="31" spans="1:36">
      <c r="A31" t="s">
        <v>240</v>
      </c>
      <c r="B31" t="s">
        <v>241</v>
      </c>
      <c r="C31" t="s">
        <v>405</v>
      </c>
      <c r="D31" t="s">
        <v>316</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8">
        <v>2.5999999999999999E-2</v>
      </c>
    </row>
    <row r="32" spans="1:36">
      <c r="A32" t="s">
        <v>242</v>
      </c>
      <c r="B32" t="s">
        <v>243</v>
      </c>
      <c r="C32" t="s">
        <v>406</v>
      </c>
      <c r="D32" t="s">
        <v>316</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8">
        <v>2.3E-2</v>
      </c>
    </row>
    <row r="33" spans="1:36">
      <c r="A33" t="s">
        <v>380</v>
      </c>
      <c r="B33" t="s">
        <v>381</v>
      </c>
      <c r="C33" t="s">
        <v>407</v>
      </c>
      <c r="D33" t="s">
        <v>316</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8">
        <v>2.1000000000000001E-2</v>
      </c>
    </row>
    <row r="34" spans="1:36">
      <c r="A34" t="s">
        <v>382</v>
      </c>
      <c r="B34" t="s">
        <v>383</v>
      </c>
      <c r="C34" t="s">
        <v>408</v>
      </c>
      <c r="D34" t="s">
        <v>316</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8">
        <v>6.8000000000000005E-2</v>
      </c>
    </row>
    <row r="35" spans="1:36">
      <c r="A35" t="s">
        <v>384</v>
      </c>
      <c r="B35" t="s">
        <v>385</v>
      </c>
      <c r="C35" t="s">
        <v>409</v>
      </c>
      <c r="D35" t="s">
        <v>316</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8">
        <v>0.01</v>
      </c>
    </row>
    <row r="36" spans="1:36">
      <c r="A36" t="s">
        <v>250</v>
      </c>
      <c r="B36" t="s">
        <v>251</v>
      </c>
      <c r="C36" t="s">
        <v>410</v>
      </c>
      <c r="D36" t="s">
        <v>316</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8">
        <v>0</v>
      </c>
    </row>
    <row r="37" spans="1:36">
      <c r="A37" t="s">
        <v>252</v>
      </c>
      <c r="B37" t="s">
        <v>253</v>
      </c>
      <c r="C37" t="s">
        <v>411</v>
      </c>
      <c r="D37" t="s">
        <v>316</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8">
        <v>1E-3</v>
      </c>
    </row>
    <row r="38" spans="1:36">
      <c r="A38" t="s">
        <v>182</v>
      </c>
      <c r="B38" t="s">
        <v>254</v>
      </c>
      <c r="C38" t="s">
        <v>412</v>
      </c>
      <c r="D38" t="s">
        <v>316</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8">
        <v>-1.4E-2</v>
      </c>
    </row>
    <row r="39" spans="1:36">
      <c r="A39" t="s">
        <v>183</v>
      </c>
      <c r="B39" t="s">
        <v>255</v>
      </c>
      <c r="C39" t="s">
        <v>413</v>
      </c>
      <c r="D39" t="s">
        <v>316</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8">
        <v>2E-3</v>
      </c>
    </row>
    <row r="40" spans="1:36">
      <c r="A40" t="s">
        <v>256</v>
      </c>
      <c r="B40" t="s">
        <v>257</v>
      </c>
      <c r="C40" t="s">
        <v>414</v>
      </c>
      <c r="D40" t="s">
        <v>316</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8">
        <v>-3.0000000000000001E-3</v>
      </c>
    </row>
    <row r="41" spans="1:36">
      <c r="A41" t="s">
        <v>258</v>
      </c>
      <c r="B41" t="s">
        <v>259</v>
      </c>
      <c r="C41" t="s">
        <v>415</v>
      </c>
      <c r="D41" t="s">
        <v>316</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8">
        <v>4.0000000000000001E-3</v>
      </c>
    </row>
    <row r="42" spans="1:36">
      <c r="A42" t="s">
        <v>252</v>
      </c>
      <c r="B42" t="s">
        <v>260</v>
      </c>
      <c r="C42" t="s">
        <v>416</v>
      </c>
      <c r="D42" t="s">
        <v>316</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8">
        <v>1E-3</v>
      </c>
    </row>
    <row r="43" spans="1:36">
      <c r="A43" t="s">
        <v>261</v>
      </c>
      <c r="B43" t="s">
        <v>262</v>
      </c>
      <c r="C43" t="s">
        <v>417</v>
      </c>
      <c r="D43" t="s">
        <v>316</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8">
        <v>2.7E-2</v>
      </c>
    </row>
    <row r="44" spans="1:36">
      <c r="A44" t="s">
        <v>227</v>
      </c>
      <c r="B44" t="s">
        <v>263</v>
      </c>
      <c r="C44" t="s">
        <v>418</v>
      </c>
      <c r="D44" t="s">
        <v>316</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8">
        <v>0.03</v>
      </c>
    </row>
    <row r="45" spans="1:36">
      <c r="A45" t="s">
        <v>225</v>
      </c>
      <c r="B45" t="s">
        <v>264</v>
      </c>
      <c r="C45" t="s">
        <v>419</v>
      </c>
      <c r="D45" t="s">
        <v>316</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8">
        <v>2.5999999999999999E-2</v>
      </c>
    </row>
    <row r="46" spans="1:36">
      <c r="A46" t="s">
        <v>265</v>
      </c>
      <c r="B46" t="s">
        <v>266</v>
      </c>
      <c r="C46" t="s">
        <v>420</v>
      </c>
      <c r="D46" t="s">
        <v>316</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8">
        <v>2.5000000000000001E-2</v>
      </c>
    </row>
    <row r="47" spans="1:36">
      <c r="A47" t="s">
        <v>267</v>
      </c>
      <c r="B47" t="s">
        <v>268</v>
      </c>
      <c r="C47" t="s">
        <v>421</v>
      </c>
      <c r="D47" t="s">
        <v>316</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8">
        <v>1E-3</v>
      </c>
    </row>
    <row r="48" spans="1:36">
      <c r="A48" t="s">
        <v>269</v>
      </c>
      <c r="B48" t="s">
        <v>270</v>
      </c>
      <c r="C48" t="s">
        <v>422</v>
      </c>
      <c r="D48" t="s">
        <v>316</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8">
        <v>4.0000000000000001E-3</v>
      </c>
    </row>
    <row r="49" spans="1:36">
      <c r="A49" t="s">
        <v>271</v>
      </c>
      <c r="B49" t="s">
        <v>272</v>
      </c>
      <c r="C49" t="s">
        <v>423</v>
      </c>
      <c r="D49" t="s">
        <v>316</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8">
        <v>0</v>
      </c>
    </row>
    <row r="50" spans="1:36">
      <c r="A50" t="s">
        <v>273</v>
      </c>
      <c r="B50" t="s">
        <v>274</v>
      </c>
      <c r="C50" t="s">
        <v>424</v>
      </c>
      <c r="D50" t="s">
        <v>316</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8">
        <v>0</v>
      </c>
    </row>
    <row r="51" spans="1:36">
      <c r="A51" t="s">
        <v>275</v>
      </c>
      <c r="B51" t="s">
        <v>276</v>
      </c>
      <c r="C51" t="s">
        <v>425</v>
      </c>
      <c r="D51" t="s">
        <v>316</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8">
        <v>0</v>
      </c>
    </row>
    <row r="52" spans="1:36">
      <c r="A52" t="s">
        <v>277</v>
      </c>
      <c r="B52" t="s">
        <v>278</v>
      </c>
      <c r="C52" t="s">
        <v>426</v>
      </c>
      <c r="D52" t="s">
        <v>316</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8">
        <v>0</v>
      </c>
    </row>
    <row r="53" spans="1:36">
      <c r="A53" t="s">
        <v>153</v>
      </c>
      <c r="B53" t="s">
        <v>279</v>
      </c>
      <c r="C53" t="s">
        <v>427</v>
      </c>
      <c r="D53" t="s">
        <v>316</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8">
        <v>5.0000000000000001E-3</v>
      </c>
    </row>
    <row r="54" spans="1:36">
      <c r="A54" t="s">
        <v>154</v>
      </c>
      <c r="C54" t="s">
        <v>428</v>
      </c>
    </row>
    <row r="55" spans="1:36">
      <c r="A55" t="s">
        <v>280</v>
      </c>
      <c r="B55" t="s">
        <v>281</v>
      </c>
      <c r="C55" t="s">
        <v>429</v>
      </c>
      <c r="D55" t="s">
        <v>316</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8">
        <v>0</v>
      </c>
    </row>
    <row r="56" spans="1:36">
      <c r="A56" t="s">
        <v>282</v>
      </c>
      <c r="B56" t="s">
        <v>283</v>
      </c>
      <c r="C56" t="s">
        <v>430</v>
      </c>
      <c r="D56" t="s">
        <v>316</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8">
        <v>1.4999999999999999E-2</v>
      </c>
    </row>
    <row r="57" spans="1:36">
      <c r="A57" t="s">
        <v>284</v>
      </c>
      <c r="B57" t="s">
        <v>285</v>
      </c>
      <c r="C57" t="s">
        <v>431</v>
      </c>
      <c r="D57" t="s">
        <v>316</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8">
        <v>2E-3</v>
      </c>
    </row>
    <row r="58" spans="1:36">
      <c r="A58" t="s">
        <v>286</v>
      </c>
      <c r="B58" t="s">
        <v>287</v>
      </c>
      <c r="C58" t="s">
        <v>432</v>
      </c>
      <c r="D58" t="s">
        <v>316</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8">
        <v>2.3E-2</v>
      </c>
    </row>
    <row r="59" spans="1:36">
      <c r="A59" t="s">
        <v>275</v>
      </c>
      <c r="B59" t="s">
        <v>288</v>
      </c>
      <c r="C59" t="s">
        <v>433</v>
      </c>
      <c r="D59" t="s">
        <v>316</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8">
        <v>5.0000000000000001E-3</v>
      </c>
    </row>
    <row r="60" spans="1:36">
      <c r="A60" t="s">
        <v>289</v>
      </c>
      <c r="B60" t="s">
        <v>290</v>
      </c>
      <c r="C60" t="s">
        <v>434</v>
      </c>
      <c r="D60" t="s">
        <v>316</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8">
        <v>0</v>
      </c>
    </row>
    <row r="61" spans="1:36">
      <c r="A61" t="s">
        <v>291</v>
      </c>
      <c r="B61" t="s">
        <v>292</v>
      </c>
      <c r="C61" t="s">
        <v>435</v>
      </c>
      <c r="D61" t="s">
        <v>316</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8">
        <v>2.7E-2</v>
      </c>
    </row>
    <row r="62" spans="1:36">
      <c r="A62" t="s">
        <v>267</v>
      </c>
      <c r="B62" t="s">
        <v>293</v>
      </c>
      <c r="C62" t="s">
        <v>436</v>
      </c>
      <c r="D62" t="s">
        <v>316</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8">
        <v>1E-3</v>
      </c>
    </row>
    <row r="63" spans="1:36">
      <c r="A63" t="s">
        <v>294</v>
      </c>
      <c r="B63" t="s">
        <v>295</v>
      </c>
      <c r="C63" t="s">
        <v>437</v>
      </c>
      <c r="D63" t="s">
        <v>316</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8">
        <v>4.0000000000000001E-3</v>
      </c>
    </row>
    <row r="64" spans="1:36">
      <c r="A64" t="s">
        <v>296</v>
      </c>
      <c r="B64" t="s">
        <v>297</v>
      </c>
      <c r="C64" t="s">
        <v>438</v>
      </c>
      <c r="D64" t="s">
        <v>316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121</v>
      </c>
    </row>
    <row r="65" spans="1:36">
      <c r="A65" t="s">
        <v>298</v>
      </c>
      <c r="B65" t="s">
        <v>299</v>
      </c>
      <c r="C65" t="s">
        <v>439</v>
      </c>
      <c r="D65" t="s">
        <v>316</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8">
        <v>8.3000000000000004E-2</v>
      </c>
    </row>
    <row r="66" spans="1:36">
      <c r="A66" t="s">
        <v>300</v>
      </c>
      <c r="B66" t="s">
        <v>301</v>
      </c>
      <c r="C66" t="s">
        <v>440</v>
      </c>
      <c r="D66" t="s">
        <v>316</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8">
        <v>5.2999999999999999E-2</v>
      </c>
    </row>
    <row r="67" spans="1:36">
      <c r="A67" t="s">
        <v>302</v>
      </c>
      <c r="B67" t="s">
        <v>303</v>
      </c>
      <c r="C67" t="s">
        <v>441</v>
      </c>
      <c r="D67" t="s">
        <v>316</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8">
        <v>3.7999999999999999E-2</v>
      </c>
    </row>
    <row r="68" spans="1:36">
      <c r="A68" t="s">
        <v>269</v>
      </c>
      <c r="B68" t="s">
        <v>304</v>
      </c>
      <c r="C68" t="s">
        <v>442</v>
      </c>
      <c r="D68" t="s">
        <v>316</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8">
        <v>4.0000000000000001E-3</v>
      </c>
    </row>
    <row r="69" spans="1:36">
      <c r="A69" t="s">
        <v>155</v>
      </c>
      <c r="B69" t="s">
        <v>305</v>
      </c>
      <c r="C69" t="s">
        <v>443</v>
      </c>
      <c r="D69" t="s">
        <v>316</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8">
        <v>5.0000000000000001E-3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 workbookViewId="1"/>
  </sheetViews>
  <sheetFormatPr defaultColWidth="17.26953125" defaultRowHeight="14.5"/>
  <sheetData>
    <row r="1" spans="1:2">
      <c r="A1" t="s">
        <v>377</v>
      </c>
    </row>
    <row r="2" spans="1:2">
      <c r="A2" s="40" t="s">
        <v>370</v>
      </c>
      <c r="B2" s="40" t="s">
        <v>371</v>
      </c>
    </row>
    <row r="3" spans="1:2">
      <c r="A3" s="40" t="s">
        <v>372</v>
      </c>
    </row>
    <row r="4" spans="1:2">
      <c r="A4" s="41">
        <v>43466</v>
      </c>
      <c r="B4" s="40" t="s">
        <v>378</v>
      </c>
    </row>
    <row r="5" spans="1:2">
      <c r="A5" s="40" t="s">
        <v>379</v>
      </c>
    </row>
    <row r="6" spans="1:2">
      <c r="A6" s="40"/>
    </row>
    <row r="7" spans="1:2">
      <c r="A7" s="40" t="s">
        <v>375</v>
      </c>
      <c r="B7" s="40" t="s">
        <v>376</v>
      </c>
    </row>
    <row r="8" spans="1:2">
      <c r="A8" s="40">
        <v>2050</v>
      </c>
      <c r="B8" s="40">
        <v>48.533054</v>
      </c>
    </row>
    <row r="9" spans="1:2">
      <c r="A9" s="40">
        <v>2049</v>
      </c>
      <c r="B9" s="40">
        <v>48.228957999999999</v>
      </c>
    </row>
    <row r="10" spans="1:2">
      <c r="A10" s="40">
        <v>2048</v>
      </c>
      <c r="B10" s="40">
        <v>47.872959000000002</v>
      </c>
    </row>
    <row r="11" spans="1:2">
      <c r="A11" s="40">
        <v>2047</v>
      </c>
      <c r="B11" s="40">
        <v>47.527718</v>
      </c>
    </row>
    <row r="12" spans="1:2">
      <c r="A12" s="40">
        <v>2046</v>
      </c>
      <c r="B12" s="40">
        <v>47.220272000000001</v>
      </c>
    </row>
    <row r="13" spans="1:2">
      <c r="A13" s="40">
        <v>2045</v>
      </c>
      <c r="B13" s="40">
        <v>46.824818</v>
      </c>
    </row>
    <row r="14" spans="1:2">
      <c r="A14" s="40">
        <v>2044</v>
      </c>
      <c r="B14" s="40">
        <v>46.393990000000002</v>
      </c>
    </row>
    <row r="15" spans="1:2">
      <c r="A15" s="40">
        <v>2043</v>
      </c>
      <c r="B15" s="40">
        <v>45.972202000000003</v>
      </c>
    </row>
    <row r="16" spans="1:2">
      <c r="A16" s="40">
        <v>2042</v>
      </c>
      <c r="B16" s="40">
        <v>45.519038999999999</v>
      </c>
    </row>
    <row r="17" spans="1:2">
      <c r="A17" s="40">
        <v>2041</v>
      </c>
      <c r="B17" s="40">
        <v>45.136538999999999</v>
      </c>
    </row>
    <row r="18" spans="1:2">
      <c r="A18" s="40">
        <v>2040</v>
      </c>
      <c r="B18" s="40">
        <v>44.772559999999999</v>
      </c>
    </row>
    <row r="19" spans="1:2">
      <c r="A19" s="40">
        <v>2039</v>
      </c>
      <c r="B19" s="40">
        <v>44.485531000000002</v>
      </c>
    </row>
    <row r="20" spans="1:2">
      <c r="A20" s="40">
        <v>2038</v>
      </c>
      <c r="B20" s="40">
        <v>44.222782000000002</v>
      </c>
    </row>
    <row r="21" spans="1:2">
      <c r="A21" s="40">
        <v>2037</v>
      </c>
      <c r="B21" s="40">
        <v>44.014420000000001</v>
      </c>
    </row>
    <row r="22" spans="1:2">
      <c r="A22" s="40">
        <v>2036</v>
      </c>
      <c r="B22" s="40">
        <v>43.810637999999997</v>
      </c>
    </row>
    <row r="23" spans="1:2">
      <c r="A23" s="40">
        <v>2035</v>
      </c>
      <c r="B23" s="40">
        <v>43.505436000000003</v>
      </c>
    </row>
    <row r="24" spans="1:2">
      <c r="A24" s="40">
        <v>2034</v>
      </c>
      <c r="B24" s="40">
        <v>43.153973000000001</v>
      </c>
    </row>
    <row r="25" spans="1:2">
      <c r="A25" s="40">
        <v>2033</v>
      </c>
      <c r="B25" s="40">
        <v>42.877071000000001</v>
      </c>
    </row>
    <row r="26" spans="1:2">
      <c r="A26" s="40">
        <v>2032</v>
      </c>
      <c r="B26" s="40">
        <v>42.644858999999997</v>
      </c>
    </row>
    <row r="27" spans="1:2">
      <c r="A27" s="40">
        <v>2031</v>
      </c>
      <c r="B27" s="40">
        <v>42.350853000000001</v>
      </c>
    </row>
    <row r="28" spans="1:2">
      <c r="A28" s="40">
        <v>2030</v>
      </c>
      <c r="B28" s="40">
        <v>42.083812999999999</v>
      </c>
    </row>
    <row r="29" spans="1:2">
      <c r="A29" s="40">
        <v>2029</v>
      </c>
      <c r="B29" s="40">
        <v>41.772551999999997</v>
      </c>
    </row>
    <row r="30" spans="1:2">
      <c r="A30" s="40">
        <v>2028</v>
      </c>
      <c r="B30" s="40">
        <v>41.391540999999997</v>
      </c>
    </row>
    <row r="31" spans="1:2">
      <c r="A31" s="40">
        <v>2027</v>
      </c>
      <c r="B31" s="40">
        <v>40.888610999999997</v>
      </c>
    </row>
    <row r="32" spans="1:2">
      <c r="A32" s="40">
        <v>2026</v>
      </c>
      <c r="B32" s="40">
        <v>40.234012999999997</v>
      </c>
    </row>
    <row r="33" spans="1:2">
      <c r="A33" s="40">
        <v>2025</v>
      </c>
      <c r="B33" s="40">
        <v>39.321697</v>
      </c>
    </row>
    <row r="34" spans="1:2">
      <c r="A34" s="40">
        <v>2024</v>
      </c>
      <c r="B34" s="40">
        <v>38.104590999999999</v>
      </c>
    </row>
    <row r="35" spans="1:2">
      <c r="A35" s="40">
        <v>2023</v>
      </c>
      <c r="B35" s="40">
        <v>36.798938999999997</v>
      </c>
    </row>
    <row r="36" spans="1:2">
      <c r="A36" s="40">
        <v>2022</v>
      </c>
      <c r="B36" s="40">
        <v>35.620243000000002</v>
      </c>
    </row>
    <row r="37" spans="1:2">
      <c r="A37" s="40">
        <v>2021</v>
      </c>
      <c r="B37" s="40">
        <v>34.190525000000001</v>
      </c>
    </row>
    <row r="38" spans="1:2">
      <c r="A38" s="40">
        <v>2020</v>
      </c>
      <c r="B38" s="40">
        <v>32.357177999999998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 topLeftCell="A62" workbookViewId="1">
      <selection activeCell="A69" sqref="A69"/>
    </sheetView>
  </sheetViews>
  <sheetFormatPr defaultRowHeight="15" customHeight="1"/>
  <cols>
    <col min="1" max="1" width="41.7265625" customWidth="1"/>
    <col min="2" max="2" width="38.8164062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388</v>
      </c>
    </row>
    <row r="10" spans="1:36" ht="14.5">
      <c r="A10" t="s">
        <v>645</v>
      </c>
    </row>
    <row r="11" spans="1:36" ht="14.5">
      <c r="A11" t="s">
        <v>646</v>
      </c>
    </row>
    <row r="12" spans="1:36" ht="14.5">
      <c r="A12" t="s">
        <v>647</v>
      </c>
    </row>
    <row r="13" spans="1:36" ht="14.5">
      <c r="A13" t="s">
        <v>177</v>
      </c>
    </row>
    <row r="14" spans="1:36" ht="14.5">
      <c r="B14" t="s">
        <v>309</v>
      </c>
      <c r="C14" t="s">
        <v>310</v>
      </c>
      <c r="D14" t="s">
        <v>311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388</v>
      </c>
    </row>
    <row r="15" spans="1:36" ht="14.5">
      <c r="A15" t="s">
        <v>130</v>
      </c>
      <c r="B15" t="s">
        <v>444</v>
      </c>
      <c r="C15" t="s">
        <v>648</v>
      </c>
      <c r="D15" t="s">
        <v>649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8">
        <v>2.1000000000000001E-2</v>
      </c>
    </row>
    <row r="16" spans="1:36" ht="14.5">
      <c r="A16" t="s">
        <v>129</v>
      </c>
      <c r="C16" t="s">
        <v>650</v>
      </c>
    </row>
    <row r="17" spans="1:36" ht="14.5">
      <c r="A17" t="s">
        <v>445</v>
      </c>
      <c r="B17" t="s">
        <v>446</v>
      </c>
      <c r="C17" t="s">
        <v>651</v>
      </c>
      <c r="D17" t="s">
        <v>652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8">
        <v>1.4999999999999999E-2</v>
      </c>
    </row>
    <row r="18" spans="1:36" ht="14.5">
      <c r="A18" t="s">
        <v>447</v>
      </c>
      <c r="B18" t="s">
        <v>448</v>
      </c>
      <c r="C18" t="s">
        <v>653</v>
      </c>
      <c r="D18" t="s">
        <v>652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8">
        <v>1.6E-2</v>
      </c>
    </row>
    <row r="19" spans="1:36" ht="14.5">
      <c r="A19" t="s">
        <v>449</v>
      </c>
      <c r="B19" t="s">
        <v>450</v>
      </c>
      <c r="C19" t="s">
        <v>654</v>
      </c>
      <c r="D19" t="s">
        <v>652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8">
        <v>1.6E-2</v>
      </c>
    </row>
    <row r="20" spans="1:36" ht="14.5">
      <c r="A20" t="s">
        <v>128</v>
      </c>
      <c r="C20" t="s">
        <v>655</v>
      </c>
    </row>
    <row r="21" spans="1:36" ht="14.5">
      <c r="A21" t="s">
        <v>451</v>
      </c>
      <c r="B21" t="s">
        <v>452</v>
      </c>
      <c r="C21" t="s">
        <v>656</v>
      </c>
      <c r="D21" t="s">
        <v>657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8">
        <v>1.4E-2</v>
      </c>
    </row>
    <row r="22" spans="1:36" ht="14.5">
      <c r="A22" t="s">
        <v>453</v>
      </c>
      <c r="B22" t="s">
        <v>454</v>
      </c>
      <c r="C22" t="s">
        <v>658</v>
      </c>
      <c r="D22" t="s">
        <v>657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8">
        <v>7.0000000000000001E-3</v>
      </c>
    </row>
    <row r="23" spans="1:36" ht="14.5">
      <c r="A23" t="s">
        <v>127</v>
      </c>
      <c r="C23" t="s">
        <v>659</v>
      </c>
    </row>
    <row r="24" spans="1:36" ht="14.5">
      <c r="A24" t="s">
        <v>455</v>
      </c>
      <c r="C24" t="s">
        <v>660</v>
      </c>
    </row>
    <row r="25" spans="1:36" ht="14.5">
      <c r="A25" t="s">
        <v>456</v>
      </c>
      <c r="B25" t="s">
        <v>457</v>
      </c>
      <c r="C25" t="s">
        <v>661</v>
      </c>
      <c r="D25" t="s">
        <v>662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8">
        <v>5.0000000000000001E-3</v>
      </c>
    </row>
    <row r="26" spans="1:36" ht="14.5">
      <c r="A26" t="s">
        <v>458</v>
      </c>
      <c r="B26" t="s">
        <v>459</v>
      </c>
      <c r="C26" t="s">
        <v>663</v>
      </c>
      <c r="D26" t="s">
        <v>662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8">
        <v>8.0000000000000002E-3</v>
      </c>
    </row>
    <row r="27" spans="1:36" ht="14.5">
      <c r="A27" t="s">
        <v>460</v>
      </c>
      <c r="B27" t="s">
        <v>461</v>
      </c>
      <c r="C27" t="s">
        <v>664</v>
      </c>
      <c r="D27" t="s">
        <v>662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8">
        <v>6.0000000000000001E-3</v>
      </c>
    </row>
    <row r="28" spans="1:36" ht="14.5">
      <c r="A28" t="s">
        <v>462</v>
      </c>
      <c r="B28" t="s">
        <v>463</v>
      </c>
      <c r="C28" t="s">
        <v>665</v>
      </c>
      <c r="D28" t="s">
        <v>662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8">
        <v>4.0000000000000001E-3</v>
      </c>
    </row>
    <row r="29" spans="1:36" ht="14.5">
      <c r="A29" t="s">
        <v>464</v>
      </c>
      <c r="B29" t="s">
        <v>465</v>
      </c>
      <c r="C29" t="s">
        <v>666</v>
      </c>
      <c r="D29" t="s">
        <v>662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8">
        <v>1E-3</v>
      </c>
    </row>
    <row r="30" spans="1:36" ht="14.5">
      <c r="A30" t="s">
        <v>466</v>
      </c>
      <c r="B30" t="s">
        <v>467</v>
      </c>
      <c r="C30" t="s">
        <v>667</v>
      </c>
      <c r="D30" t="s">
        <v>662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8">
        <v>2.1000000000000001E-2</v>
      </c>
    </row>
    <row r="31" spans="1:36" ht="14.5">
      <c r="A31" t="s">
        <v>468</v>
      </c>
      <c r="B31" t="s">
        <v>469</v>
      </c>
      <c r="C31" t="s">
        <v>668</v>
      </c>
      <c r="D31" t="s">
        <v>662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8">
        <v>1.2999999999999999E-2</v>
      </c>
    </row>
    <row r="32" spans="1:36" ht="14.5">
      <c r="A32" t="s">
        <v>470</v>
      </c>
      <c r="B32" t="s">
        <v>471</v>
      </c>
      <c r="C32" t="s">
        <v>669</v>
      </c>
      <c r="D32" t="s">
        <v>662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8">
        <v>1E-3</v>
      </c>
    </row>
    <row r="33" spans="1:36" ht="14.5">
      <c r="A33" t="s">
        <v>472</v>
      </c>
      <c r="B33" t="s">
        <v>473</v>
      </c>
      <c r="C33" t="s">
        <v>670</v>
      </c>
      <c r="D33" t="s">
        <v>662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8">
        <v>-1E-3</v>
      </c>
    </row>
    <row r="34" spans="1:36" ht="14.5">
      <c r="A34" t="s">
        <v>474</v>
      </c>
      <c r="B34" t="s">
        <v>475</v>
      </c>
      <c r="C34" t="s">
        <v>671</v>
      </c>
      <c r="D34" t="s">
        <v>662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8">
        <v>-4.0000000000000001E-3</v>
      </c>
    </row>
    <row r="35" spans="1:36" ht="14.5">
      <c r="A35" t="s">
        <v>476</v>
      </c>
      <c r="B35" t="s">
        <v>477</v>
      </c>
      <c r="C35" t="s">
        <v>672</v>
      </c>
      <c r="D35" t="s">
        <v>662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8">
        <v>5.0000000000000001E-3</v>
      </c>
    </row>
    <row r="36" spans="1:36" ht="14.5">
      <c r="A36" t="s">
        <v>478</v>
      </c>
      <c r="B36" t="s">
        <v>479</v>
      </c>
      <c r="C36" t="s">
        <v>673</v>
      </c>
      <c r="D36" t="s">
        <v>662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8">
        <v>7.0000000000000001E-3</v>
      </c>
    </row>
    <row r="37" spans="1:36" ht="14.5">
      <c r="A37" t="s">
        <v>480</v>
      </c>
      <c r="B37" t="s">
        <v>481</v>
      </c>
      <c r="C37" t="s">
        <v>674</v>
      </c>
      <c r="D37" t="s">
        <v>662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8">
        <v>1.2E-2</v>
      </c>
    </row>
    <row r="38" spans="1:36" ht="14.5">
      <c r="A38" t="s">
        <v>126</v>
      </c>
      <c r="C38" t="s">
        <v>675</v>
      </c>
    </row>
    <row r="39" spans="1:36" ht="14.5">
      <c r="A39" t="s">
        <v>482</v>
      </c>
      <c r="C39" t="s">
        <v>676</v>
      </c>
    </row>
    <row r="40" spans="1:36" ht="14.5">
      <c r="A40" t="s">
        <v>445</v>
      </c>
      <c r="C40" t="s">
        <v>677</v>
      </c>
    </row>
    <row r="41" spans="1:36" ht="14.5">
      <c r="A41" t="s">
        <v>456</v>
      </c>
      <c r="B41" t="s">
        <v>483</v>
      </c>
      <c r="C41" t="s">
        <v>678</v>
      </c>
      <c r="D41" t="s">
        <v>371</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8">
        <v>4.1000000000000002E-2</v>
      </c>
    </row>
    <row r="42" spans="1:36" ht="14.5">
      <c r="A42" t="s">
        <v>458</v>
      </c>
      <c r="B42" t="s">
        <v>484</v>
      </c>
      <c r="C42" t="s">
        <v>679</v>
      </c>
      <c r="D42" t="s">
        <v>371</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8">
        <v>4.3999999999999997E-2</v>
      </c>
    </row>
    <row r="43" spans="1:36" ht="14.5">
      <c r="A43" t="s">
        <v>460</v>
      </c>
      <c r="B43" t="s">
        <v>485</v>
      </c>
      <c r="C43" t="s">
        <v>680</v>
      </c>
      <c r="D43" t="s">
        <v>371</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8">
        <v>4.5999999999999999E-2</v>
      </c>
    </row>
    <row r="44" spans="1:36" ht="14.5">
      <c r="A44" t="s">
        <v>462</v>
      </c>
      <c r="B44" t="s">
        <v>486</v>
      </c>
      <c r="C44" t="s">
        <v>681</v>
      </c>
      <c r="D44" t="s">
        <v>371</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8">
        <v>7.4999999999999997E-2</v>
      </c>
    </row>
    <row r="45" spans="1:36" ht="14.5">
      <c r="A45" t="s">
        <v>464</v>
      </c>
      <c r="B45" t="s">
        <v>487</v>
      </c>
      <c r="C45" t="s">
        <v>682</v>
      </c>
      <c r="D45" t="s">
        <v>371</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8">
        <v>5.2999999999999999E-2</v>
      </c>
    </row>
    <row r="46" spans="1:36" ht="14.5">
      <c r="A46" t="s">
        <v>466</v>
      </c>
      <c r="B46" t="s">
        <v>488</v>
      </c>
      <c r="C46" t="s">
        <v>683</v>
      </c>
      <c r="D46" t="s">
        <v>371</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8">
        <v>8.5000000000000006E-2</v>
      </c>
    </row>
    <row r="47" spans="1:36" ht="14.5">
      <c r="A47" t="s">
        <v>468</v>
      </c>
      <c r="B47" t="s">
        <v>489</v>
      </c>
      <c r="C47" t="s">
        <v>684</v>
      </c>
      <c r="D47" t="s">
        <v>371</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8">
        <v>6.0999999999999999E-2</v>
      </c>
    </row>
    <row r="48" spans="1:36" ht="14.5">
      <c r="A48" t="s">
        <v>470</v>
      </c>
      <c r="B48" t="s">
        <v>490</v>
      </c>
      <c r="C48" t="s">
        <v>685</v>
      </c>
      <c r="D48" t="s">
        <v>371</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8">
        <v>3.6999999999999998E-2</v>
      </c>
    </row>
    <row r="49" spans="1:36" ht="14.5">
      <c r="A49" t="s">
        <v>472</v>
      </c>
      <c r="B49" t="s">
        <v>491</v>
      </c>
      <c r="C49" t="s">
        <v>686</v>
      </c>
      <c r="D49" t="s">
        <v>371</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8">
        <v>5.5E-2</v>
      </c>
    </row>
    <row r="50" spans="1:36" ht="14.5">
      <c r="A50" t="s">
        <v>474</v>
      </c>
      <c r="B50" t="s">
        <v>492</v>
      </c>
      <c r="C50" t="s">
        <v>687</v>
      </c>
      <c r="D50" t="s">
        <v>371</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8">
        <v>3.2000000000000001E-2</v>
      </c>
    </row>
    <row r="51" spans="1:36" ht="14.5">
      <c r="A51" t="s">
        <v>476</v>
      </c>
      <c r="B51" t="s">
        <v>493</v>
      </c>
      <c r="C51" t="s">
        <v>688</v>
      </c>
      <c r="D51" t="s">
        <v>371</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8">
        <v>7.2999999999999995E-2</v>
      </c>
    </row>
    <row r="52" spans="1:36" ht="14.5">
      <c r="A52" t="s">
        <v>478</v>
      </c>
      <c r="B52" t="s">
        <v>494</v>
      </c>
      <c r="C52" t="s">
        <v>689</v>
      </c>
      <c r="D52" t="s">
        <v>371</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8">
        <v>8.5000000000000006E-2</v>
      </c>
    </row>
    <row r="53" spans="1:36" ht="14.5">
      <c r="A53" t="s">
        <v>480</v>
      </c>
      <c r="B53" t="s">
        <v>495</v>
      </c>
      <c r="C53" t="s">
        <v>690</v>
      </c>
      <c r="D53" t="s">
        <v>371</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8">
        <v>5.2999999999999999E-2</v>
      </c>
    </row>
    <row r="54" spans="1:36" ht="14.5">
      <c r="A54" t="s">
        <v>447</v>
      </c>
      <c r="C54" t="s">
        <v>691</v>
      </c>
    </row>
    <row r="55" spans="1:36" ht="14.5">
      <c r="A55" t="s">
        <v>456</v>
      </c>
      <c r="B55" t="s">
        <v>496</v>
      </c>
      <c r="C55" t="s">
        <v>692</v>
      </c>
      <c r="D55" t="s">
        <v>371</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8">
        <v>8.1000000000000003E-2</v>
      </c>
    </row>
    <row r="56" spans="1:36" ht="14.5">
      <c r="A56" t="s">
        <v>458</v>
      </c>
      <c r="B56" t="s">
        <v>497</v>
      </c>
      <c r="C56" t="s">
        <v>693</v>
      </c>
      <c r="D56" t="s">
        <v>371</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8">
        <v>8.5999999999999993E-2</v>
      </c>
    </row>
    <row r="57" spans="1:36" ht="14.5">
      <c r="A57" t="s">
        <v>460</v>
      </c>
      <c r="B57" t="s">
        <v>498</v>
      </c>
      <c r="C57" t="s">
        <v>694</v>
      </c>
      <c r="D57" t="s">
        <v>371</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8">
        <v>9.5000000000000001E-2</v>
      </c>
    </row>
    <row r="58" spans="1:36" ht="14.5">
      <c r="A58" t="s">
        <v>462</v>
      </c>
      <c r="B58" t="s">
        <v>499</v>
      </c>
      <c r="C58" t="s">
        <v>695</v>
      </c>
      <c r="D58" t="s">
        <v>371</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8">
        <v>9.9000000000000005E-2</v>
      </c>
    </row>
    <row r="59" spans="1:36" ht="14.5">
      <c r="A59" t="s">
        <v>464</v>
      </c>
      <c r="B59" t="s">
        <v>500</v>
      </c>
      <c r="C59" t="s">
        <v>696</v>
      </c>
      <c r="D59" t="s">
        <v>371</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8">
        <v>9.2999999999999999E-2</v>
      </c>
    </row>
    <row r="60" spans="1:36" ht="14.5">
      <c r="A60" t="s">
        <v>466</v>
      </c>
      <c r="B60" t="s">
        <v>501</v>
      </c>
      <c r="C60" t="s">
        <v>697</v>
      </c>
      <c r="D60" t="s">
        <v>371</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8">
        <v>0.105</v>
      </c>
    </row>
    <row r="61" spans="1:36" ht="14.5">
      <c r="A61" t="s">
        <v>468</v>
      </c>
      <c r="B61" t="s">
        <v>502</v>
      </c>
      <c r="C61" t="s">
        <v>698</v>
      </c>
      <c r="D61" t="s">
        <v>371</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8">
        <v>8.7999999999999995E-2</v>
      </c>
    </row>
    <row r="62" spans="1:36" ht="14.5">
      <c r="A62" t="s">
        <v>470</v>
      </c>
      <c r="B62" t="s">
        <v>503</v>
      </c>
      <c r="C62" t="s">
        <v>699</v>
      </c>
      <c r="D62" t="s">
        <v>371</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8">
        <v>9.1999999999999998E-2</v>
      </c>
    </row>
    <row r="63" spans="1:36" ht="14.5">
      <c r="A63" t="s">
        <v>472</v>
      </c>
      <c r="B63" t="s">
        <v>504</v>
      </c>
      <c r="C63" t="s">
        <v>700</v>
      </c>
      <c r="D63" t="s">
        <v>371</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8">
        <v>0.10100000000000001</v>
      </c>
    </row>
    <row r="64" spans="1:36" ht="14.5">
      <c r="A64" t="s">
        <v>474</v>
      </c>
      <c r="B64" t="s">
        <v>505</v>
      </c>
      <c r="C64" t="s">
        <v>701</v>
      </c>
      <c r="D64" t="s">
        <v>371</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8">
        <v>7.1999999999999995E-2</v>
      </c>
    </row>
    <row r="65" spans="1:36" ht="14.5">
      <c r="A65" t="s">
        <v>476</v>
      </c>
      <c r="B65" t="s">
        <v>506</v>
      </c>
      <c r="C65" t="s">
        <v>702</v>
      </c>
      <c r="D65" t="s">
        <v>371</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8">
        <v>0.123</v>
      </c>
    </row>
    <row r="66" spans="1:36" ht="14.5">
      <c r="A66" t="s">
        <v>478</v>
      </c>
      <c r="B66" t="s">
        <v>507</v>
      </c>
      <c r="C66" t="s">
        <v>703</v>
      </c>
      <c r="D66" t="s">
        <v>371</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8">
        <v>0.14000000000000001</v>
      </c>
    </row>
    <row r="67" spans="1:36" ht="14.5">
      <c r="A67" t="s">
        <v>480</v>
      </c>
      <c r="B67" t="s">
        <v>508</v>
      </c>
      <c r="C67" t="s">
        <v>704</v>
      </c>
      <c r="D67" t="s">
        <v>371</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8">
        <v>0.11899999999999999</v>
      </c>
    </row>
    <row r="68" spans="1:36" ht="14.5">
      <c r="A68" t="s">
        <v>509</v>
      </c>
      <c r="C68" t="s">
        <v>705</v>
      </c>
    </row>
    <row r="69" spans="1:36" s="12" customFormat="1" ht="14.5">
      <c r="A69" s="12" t="s">
        <v>456</v>
      </c>
      <c r="B69" s="12" t="s">
        <v>510</v>
      </c>
      <c r="C69" s="12" t="s">
        <v>706</v>
      </c>
      <c r="D69" s="12" t="s">
        <v>371</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42">
        <v>2.3E-2</v>
      </c>
    </row>
    <row r="70" spans="1:36" ht="14.5">
      <c r="A70" t="s">
        <v>458</v>
      </c>
      <c r="B70" t="s">
        <v>511</v>
      </c>
      <c r="C70" t="s">
        <v>707</v>
      </c>
      <c r="D70" t="s">
        <v>371</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8">
        <v>1.6E-2</v>
      </c>
    </row>
    <row r="71" spans="1:36" ht="14.5">
      <c r="A71" t="s">
        <v>460</v>
      </c>
      <c r="B71" t="s">
        <v>512</v>
      </c>
      <c r="C71" t="s">
        <v>708</v>
      </c>
      <c r="D71" t="s">
        <v>371</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8">
        <v>3.2000000000000001E-2</v>
      </c>
    </row>
    <row r="72" spans="1:36" ht="14.5">
      <c r="A72" t="s">
        <v>462</v>
      </c>
      <c r="B72" t="s">
        <v>513</v>
      </c>
      <c r="C72" t="s">
        <v>709</v>
      </c>
      <c r="D72" t="s">
        <v>371</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8">
        <v>2.5000000000000001E-2</v>
      </c>
    </row>
    <row r="73" spans="1:36" ht="14.5">
      <c r="A73" t="s">
        <v>464</v>
      </c>
      <c r="B73" t="s">
        <v>514</v>
      </c>
      <c r="C73" t="s">
        <v>710</v>
      </c>
      <c r="D73" t="s">
        <v>371</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8">
        <v>1.7000000000000001E-2</v>
      </c>
    </row>
    <row r="74" spans="1:36" ht="14.5">
      <c r="A74" t="s">
        <v>466</v>
      </c>
      <c r="B74" t="s">
        <v>515</v>
      </c>
      <c r="C74" t="s">
        <v>711</v>
      </c>
      <c r="D74" t="s">
        <v>371</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8">
        <v>3.3000000000000002E-2</v>
      </c>
    </row>
    <row r="75" spans="1:36" ht="14.5">
      <c r="A75" t="s">
        <v>468</v>
      </c>
      <c r="B75" t="s">
        <v>516</v>
      </c>
      <c r="C75" t="s">
        <v>712</v>
      </c>
      <c r="D75" t="s">
        <v>371</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8">
        <v>2.8000000000000001E-2</v>
      </c>
    </row>
    <row r="76" spans="1:36" ht="14.5">
      <c r="A76" t="s">
        <v>470</v>
      </c>
      <c r="B76" t="s">
        <v>517</v>
      </c>
      <c r="C76" t="s">
        <v>713</v>
      </c>
      <c r="D76" t="s">
        <v>371</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8">
        <v>3.1E-2</v>
      </c>
    </row>
    <row r="77" spans="1:36" ht="14.5">
      <c r="A77" t="s">
        <v>472</v>
      </c>
      <c r="B77" t="s">
        <v>518</v>
      </c>
      <c r="C77" t="s">
        <v>714</v>
      </c>
      <c r="D77" t="s">
        <v>371</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8">
        <v>2.9000000000000001E-2</v>
      </c>
    </row>
    <row r="78" spans="1:36" ht="14.5">
      <c r="A78" t="s">
        <v>474</v>
      </c>
      <c r="B78" t="s">
        <v>519</v>
      </c>
      <c r="C78" t="s">
        <v>715</v>
      </c>
      <c r="D78" t="s">
        <v>371</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8">
        <v>1.6E-2</v>
      </c>
    </row>
    <row r="79" spans="1:36" ht="14.5">
      <c r="A79" t="s">
        <v>476</v>
      </c>
      <c r="B79" t="s">
        <v>520</v>
      </c>
      <c r="C79" t="s">
        <v>716</v>
      </c>
      <c r="D79" t="s">
        <v>371</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8">
        <v>2.9000000000000001E-2</v>
      </c>
    </row>
    <row r="80" spans="1:36" ht="14.5">
      <c r="A80" t="s">
        <v>478</v>
      </c>
      <c r="B80" t="s">
        <v>521</v>
      </c>
      <c r="C80" t="s">
        <v>717</v>
      </c>
      <c r="D80" t="s">
        <v>371</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8">
        <v>4.2000000000000003E-2</v>
      </c>
    </row>
    <row r="81" spans="1:36" ht="14.5">
      <c r="A81" t="s">
        <v>480</v>
      </c>
      <c r="B81" t="s">
        <v>522</v>
      </c>
      <c r="C81" t="s">
        <v>718</v>
      </c>
      <c r="D81" t="s">
        <v>371</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8">
        <v>3.6999999999999998E-2</v>
      </c>
    </row>
    <row r="82" spans="1:36" ht="14.5">
      <c r="A82" t="s">
        <v>123</v>
      </c>
      <c r="B82" t="s">
        <v>523</v>
      </c>
      <c r="C82" t="s">
        <v>719</v>
      </c>
      <c r="D82" t="s">
        <v>371</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8">
        <v>2.4E-2</v>
      </c>
    </row>
    <row r="83" spans="1:36" ht="14.5">
      <c r="A83" t="s">
        <v>125</v>
      </c>
      <c r="C83" t="s">
        <v>720</v>
      </c>
    </row>
    <row r="84" spans="1:36" ht="14.5">
      <c r="A84" t="s">
        <v>456</v>
      </c>
      <c r="B84" t="s">
        <v>524</v>
      </c>
      <c r="C84" t="s">
        <v>721</v>
      </c>
      <c r="D84" t="s">
        <v>371</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8">
        <v>3.7999999999999999E-2</v>
      </c>
    </row>
    <row r="85" spans="1:36" ht="14.5">
      <c r="A85" t="s">
        <v>525</v>
      </c>
      <c r="B85" t="s">
        <v>526</v>
      </c>
      <c r="C85" t="s">
        <v>722</v>
      </c>
      <c r="D85" t="s">
        <v>371</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8">
        <v>3.5000000000000003E-2</v>
      </c>
    </row>
    <row r="86" spans="1:36" ht="14.5">
      <c r="A86" t="s">
        <v>527</v>
      </c>
      <c r="B86" t="s">
        <v>528</v>
      </c>
      <c r="C86" t="s">
        <v>723</v>
      </c>
      <c r="D86" t="s">
        <v>371</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8">
        <v>6.0999999999999999E-2</v>
      </c>
    </row>
    <row r="87" spans="1:36" ht="14.5">
      <c r="A87" t="s">
        <v>529</v>
      </c>
      <c r="B87" t="s">
        <v>530</v>
      </c>
      <c r="C87" t="s">
        <v>724</v>
      </c>
      <c r="D87" t="s">
        <v>371</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8">
        <v>-4.0000000000000001E-3</v>
      </c>
    </row>
    <row r="88" spans="1:36" ht="14.5">
      <c r="A88" t="s">
        <v>458</v>
      </c>
      <c r="B88" t="s">
        <v>531</v>
      </c>
      <c r="C88" t="s">
        <v>725</v>
      </c>
      <c r="D88" t="s">
        <v>371</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8">
        <v>5.8000000000000003E-2</v>
      </c>
    </row>
    <row r="89" spans="1:36" ht="14.5">
      <c r="A89" t="s">
        <v>460</v>
      </c>
      <c r="B89" t="s">
        <v>532</v>
      </c>
      <c r="C89" t="s">
        <v>726</v>
      </c>
      <c r="D89" t="s">
        <v>371</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8">
        <v>6.8000000000000005E-2</v>
      </c>
    </row>
    <row r="90" spans="1:36" ht="14.5">
      <c r="A90" t="s">
        <v>462</v>
      </c>
      <c r="B90" t="s">
        <v>533</v>
      </c>
      <c r="C90" t="s">
        <v>727</v>
      </c>
      <c r="D90" t="s">
        <v>371</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8">
        <v>6.8000000000000005E-2</v>
      </c>
    </row>
    <row r="91" spans="1:36" ht="14.5">
      <c r="A91" t="s">
        <v>464</v>
      </c>
      <c r="B91" t="s">
        <v>534</v>
      </c>
      <c r="C91" t="s">
        <v>728</v>
      </c>
      <c r="D91" t="s">
        <v>371</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8">
        <v>5.3999999999999999E-2</v>
      </c>
    </row>
    <row r="92" spans="1:36" ht="14.5">
      <c r="A92" t="s">
        <v>466</v>
      </c>
      <c r="B92" t="s">
        <v>535</v>
      </c>
      <c r="C92" t="s">
        <v>729</v>
      </c>
      <c r="D92" t="s">
        <v>371</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8">
        <v>8.4000000000000005E-2</v>
      </c>
    </row>
    <row r="93" spans="1:36" ht="14.5">
      <c r="A93" t="s">
        <v>468</v>
      </c>
      <c r="B93" t="s">
        <v>536</v>
      </c>
      <c r="C93" t="s">
        <v>730</v>
      </c>
      <c r="D93" t="s">
        <v>371</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8">
        <v>7.0000000000000007E-2</v>
      </c>
    </row>
    <row r="94" spans="1:36" ht="14.5">
      <c r="A94" t="s">
        <v>470</v>
      </c>
      <c r="B94" t="s">
        <v>537</v>
      </c>
      <c r="C94" t="s">
        <v>731</v>
      </c>
      <c r="D94" t="s">
        <v>371</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8">
        <v>3.9E-2</v>
      </c>
    </row>
    <row r="95" spans="1:36" ht="14.5">
      <c r="A95" t="s">
        <v>472</v>
      </c>
      <c r="B95" t="s">
        <v>538</v>
      </c>
      <c r="C95" t="s">
        <v>732</v>
      </c>
      <c r="D95" t="s">
        <v>371</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8">
        <v>0.05</v>
      </c>
    </row>
    <row r="96" spans="1:36" ht="14.5">
      <c r="A96" t="s">
        <v>474</v>
      </c>
      <c r="B96" t="s">
        <v>539</v>
      </c>
      <c r="C96" t="s">
        <v>733</v>
      </c>
      <c r="D96" t="s">
        <v>371</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8">
        <v>4.2000000000000003E-2</v>
      </c>
    </row>
    <row r="97" spans="1:36" ht="14.5">
      <c r="A97" t="s">
        <v>476</v>
      </c>
      <c r="B97" t="s">
        <v>540</v>
      </c>
      <c r="C97" t="s">
        <v>734</v>
      </c>
      <c r="D97" t="s">
        <v>371</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8">
        <v>7.5999999999999998E-2</v>
      </c>
    </row>
    <row r="98" spans="1:36" ht="14.5">
      <c r="A98" t="s">
        <v>478</v>
      </c>
      <c r="B98" t="s">
        <v>541</v>
      </c>
      <c r="C98" t="s">
        <v>735</v>
      </c>
      <c r="D98" t="s">
        <v>371</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8">
        <v>8.5000000000000006E-2</v>
      </c>
    </row>
    <row r="99" spans="1:36" ht="14.5">
      <c r="A99" t="s">
        <v>480</v>
      </c>
      <c r="B99" t="s">
        <v>542</v>
      </c>
      <c r="C99" t="s">
        <v>736</v>
      </c>
      <c r="D99" t="s">
        <v>371</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8">
        <v>6.3E-2</v>
      </c>
    </row>
    <row r="100" spans="1:36" ht="14.5">
      <c r="A100" t="s">
        <v>123</v>
      </c>
      <c r="B100" t="s">
        <v>543</v>
      </c>
      <c r="C100" t="s">
        <v>737</v>
      </c>
      <c r="D100" t="s">
        <v>371</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8">
        <v>5.6000000000000001E-2</v>
      </c>
    </row>
    <row r="101" spans="1:36" ht="14.5">
      <c r="A101" t="s">
        <v>124</v>
      </c>
      <c r="C101" t="s">
        <v>738</v>
      </c>
    </row>
    <row r="102" spans="1:36" ht="14.5">
      <c r="A102" t="s">
        <v>456</v>
      </c>
      <c r="B102" t="s">
        <v>544</v>
      </c>
      <c r="C102" t="s">
        <v>739</v>
      </c>
      <c r="D102" t="s">
        <v>311</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8">
        <v>0.13200000000000001</v>
      </c>
    </row>
    <row r="103" spans="1:36" ht="14.5">
      <c r="A103" t="s">
        <v>525</v>
      </c>
      <c r="B103" t="s">
        <v>545</v>
      </c>
      <c r="C103" t="s">
        <v>740</v>
      </c>
      <c r="D103" t="s">
        <v>311</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121</v>
      </c>
    </row>
    <row r="104" spans="1:36" ht="14.5">
      <c r="A104" t="s">
        <v>527</v>
      </c>
      <c r="B104" t="s">
        <v>546</v>
      </c>
      <c r="C104" t="s">
        <v>741</v>
      </c>
      <c r="D104" t="s">
        <v>311</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8">
        <v>6.5000000000000002E-2</v>
      </c>
    </row>
    <row r="105" spans="1:36" ht="14.5">
      <c r="A105" t="s">
        <v>529</v>
      </c>
      <c r="B105" t="s">
        <v>547</v>
      </c>
      <c r="C105" t="s">
        <v>742</v>
      </c>
      <c r="D105" t="s">
        <v>311</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121</v>
      </c>
    </row>
    <row r="106" spans="1:36" ht="14.5">
      <c r="A106" t="s">
        <v>458</v>
      </c>
      <c r="B106" t="s">
        <v>548</v>
      </c>
      <c r="C106" t="s">
        <v>743</v>
      </c>
      <c r="D106" t="s">
        <v>311</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121</v>
      </c>
    </row>
    <row r="107" spans="1:36" ht="14.5">
      <c r="A107" t="s">
        <v>525</v>
      </c>
      <c r="B107" t="s">
        <v>549</v>
      </c>
      <c r="C107" t="s">
        <v>744</v>
      </c>
      <c r="D107" t="s">
        <v>311</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121</v>
      </c>
    </row>
    <row r="108" spans="1:36" ht="14.5">
      <c r="A108" t="s">
        <v>527</v>
      </c>
      <c r="B108" t="s">
        <v>550</v>
      </c>
      <c r="C108" t="s">
        <v>745</v>
      </c>
      <c r="D108" t="s">
        <v>311</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121</v>
      </c>
    </row>
    <row r="109" spans="1:36" ht="14.5">
      <c r="A109" t="s">
        <v>529</v>
      </c>
      <c r="B109" t="s">
        <v>551</v>
      </c>
      <c r="C109" t="s">
        <v>746</v>
      </c>
      <c r="D109" t="s">
        <v>311</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121</v>
      </c>
    </row>
    <row r="110" spans="1:36" ht="14.5">
      <c r="A110" t="s">
        <v>460</v>
      </c>
      <c r="B110" t="s">
        <v>552</v>
      </c>
      <c r="C110" t="s">
        <v>747</v>
      </c>
      <c r="D110" t="s">
        <v>311</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121</v>
      </c>
    </row>
    <row r="111" spans="1:36" ht="14.5">
      <c r="A111" t="s">
        <v>525</v>
      </c>
      <c r="B111" t="s">
        <v>553</v>
      </c>
      <c r="C111" t="s">
        <v>748</v>
      </c>
      <c r="D111" t="s">
        <v>311</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121</v>
      </c>
    </row>
    <row r="112" spans="1:36" ht="14.5">
      <c r="A112" t="s">
        <v>527</v>
      </c>
      <c r="B112" t="s">
        <v>554</v>
      </c>
      <c r="C112" t="s">
        <v>749</v>
      </c>
      <c r="D112" t="s">
        <v>311</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121</v>
      </c>
    </row>
    <row r="113" spans="1:36" ht="14.5">
      <c r="A113" t="s">
        <v>529</v>
      </c>
      <c r="B113" t="s">
        <v>555</v>
      </c>
      <c r="C113" t="s">
        <v>750</v>
      </c>
      <c r="D113" t="s">
        <v>311</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121</v>
      </c>
    </row>
    <row r="114" spans="1:36" ht="14.5">
      <c r="A114" t="s">
        <v>462</v>
      </c>
      <c r="B114" t="s">
        <v>556</v>
      </c>
      <c r="C114" t="s">
        <v>751</v>
      </c>
      <c r="D114" t="s">
        <v>311</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121</v>
      </c>
    </row>
    <row r="115" spans="1:36" ht="14.5">
      <c r="A115" t="s">
        <v>525</v>
      </c>
      <c r="B115" t="s">
        <v>557</v>
      </c>
      <c r="C115" t="s">
        <v>752</v>
      </c>
      <c r="D115" t="s">
        <v>311</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121</v>
      </c>
    </row>
    <row r="116" spans="1:36" ht="14.5">
      <c r="A116" t="s">
        <v>527</v>
      </c>
      <c r="B116" t="s">
        <v>558</v>
      </c>
      <c r="C116" t="s">
        <v>753</v>
      </c>
      <c r="D116" t="s">
        <v>311</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121</v>
      </c>
    </row>
    <row r="117" spans="1:36" ht="14.5">
      <c r="A117" t="s">
        <v>529</v>
      </c>
      <c r="B117" t="s">
        <v>559</v>
      </c>
      <c r="C117" t="s">
        <v>754</v>
      </c>
      <c r="D117" t="s">
        <v>311</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121</v>
      </c>
    </row>
    <row r="118" spans="1:36" ht="14.5">
      <c r="A118" t="s">
        <v>464</v>
      </c>
      <c r="B118" t="s">
        <v>560</v>
      </c>
      <c r="C118" t="s">
        <v>755</v>
      </c>
      <c r="D118" t="s">
        <v>311</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121</v>
      </c>
    </row>
    <row r="119" spans="1:36" ht="14.5">
      <c r="A119" t="s">
        <v>525</v>
      </c>
      <c r="B119" t="s">
        <v>561</v>
      </c>
      <c r="C119" t="s">
        <v>756</v>
      </c>
      <c r="D119" t="s">
        <v>311</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121</v>
      </c>
    </row>
    <row r="120" spans="1:36" ht="14.5">
      <c r="A120" t="s">
        <v>527</v>
      </c>
      <c r="B120" t="s">
        <v>562</v>
      </c>
      <c r="C120" t="s">
        <v>757</v>
      </c>
      <c r="D120" t="s">
        <v>311</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121</v>
      </c>
    </row>
    <row r="121" spans="1:36" ht="14.5">
      <c r="A121" t="s">
        <v>529</v>
      </c>
      <c r="B121" t="s">
        <v>563</v>
      </c>
      <c r="C121" t="s">
        <v>758</v>
      </c>
      <c r="D121" t="s">
        <v>311</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121</v>
      </c>
    </row>
    <row r="122" spans="1:36" ht="14.5">
      <c r="A122" t="s">
        <v>466</v>
      </c>
      <c r="B122" t="s">
        <v>564</v>
      </c>
      <c r="C122" t="s">
        <v>759</v>
      </c>
      <c r="D122" t="s">
        <v>311</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121</v>
      </c>
    </row>
    <row r="123" spans="1:36" ht="14.5">
      <c r="A123" t="s">
        <v>525</v>
      </c>
      <c r="B123" t="s">
        <v>565</v>
      </c>
      <c r="C123" t="s">
        <v>760</v>
      </c>
      <c r="D123" t="s">
        <v>311</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121</v>
      </c>
    </row>
    <row r="124" spans="1:36" ht="14.5">
      <c r="A124" t="s">
        <v>527</v>
      </c>
      <c r="B124" t="s">
        <v>566</v>
      </c>
      <c r="C124" t="s">
        <v>761</v>
      </c>
      <c r="D124" t="s">
        <v>311</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121</v>
      </c>
    </row>
    <row r="125" spans="1:36" ht="14.5">
      <c r="A125" t="s">
        <v>529</v>
      </c>
      <c r="B125" t="s">
        <v>567</v>
      </c>
      <c r="C125" t="s">
        <v>762</v>
      </c>
      <c r="D125" t="s">
        <v>311</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121</v>
      </c>
    </row>
    <row r="126" spans="1:36" ht="14.5">
      <c r="A126" t="s">
        <v>468</v>
      </c>
      <c r="B126" t="s">
        <v>568</v>
      </c>
      <c r="C126" t="s">
        <v>763</v>
      </c>
      <c r="D126" t="s">
        <v>311</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121</v>
      </c>
    </row>
    <row r="127" spans="1:36" ht="14.5">
      <c r="A127" t="s">
        <v>525</v>
      </c>
      <c r="B127" t="s">
        <v>569</v>
      </c>
      <c r="C127" t="s">
        <v>764</v>
      </c>
      <c r="D127" t="s">
        <v>311</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121</v>
      </c>
    </row>
    <row r="128" spans="1:36" ht="14.5">
      <c r="A128" t="s">
        <v>527</v>
      </c>
      <c r="B128" t="s">
        <v>570</v>
      </c>
      <c r="C128" t="s">
        <v>765</v>
      </c>
      <c r="D128" t="s">
        <v>311</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121</v>
      </c>
    </row>
    <row r="129" spans="1:36" ht="14.5">
      <c r="A129" t="s">
        <v>529</v>
      </c>
      <c r="B129" t="s">
        <v>571</v>
      </c>
      <c r="C129" t="s">
        <v>766</v>
      </c>
      <c r="D129" t="s">
        <v>311</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121</v>
      </c>
    </row>
    <row r="130" spans="1:36" ht="14.5">
      <c r="A130" t="s">
        <v>470</v>
      </c>
      <c r="B130" t="s">
        <v>572</v>
      </c>
      <c r="C130" t="s">
        <v>767</v>
      </c>
      <c r="D130" t="s">
        <v>311</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121</v>
      </c>
    </row>
    <row r="131" spans="1:36" ht="14.5">
      <c r="A131" t="s">
        <v>525</v>
      </c>
      <c r="B131" t="s">
        <v>573</v>
      </c>
      <c r="C131" t="s">
        <v>768</v>
      </c>
      <c r="D131" t="s">
        <v>311</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121</v>
      </c>
    </row>
    <row r="132" spans="1:36" ht="14.5">
      <c r="A132" t="s">
        <v>527</v>
      </c>
      <c r="B132" t="s">
        <v>574</v>
      </c>
      <c r="C132" t="s">
        <v>769</v>
      </c>
      <c r="D132" t="s">
        <v>311</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121</v>
      </c>
    </row>
    <row r="133" spans="1:36" ht="14.5">
      <c r="A133" t="s">
        <v>529</v>
      </c>
      <c r="B133" t="s">
        <v>575</v>
      </c>
      <c r="C133" t="s">
        <v>770</v>
      </c>
      <c r="D133" t="s">
        <v>311</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121</v>
      </c>
    </row>
    <row r="134" spans="1:36" ht="14.5">
      <c r="A134" t="s">
        <v>472</v>
      </c>
      <c r="B134" t="s">
        <v>576</v>
      </c>
      <c r="C134" t="s">
        <v>771</v>
      </c>
      <c r="D134" t="s">
        <v>311</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8">
        <v>0.13300000000000001</v>
      </c>
    </row>
    <row r="135" spans="1:36" ht="14.5">
      <c r="A135" t="s">
        <v>525</v>
      </c>
      <c r="B135" t="s">
        <v>577</v>
      </c>
      <c r="C135" t="s">
        <v>772</v>
      </c>
      <c r="D135" t="s">
        <v>311</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8">
        <v>0.17599999999999999</v>
      </c>
    </row>
    <row r="136" spans="1:36" ht="14.5">
      <c r="A136" t="s">
        <v>527</v>
      </c>
      <c r="B136" t="s">
        <v>578</v>
      </c>
      <c r="C136" t="s">
        <v>773</v>
      </c>
      <c r="D136" t="s">
        <v>311</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8">
        <v>7.2999999999999995E-2</v>
      </c>
    </row>
    <row r="137" spans="1:36" ht="14.5">
      <c r="A137" t="s">
        <v>529</v>
      </c>
      <c r="B137" t="s">
        <v>579</v>
      </c>
      <c r="C137" t="s">
        <v>774</v>
      </c>
      <c r="D137" t="s">
        <v>311</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121</v>
      </c>
    </row>
    <row r="138" spans="1:36" ht="14.5">
      <c r="A138" t="s">
        <v>474</v>
      </c>
      <c r="B138" t="s">
        <v>580</v>
      </c>
      <c r="C138" t="s">
        <v>775</v>
      </c>
      <c r="D138" t="s">
        <v>311</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121</v>
      </c>
    </row>
    <row r="139" spans="1:36" ht="14.5">
      <c r="A139" t="s">
        <v>525</v>
      </c>
      <c r="B139" t="s">
        <v>581</v>
      </c>
      <c r="C139" t="s">
        <v>776</v>
      </c>
      <c r="D139" t="s">
        <v>311</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121</v>
      </c>
    </row>
    <row r="140" spans="1:36" ht="14.5">
      <c r="A140" t="s">
        <v>527</v>
      </c>
      <c r="B140" t="s">
        <v>582</v>
      </c>
      <c r="C140" t="s">
        <v>777</v>
      </c>
      <c r="D140" t="s">
        <v>311</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121</v>
      </c>
    </row>
    <row r="141" spans="1:36" ht="14.5">
      <c r="A141" t="s">
        <v>529</v>
      </c>
      <c r="B141" t="s">
        <v>583</v>
      </c>
      <c r="C141" t="s">
        <v>778</v>
      </c>
      <c r="D141" t="s">
        <v>311</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121</v>
      </c>
    </row>
    <row r="142" spans="1:36" ht="14.5">
      <c r="A142" t="s">
        <v>476</v>
      </c>
      <c r="B142" t="s">
        <v>584</v>
      </c>
      <c r="C142" t="s">
        <v>779</v>
      </c>
      <c r="D142" t="s">
        <v>311</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121</v>
      </c>
    </row>
    <row r="143" spans="1:36" ht="14.5">
      <c r="A143" t="s">
        <v>525</v>
      </c>
      <c r="B143" t="s">
        <v>585</v>
      </c>
      <c r="C143" t="s">
        <v>780</v>
      </c>
      <c r="D143" t="s">
        <v>311</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121</v>
      </c>
    </row>
    <row r="144" spans="1:36" ht="14.5">
      <c r="A144" t="s">
        <v>527</v>
      </c>
      <c r="B144" t="s">
        <v>586</v>
      </c>
      <c r="C144" t="s">
        <v>781</v>
      </c>
      <c r="D144" t="s">
        <v>311</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121</v>
      </c>
    </row>
    <row r="145" spans="1:36" ht="14.5">
      <c r="A145" t="s">
        <v>529</v>
      </c>
      <c r="B145" t="s">
        <v>587</v>
      </c>
      <c r="C145" t="s">
        <v>782</v>
      </c>
      <c r="D145" t="s">
        <v>311</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121</v>
      </c>
    </row>
    <row r="146" spans="1:36" ht="14.5">
      <c r="A146" t="s">
        <v>478</v>
      </c>
      <c r="B146" t="s">
        <v>588</v>
      </c>
      <c r="C146" t="s">
        <v>783</v>
      </c>
      <c r="D146" t="s">
        <v>311</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121</v>
      </c>
    </row>
    <row r="147" spans="1:36" ht="14.5">
      <c r="A147" t="s">
        <v>525</v>
      </c>
      <c r="B147" t="s">
        <v>589</v>
      </c>
      <c r="C147" t="s">
        <v>784</v>
      </c>
      <c r="D147" t="s">
        <v>311</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121</v>
      </c>
    </row>
    <row r="148" spans="1:36" ht="14.5">
      <c r="A148" t="s">
        <v>527</v>
      </c>
      <c r="B148" t="s">
        <v>590</v>
      </c>
      <c r="C148" t="s">
        <v>785</v>
      </c>
      <c r="D148" t="s">
        <v>311</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121</v>
      </c>
    </row>
    <row r="149" spans="1:36" ht="14.5">
      <c r="A149" t="s">
        <v>529</v>
      </c>
      <c r="B149" t="s">
        <v>591</v>
      </c>
      <c r="C149" t="s">
        <v>786</v>
      </c>
      <c r="D149" t="s">
        <v>311</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121</v>
      </c>
    </row>
    <row r="150" spans="1:36" ht="14.5">
      <c r="A150" t="s">
        <v>480</v>
      </c>
      <c r="B150" t="s">
        <v>592</v>
      </c>
      <c r="C150" t="s">
        <v>787</v>
      </c>
      <c r="D150" t="s">
        <v>311</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8">
        <v>8.6999999999999994E-2</v>
      </c>
    </row>
    <row r="151" spans="1:36" ht="14.5">
      <c r="A151" t="s">
        <v>525</v>
      </c>
      <c r="B151" t="s">
        <v>593</v>
      </c>
      <c r="C151" t="s">
        <v>788</v>
      </c>
      <c r="D151" t="s">
        <v>311</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8">
        <v>7.0000000000000007E-2</v>
      </c>
    </row>
    <row r="152" spans="1:36" ht="14.5">
      <c r="A152" t="s">
        <v>527</v>
      </c>
      <c r="B152" t="s">
        <v>594</v>
      </c>
      <c r="C152" t="s">
        <v>789</v>
      </c>
      <c r="D152" t="s">
        <v>311</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121</v>
      </c>
    </row>
    <row r="153" spans="1:36" ht="14.5">
      <c r="A153" t="s">
        <v>529</v>
      </c>
      <c r="B153" t="s">
        <v>595</v>
      </c>
      <c r="C153" t="s">
        <v>790</v>
      </c>
      <c r="D153" t="s">
        <v>311</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121</v>
      </c>
    </row>
    <row r="154" spans="1:36" ht="14.5">
      <c r="A154" t="s">
        <v>123</v>
      </c>
      <c r="B154" t="s">
        <v>596</v>
      </c>
      <c r="C154" t="s">
        <v>791</v>
      </c>
      <c r="D154" t="s">
        <v>311</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8">
        <v>0.17100000000000001</v>
      </c>
    </row>
    <row r="155" spans="1:36" ht="14.5">
      <c r="A155" t="s">
        <v>122</v>
      </c>
      <c r="C155" t="s">
        <v>792</v>
      </c>
    </row>
    <row r="156" spans="1:36" ht="14.5">
      <c r="A156" t="s">
        <v>597</v>
      </c>
      <c r="B156" t="s">
        <v>598</v>
      </c>
      <c r="C156" t="s">
        <v>793</v>
      </c>
      <c r="D156" t="s">
        <v>657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121</v>
      </c>
    </row>
    <row r="157" spans="1:36" ht="14.5">
      <c r="A157" t="s">
        <v>599</v>
      </c>
      <c r="B157" t="s">
        <v>600</v>
      </c>
      <c r="C157" t="s">
        <v>794</v>
      </c>
      <c r="D157" t="s">
        <v>657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121</v>
      </c>
    </row>
    <row r="158" spans="1:36" ht="14.5">
      <c r="A158" t="s">
        <v>601</v>
      </c>
      <c r="B158" t="s">
        <v>602</v>
      </c>
      <c r="C158" t="s">
        <v>795</v>
      </c>
      <c r="D158" t="s">
        <v>657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121</v>
      </c>
    </row>
    <row r="159" spans="1:36" ht="14.5">
      <c r="A159" t="s">
        <v>603</v>
      </c>
      <c r="B159" t="s">
        <v>604</v>
      </c>
      <c r="C159" t="s">
        <v>796</v>
      </c>
      <c r="D159" t="s">
        <v>657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121</v>
      </c>
    </row>
    <row r="160" spans="1:36" ht="14.5">
      <c r="A160" t="s">
        <v>605</v>
      </c>
      <c r="B160" t="s">
        <v>606</v>
      </c>
      <c r="C160" t="s">
        <v>797</v>
      </c>
      <c r="D160" t="s">
        <v>657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121</v>
      </c>
    </row>
    <row r="161" spans="1:36" ht="14.5">
      <c r="A161" t="s">
        <v>607</v>
      </c>
      <c r="B161" t="s">
        <v>608</v>
      </c>
      <c r="C161" t="s">
        <v>798</v>
      </c>
      <c r="D161" t="s">
        <v>657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8">
        <v>6.8000000000000005E-2</v>
      </c>
    </row>
    <row r="162" spans="1:36" ht="14.5">
      <c r="A162" t="s">
        <v>609</v>
      </c>
      <c r="B162" t="s">
        <v>610</v>
      </c>
      <c r="C162" t="s">
        <v>799</v>
      </c>
      <c r="D162" t="s">
        <v>657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8">
        <v>0.35499999999999998</v>
      </c>
    </row>
    <row r="163" spans="1:36" ht="14.5">
      <c r="A163" t="s">
        <v>611</v>
      </c>
      <c r="B163" t="s">
        <v>612</v>
      </c>
      <c r="C163" t="s">
        <v>800</v>
      </c>
      <c r="D163" t="s">
        <v>657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8">
        <v>0</v>
      </c>
    </row>
    <row r="164" spans="1:36" ht="14.5">
      <c r="A164" t="s">
        <v>613</v>
      </c>
      <c r="B164" t="s">
        <v>614</v>
      </c>
      <c r="C164" t="s">
        <v>801</v>
      </c>
      <c r="D164" t="s">
        <v>657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8">
        <v>0</v>
      </c>
    </row>
    <row r="165" spans="1:36" ht="14.5">
      <c r="A165" t="s">
        <v>615</v>
      </c>
      <c r="C165" t="s">
        <v>802</v>
      </c>
    </row>
    <row r="166" spans="1:36" ht="14.5">
      <c r="A166" t="s">
        <v>616</v>
      </c>
      <c r="C166" t="s">
        <v>803</v>
      </c>
    </row>
    <row r="167" spans="1:36" ht="14.5">
      <c r="A167" t="s">
        <v>525</v>
      </c>
      <c r="B167" t="s">
        <v>617</v>
      </c>
      <c r="C167" t="s">
        <v>804</v>
      </c>
      <c r="D167" t="s">
        <v>805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8">
        <v>6.0000000000000001E-3</v>
      </c>
    </row>
    <row r="168" spans="1:36" ht="14.5">
      <c r="A168" t="s">
        <v>527</v>
      </c>
      <c r="B168" t="s">
        <v>618</v>
      </c>
      <c r="C168" t="s">
        <v>806</v>
      </c>
      <c r="D168" t="s">
        <v>805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8">
        <v>7.0000000000000001E-3</v>
      </c>
    </row>
    <row r="169" spans="1:36" ht="14.5">
      <c r="A169" t="s">
        <v>529</v>
      </c>
      <c r="B169" t="s">
        <v>619</v>
      </c>
      <c r="C169" t="s">
        <v>807</v>
      </c>
      <c r="D169" t="s">
        <v>805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8">
        <v>8.0000000000000002E-3</v>
      </c>
    </row>
    <row r="170" spans="1:36" ht="14.5">
      <c r="A170" t="s">
        <v>620</v>
      </c>
      <c r="B170" t="s">
        <v>621</v>
      </c>
      <c r="C170" t="s">
        <v>808</v>
      </c>
      <c r="D170" t="s">
        <v>805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8">
        <v>8.9999999999999993E-3</v>
      </c>
    </row>
    <row r="171" spans="1:36" ht="14.5">
      <c r="A171" t="s">
        <v>622</v>
      </c>
      <c r="C171" t="s">
        <v>809</v>
      </c>
    </row>
    <row r="172" spans="1:36" ht="14.5">
      <c r="A172" t="s">
        <v>525</v>
      </c>
      <c r="B172" t="s">
        <v>623</v>
      </c>
      <c r="C172" t="s">
        <v>810</v>
      </c>
      <c r="D172" t="s">
        <v>805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8">
        <v>5.0000000000000001E-3</v>
      </c>
    </row>
    <row r="173" spans="1:36" ht="14.5">
      <c r="A173" t="s">
        <v>527</v>
      </c>
      <c r="B173" t="s">
        <v>624</v>
      </c>
      <c r="C173" t="s">
        <v>811</v>
      </c>
      <c r="D173" t="s">
        <v>805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8">
        <v>6.0000000000000001E-3</v>
      </c>
    </row>
    <row r="174" spans="1:36" ht="14.5">
      <c r="A174" t="s">
        <v>529</v>
      </c>
      <c r="B174" t="s">
        <v>625</v>
      </c>
      <c r="C174" t="s">
        <v>812</v>
      </c>
      <c r="D174" t="s">
        <v>805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8">
        <v>6.0000000000000001E-3</v>
      </c>
    </row>
    <row r="175" spans="1:36" ht="14.5">
      <c r="A175" t="s">
        <v>620</v>
      </c>
      <c r="B175" t="s">
        <v>626</v>
      </c>
      <c r="C175" t="s">
        <v>813</v>
      </c>
      <c r="D175" t="s">
        <v>805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8">
        <v>7.0000000000000001E-3</v>
      </c>
    </row>
    <row r="176" spans="1:36" ht="14.5">
      <c r="A176" t="s">
        <v>120</v>
      </c>
      <c r="C176" t="s">
        <v>814</v>
      </c>
    </row>
    <row r="177" spans="1:37" ht="14.5">
      <c r="A177" t="s">
        <v>627</v>
      </c>
      <c r="C177" t="s">
        <v>815</v>
      </c>
    </row>
    <row r="178" spans="1:37" ht="14.5">
      <c r="A178" t="s">
        <v>456</v>
      </c>
      <c r="B178" t="s">
        <v>628</v>
      </c>
      <c r="C178" t="s">
        <v>816</v>
      </c>
      <c r="D178" t="s">
        <v>316</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8">
        <v>2.7E-2</v>
      </c>
    </row>
    <row r="179" spans="1:37" ht="14.5">
      <c r="A179" t="s">
        <v>458</v>
      </c>
      <c r="B179" t="s">
        <v>629</v>
      </c>
      <c r="C179" t="s">
        <v>817</v>
      </c>
      <c r="D179" t="s">
        <v>316</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8">
        <v>4.3999999999999997E-2</v>
      </c>
    </row>
    <row r="180" spans="1:37" ht="14.5">
      <c r="A180" t="s">
        <v>460</v>
      </c>
      <c r="B180" t="s">
        <v>630</v>
      </c>
      <c r="C180" t="s">
        <v>818</v>
      </c>
      <c r="D180" t="s">
        <v>316</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8">
        <v>5.8000000000000003E-2</v>
      </c>
    </row>
    <row r="181" spans="1:37" ht="14.5">
      <c r="A181" t="s">
        <v>462</v>
      </c>
      <c r="B181" t="s">
        <v>631</v>
      </c>
      <c r="C181" t="s">
        <v>819</v>
      </c>
      <c r="D181" t="s">
        <v>316</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8">
        <v>5.6000000000000001E-2</v>
      </c>
    </row>
    <row r="182" spans="1:37" ht="14.5">
      <c r="A182" t="s">
        <v>464</v>
      </c>
      <c r="B182" t="s">
        <v>632</v>
      </c>
      <c r="C182" t="s">
        <v>820</v>
      </c>
      <c r="D182" t="s">
        <v>316</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8">
        <v>0.04</v>
      </c>
    </row>
    <row r="183" spans="1:37" ht="14.5">
      <c r="A183" t="s">
        <v>466</v>
      </c>
      <c r="B183" t="s">
        <v>633</v>
      </c>
      <c r="C183" t="s">
        <v>821</v>
      </c>
      <c r="D183" t="s">
        <v>316</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8">
        <v>6.7000000000000004E-2</v>
      </c>
    </row>
    <row r="184" spans="1:37" ht="14.5">
      <c r="A184" t="s">
        <v>468</v>
      </c>
      <c r="B184" t="s">
        <v>634</v>
      </c>
      <c r="C184" t="s">
        <v>822</v>
      </c>
      <c r="D184" t="s">
        <v>316</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8">
        <v>4.8000000000000001E-2</v>
      </c>
    </row>
    <row r="185" spans="1:37" ht="14.5">
      <c r="A185" t="s">
        <v>470</v>
      </c>
      <c r="B185" t="s">
        <v>635</v>
      </c>
      <c r="C185" t="s">
        <v>823</v>
      </c>
      <c r="D185" t="s">
        <v>316</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8">
        <v>2.9000000000000001E-2</v>
      </c>
    </row>
    <row r="186" spans="1:37" ht="14.5">
      <c r="A186" t="s">
        <v>472</v>
      </c>
      <c r="B186" t="s">
        <v>636</v>
      </c>
      <c r="C186" t="s">
        <v>824</v>
      </c>
      <c r="D186" t="s">
        <v>316</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8">
        <v>3.6999999999999998E-2</v>
      </c>
    </row>
    <row r="187" spans="1:37" ht="14.5">
      <c r="A187" t="s">
        <v>474</v>
      </c>
      <c r="B187" t="s">
        <v>637</v>
      </c>
      <c r="C187" t="s">
        <v>825</v>
      </c>
      <c r="D187" t="s">
        <v>316</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8">
        <v>2.1000000000000001E-2</v>
      </c>
    </row>
    <row r="188" spans="1:37" ht="14.5">
      <c r="A188" t="s">
        <v>476</v>
      </c>
      <c r="B188" t="s">
        <v>638</v>
      </c>
      <c r="C188" t="s">
        <v>826</v>
      </c>
      <c r="D188" t="s">
        <v>316</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8">
        <v>5.8999999999999997E-2</v>
      </c>
    </row>
    <row r="189" spans="1:37" ht="14.5">
      <c r="A189" t="s">
        <v>478</v>
      </c>
      <c r="B189" t="s">
        <v>639</v>
      </c>
      <c r="C189" t="s">
        <v>827</v>
      </c>
      <c r="D189" t="s">
        <v>316</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8">
        <v>7.1999999999999995E-2</v>
      </c>
    </row>
    <row r="190" spans="1:37" ht="14.5">
      <c r="A190" t="s">
        <v>480</v>
      </c>
      <c r="B190" t="s">
        <v>640</v>
      </c>
      <c r="C190" t="s">
        <v>828</v>
      </c>
      <c r="D190" t="s">
        <v>316</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8">
        <v>5.0999999999999997E-2</v>
      </c>
    </row>
    <row r="191" spans="1:37" ht="14.5">
      <c r="A191" t="s">
        <v>123</v>
      </c>
      <c r="B191" t="s">
        <v>641</v>
      </c>
      <c r="C191" t="s">
        <v>829</v>
      </c>
      <c r="D191" t="s">
        <v>316</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8">
        <v>4.1000000000000002E-2</v>
      </c>
    </row>
    <row r="192" spans="1:37" ht="14.5">
      <c r="A192" t="s">
        <v>642</v>
      </c>
      <c r="B192" t="s">
        <v>643</v>
      </c>
      <c r="C192" t="s">
        <v>830</v>
      </c>
      <c r="D192" t="s">
        <v>831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8">
        <v>0</v>
      </c>
    </row>
    <row r="193" spans="1:37" ht="14.5">
      <c r="A193" t="s">
        <v>644</v>
      </c>
      <c r="B193" t="s">
        <v>643</v>
      </c>
      <c r="C193" t="s">
        <v>832</v>
      </c>
      <c r="D193" t="s">
        <v>833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8">
        <v>0</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 topLeftCell="A33" workbookViewId="1">
      <selection activeCell="A25" sqref="A25"/>
    </sheetView>
  </sheetViews>
  <sheetFormatPr defaultColWidth="9.1796875" defaultRowHeight="14.5"/>
  <sheetData>
    <row r="1" spans="1:33">
      <c r="A1" t="s">
        <v>834</v>
      </c>
    </row>
    <row r="2" spans="1:33">
      <c r="A2" t="s">
        <v>1522</v>
      </c>
    </row>
    <row r="3" spans="1:33">
      <c r="A3" t="s">
        <v>1523</v>
      </c>
    </row>
    <row r="4" spans="1:33">
      <c r="A4" t="s">
        <v>177</v>
      </c>
    </row>
    <row r="5" spans="1:33" s="35" customFormat="1">
      <c r="A5" s="35" t="s">
        <v>178</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2.5">
      <c r="A6" s="35" t="s">
        <v>1524</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87">
      <c r="A7" s="35" t="s">
        <v>184</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2.5">
      <c r="A8" s="35" t="s">
        <v>1525</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87">
      <c r="A9" s="35" t="s">
        <v>1526</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87">
      <c r="A10" s="35" t="s">
        <v>1527</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2.5">
      <c r="A11" s="35" t="s">
        <v>1528</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1.5">
      <c r="A12" s="35" t="s">
        <v>1529</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1.5">
      <c r="A13" s="35" t="s">
        <v>1530</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2.5">
      <c r="A14" s="35" t="s">
        <v>1531</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58">
      <c r="A15" s="35" t="s">
        <v>1532</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58">
      <c r="A16" s="35" t="s">
        <v>1533</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2.5">
      <c r="A17" s="35" t="s">
        <v>185</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58">
      <c r="A18" s="35" t="s">
        <v>1534</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2.5">
      <c r="A19" s="35" t="s">
        <v>1535</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2.5">
      <c r="A20" s="35" t="s">
        <v>1536</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58">
      <c r="A21" s="35" t="s">
        <v>1537</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87">
      <c r="A22" s="35" t="s">
        <v>1538</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87">
      <c r="A23" s="35" t="s">
        <v>1539</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58">
      <c r="A24" s="35" t="s">
        <v>1540</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3.5">
      <c r="A25" s="35" t="s">
        <v>1541</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58">
      <c r="A26" s="35" t="s">
        <v>1542</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2.5">
      <c r="A27" s="35" t="s">
        <v>186</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58">
      <c r="A28" s="35" t="s">
        <v>1543</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2.5">
      <c r="A29" s="35" t="s">
        <v>1544</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2.5">
      <c r="A30" s="35" t="s">
        <v>1545</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58">
      <c r="A31" s="35" t="s">
        <v>1546</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87">
      <c r="A32" s="35" t="s">
        <v>1547</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87">
      <c r="A33" s="35" t="s">
        <v>1548</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58">
      <c r="A34" s="35" t="s">
        <v>1549</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3.5">
      <c r="A35" s="35" t="s">
        <v>1550</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election activeCell="I33" sqref="I33"/>
    </sheetView>
    <sheetView topLeftCell="B1" workbookViewId="1"/>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117</v>
      </c>
      <c r="D3" s="7" t="s">
        <v>1571</v>
      </c>
      <c r="E3" s="7"/>
      <c r="F3" s="7"/>
      <c r="G3" s="7"/>
    </row>
    <row r="4" spans="1:33" ht="15" customHeight="1">
      <c r="C4" s="7" t="s">
        <v>116</v>
      </c>
      <c r="D4" s="7" t="s">
        <v>1572</v>
      </c>
      <c r="E4" s="7"/>
      <c r="F4" s="7"/>
      <c r="G4" s="7" t="s">
        <v>1573</v>
      </c>
    </row>
    <row r="5" spans="1:33" ht="15" customHeight="1">
      <c r="C5" s="7" t="s">
        <v>114</v>
      </c>
      <c r="D5" s="7" t="s">
        <v>1574</v>
      </c>
      <c r="E5" s="7"/>
      <c r="F5" s="7"/>
      <c r="G5" s="7"/>
    </row>
    <row r="6" spans="1:33" ht="15" customHeight="1">
      <c r="C6" s="7" t="s">
        <v>113</v>
      </c>
      <c r="D6" s="7"/>
      <c r="E6" s="7" t="s">
        <v>1575</v>
      </c>
      <c r="F6" s="7"/>
      <c r="G6" s="7"/>
    </row>
    <row r="10" spans="1:33" ht="15" customHeight="1">
      <c r="A10" s="8" t="s">
        <v>112</v>
      </c>
      <c r="B10" s="24" t="s">
        <v>111</v>
      </c>
      <c r="AG10" s="44" t="s">
        <v>1576</v>
      </c>
    </row>
    <row r="11" spans="1:33" ht="15" customHeight="1">
      <c r="B11" s="21"/>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109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5" t="s">
        <v>1579</v>
      </c>
    </row>
    <row r="14" spans="1:33" ht="15" customHeight="1" thickTop="1"/>
    <row r="15" spans="1:33" ht="15" customHeight="1">
      <c r="B15" s="27" t="s">
        <v>108</v>
      </c>
    </row>
    <row r="16" spans="1:33" ht="15" customHeight="1">
      <c r="B16" s="27" t="s">
        <v>107</v>
      </c>
    </row>
    <row r="17" spans="1:33" ht="15" customHeight="1">
      <c r="B17" s="27" t="s">
        <v>106</v>
      </c>
    </row>
    <row r="18" spans="1:33" ht="15" customHeight="1">
      <c r="A18" s="8" t="s">
        <v>105</v>
      </c>
      <c r="B18" s="28" t="s">
        <v>104</v>
      </c>
      <c r="C18" s="29">
        <v>2747.6179200000001</v>
      </c>
      <c r="D18" s="29">
        <v>2846.6770019999999</v>
      </c>
      <c r="E18" s="29">
        <v>2931.8728030000002</v>
      </c>
      <c r="F18" s="29">
        <v>2967.975586</v>
      </c>
      <c r="G18" s="29">
        <v>2996.234375</v>
      </c>
      <c r="H18" s="29">
        <v>3018.3295899999998</v>
      </c>
      <c r="I18" s="29">
        <v>3033.9277339999999</v>
      </c>
      <c r="J18" s="29">
        <v>3047.1857909999999</v>
      </c>
      <c r="K18" s="29">
        <v>3059.5039059999999</v>
      </c>
      <c r="L18" s="29">
        <v>3073.7705080000001</v>
      </c>
      <c r="M18" s="29">
        <v>3089.7641600000002</v>
      </c>
      <c r="N18" s="29">
        <v>3099.4091800000001</v>
      </c>
      <c r="O18" s="29">
        <v>3109.859375</v>
      </c>
      <c r="P18" s="29">
        <v>3116.404297</v>
      </c>
      <c r="Q18" s="29">
        <v>3120.2697750000002</v>
      </c>
      <c r="R18" s="29">
        <v>3124.3608399999998</v>
      </c>
      <c r="S18" s="29">
        <v>3130.0383299999999</v>
      </c>
      <c r="T18" s="29">
        <v>3137.4807129999999</v>
      </c>
      <c r="U18" s="29">
        <v>3149.3427729999999</v>
      </c>
      <c r="V18" s="29">
        <v>3162.850586</v>
      </c>
      <c r="W18" s="29">
        <v>3176.188232</v>
      </c>
      <c r="X18" s="29">
        <v>3191.0429690000001</v>
      </c>
      <c r="Y18" s="29">
        <v>3205.969971</v>
      </c>
      <c r="Z18" s="29">
        <v>3221.5429690000001</v>
      </c>
      <c r="AA18" s="29">
        <v>3239.27124</v>
      </c>
      <c r="AB18" s="29">
        <v>3260.9125979999999</v>
      </c>
      <c r="AC18" s="29">
        <v>3285.2683109999998</v>
      </c>
      <c r="AD18" s="29">
        <v>3310.0817870000001</v>
      </c>
      <c r="AE18" s="29">
        <v>3336.3100589999999</v>
      </c>
      <c r="AF18" s="29">
        <v>3367.272461</v>
      </c>
      <c r="AG18" s="30">
        <v>7.0369999999999999E-3</v>
      </c>
    </row>
    <row r="19" spans="1:33" ht="15" customHeight="1">
      <c r="A19" s="8" t="s">
        <v>103</v>
      </c>
      <c r="B19" s="28" t="s">
        <v>102</v>
      </c>
      <c r="C19" s="29">
        <v>100.61560799999999</v>
      </c>
      <c r="D19" s="29">
        <v>102.667145</v>
      </c>
      <c r="E19" s="29">
        <v>104.08693700000001</v>
      </c>
      <c r="F19" s="29">
        <v>104.462761</v>
      </c>
      <c r="G19" s="29">
        <v>104.921295</v>
      </c>
      <c r="H19" s="29">
        <v>105.239487</v>
      </c>
      <c r="I19" s="29">
        <v>105.445435</v>
      </c>
      <c r="J19" s="29">
        <v>105.982208</v>
      </c>
      <c r="K19" s="29">
        <v>106.386368</v>
      </c>
      <c r="L19" s="29">
        <v>106.87365699999999</v>
      </c>
      <c r="M19" s="29">
        <v>107.45148500000001</v>
      </c>
      <c r="N19" s="29">
        <v>108.420692</v>
      </c>
      <c r="O19" s="29">
        <v>109.31637600000001</v>
      </c>
      <c r="P19" s="29">
        <v>109.784843</v>
      </c>
      <c r="Q19" s="29">
        <v>110.323616</v>
      </c>
      <c r="R19" s="29">
        <v>110.93609600000001</v>
      </c>
      <c r="S19" s="29">
        <v>111.719955</v>
      </c>
      <c r="T19" s="29">
        <v>112.582939</v>
      </c>
      <c r="U19" s="29">
        <v>113.58968400000001</v>
      </c>
      <c r="V19" s="29">
        <v>114.55830400000001</v>
      </c>
      <c r="W19" s="29">
        <v>115.505859</v>
      </c>
      <c r="X19" s="29">
        <v>116.58477000000001</v>
      </c>
      <c r="Y19" s="29">
        <v>117.720039</v>
      </c>
      <c r="Z19" s="29">
        <v>118.65319100000001</v>
      </c>
      <c r="AA19" s="29">
        <v>119.66278800000001</v>
      </c>
      <c r="AB19" s="29">
        <v>120.999634</v>
      </c>
      <c r="AC19" s="29">
        <v>122.260178</v>
      </c>
      <c r="AD19" s="29">
        <v>123.280457</v>
      </c>
      <c r="AE19" s="29">
        <v>124.46199799999999</v>
      </c>
      <c r="AF19" s="29">
        <v>126.005608</v>
      </c>
      <c r="AG19" s="30">
        <v>7.7889999999999999E-3</v>
      </c>
    </row>
    <row r="20" spans="1:33" ht="15" customHeight="1">
      <c r="A20" s="8" t="s">
        <v>101</v>
      </c>
      <c r="B20" s="28" t="s">
        <v>100</v>
      </c>
      <c r="C20" s="29">
        <v>296.81832900000001</v>
      </c>
      <c r="D20" s="29">
        <v>301.98327599999999</v>
      </c>
      <c r="E20" s="29">
        <v>303.74847399999999</v>
      </c>
      <c r="F20" s="29">
        <v>304.308807</v>
      </c>
      <c r="G20" s="29">
        <v>305.881775</v>
      </c>
      <c r="H20" s="29">
        <v>306.79916400000002</v>
      </c>
      <c r="I20" s="29">
        <v>307.34378099999998</v>
      </c>
      <c r="J20" s="29">
        <v>308.853973</v>
      </c>
      <c r="K20" s="29">
        <v>309.89596599999999</v>
      </c>
      <c r="L20" s="29">
        <v>311.41619900000001</v>
      </c>
      <c r="M20" s="29">
        <v>312.75589000000002</v>
      </c>
      <c r="N20" s="29">
        <v>314.68850700000002</v>
      </c>
      <c r="O20" s="29">
        <v>316.40371699999997</v>
      </c>
      <c r="P20" s="29">
        <v>317.39358499999997</v>
      </c>
      <c r="Q20" s="29">
        <v>318.86367799999999</v>
      </c>
      <c r="R20" s="29">
        <v>320.39639299999999</v>
      </c>
      <c r="S20" s="29">
        <v>321.93240400000002</v>
      </c>
      <c r="T20" s="29">
        <v>323.54293799999999</v>
      </c>
      <c r="U20" s="29">
        <v>325.451843</v>
      </c>
      <c r="V20" s="29">
        <v>327.34588600000001</v>
      </c>
      <c r="W20" s="29">
        <v>329.27771000000001</v>
      </c>
      <c r="X20" s="29">
        <v>331.65139799999997</v>
      </c>
      <c r="Y20" s="29">
        <v>334.19192500000003</v>
      </c>
      <c r="Z20" s="29">
        <v>335.79553199999998</v>
      </c>
      <c r="AA20" s="29">
        <v>337.644836</v>
      </c>
      <c r="AB20" s="29">
        <v>340.47848499999998</v>
      </c>
      <c r="AC20" s="29">
        <v>342.78537</v>
      </c>
      <c r="AD20" s="29">
        <v>344.071259</v>
      </c>
      <c r="AE20" s="29">
        <v>345.77981599999998</v>
      </c>
      <c r="AF20" s="29">
        <v>349.05407700000001</v>
      </c>
      <c r="AG20" s="30">
        <v>5.6059999999999999E-3</v>
      </c>
    </row>
    <row r="21" spans="1:33" ht="15" customHeight="1">
      <c r="B21" s="27" t="s">
        <v>151</v>
      </c>
    </row>
    <row r="22" spans="1:33" ht="15" customHeight="1">
      <c r="A22" s="8" t="s">
        <v>147</v>
      </c>
      <c r="B22" s="28" t="s">
        <v>148</v>
      </c>
      <c r="C22" s="29">
        <v>151.12510700000001</v>
      </c>
      <c r="D22" s="29">
        <v>172.57624799999999</v>
      </c>
      <c r="E22" s="29">
        <v>183.98443599999999</v>
      </c>
      <c r="F22" s="29">
        <v>190.58796699999999</v>
      </c>
      <c r="G22" s="29">
        <v>194.82553100000001</v>
      </c>
      <c r="H22" s="29">
        <v>197.64862099999999</v>
      </c>
      <c r="I22" s="29">
        <v>199.61532600000001</v>
      </c>
      <c r="J22" s="29">
        <v>201.019012</v>
      </c>
      <c r="K22" s="29">
        <v>202.00473</v>
      </c>
      <c r="L22" s="29">
        <v>202.72674599999999</v>
      </c>
      <c r="M22" s="29">
        <v>203.187378</v>
      </c>
      <c r="N22" s="29">
        <v>203.61854600000001</v>
      </c>
      <c r="O22" s="29">
        <v>203.85322600000001</v>
      </c>
      <c r="P22" s="29">
        <v>203.99607800000001</v>
      </c>
      <c r="Q22" s="29">
        <v>204.043228</v>
      </c>
      <c r="R22" s="29">
        <v>204.07839999999999</v>
      </c>
      <c r="S22" s="29">
        <v>204.18630999999999</v>
      </c>
      <c r="T22" s="29">
        <v>204.21899400000001</v>
      </c>
      <c r="U22" s="29">
        <v>203.99002100000001</v>
      </c>
      <c r="V22" s="29">
        <v>203.792114</v>
      </c>
      <c r="W22" s="29">
        <v>203.48487900000001</v>
      </c>
      <c r="X22" s="29">
        <v>203.15222199999999</v>
      </c>
      <c r="Y22" s="29">
        <v>202.79278600000001</v>
      </c>
      <c r="Z22" s="29">
        <v>202.389938</v>
      </c>
      <c r="AA22" s="29">
        <v>201.98461900000001</v>
      </c>
      <c r="AB22" s="29">
        <v>201.58862300000001</v>
      </c>
      <c r="AC22" s="29">
        <v>201.169388</v>
      </c>
      <c r="AD22" s="29">
        <v>200.720001</v>
      </c>
      <c r="AE22" s="29">
        <v>200.25181599999999</v>
      </c>
      <c r="AF22" s="29">
        <v>199.751251</v>
      </c>
      <c r="AG22" s="30">
        <v>9.6659999999999992E-3</v>
      </c>
    </row>
    <row r="23" spans="1:33" ht="15" customHeight="1">
      <c r="A23" s="8" t="s">
        <v>149</v>
      </c>
      <c r="B23" s="28" t="s">
        <v>150</v>
      </c>
      <c r="C23" s="29">
        <v>29.302727000000001</v>
      </c>
      <c r="D23" s="29">
        <v>32.183658999999999</v>
      </c>
      <c r="E23" s="29">
        <v>34.523235</v>
      </c>
      <c r="F23" s="29">
        <v>36.408005000000003</v>
      </c>
      <c r="G23" s="29">
        <v>37.782608000000003</v>
      </c>
      <c r="H23" s="29">
        <v>38.852116000000002</v>
      </c>
      <c r="I23" s="29">
        <v>39.682259000000002</v>
      </c>
      <c r="J23" s="29">
        <v>40.435603999999998</v>
      </c>
      <c r="K23" s="29">
        <v>41.089024000000002</v>
      </c>
      <c r="L23" s="29">
        <v>41.799472999999999</v>
      </c>
      <c r="M23" s="29">
        <v>42.392325999999997</v>
      </c>
      <c r="N23" s="29">
        <v>43.226954999999997</v>
      </c>
      <c r="O23" s="29">
        <v>43.855072</v>
      </c>
      <c r="P23" s="29">
        <v>44.286602000000002</v>
      </c>
      <c r="Q23" s="29">
        <v>44.641052000000002</v>
      </c>
      <c r="R23" s="29">
        <v>44.98415</v>
      </c>
      <c r="S23" s="29">
        <v>45.384822999999997</v>
      </c>
      <c r="T23" s="29">
        <v>45.809635</v>
      </c>
      <c r="U23" s="29">
        <v>46.217002999999998</v>
      </c>
      <c r="V23" s="29">
        <v>46.775120000000001</v>
      </c>
      <c r="W23" s="29">
        <v>47.199725999999998</v>
      </c>
      <c r="X23" s="29">
        <v>47.657195999999999</v>
      </c>
      <c r="Y23" s="29">
        <v>48.122261000000002</v>
      </c>
      <c r="Z23" s="29">
        <v>48.558163</v>
      </c>
      <c r="AA23" s="29">
        <v>49.064247000000002</v>
      </c>
      <c r="AB23" s="29">
        <v>49.669609000000001</v>
      </c>
      <c r="AC23" s="29">
        <v>50.250259</v>
      </c>
      <c r="AD23" s="29">
        <v>50.763556999999999</v>
      </c>
      <c r="AE23" s="29">
        <v>51.312564999999999</v>
      </c>
      <c r="AF23" s="29">
        <v>51.905762000000003</v>
      </c>
      <c r="AG23" s="30">
        <v>1.9911000000000002E-2</v>
      </c>
    </row>
    <row r="24" spans="1:33" ht="15" customHeight="1">
      <c r="B24" s="27" t="s">
        <v>99</v>
      </c>
    </row>
    <row r="25" spans="1:33" ht="15" customHeight="1">
      <c r="A25" s="8" t="s">
        <v>98</v>
      </c>
      <c r="B25" s="28" t="s">
        <v>97</v>
      </c>
      <c r="C25" s="29">
        <v>884.81805399999996</v>
      </c>
      <c r="D25" s="29">
        <v>1076.5500489999999</v>
      </c>
      <c r="E25" s="29">
        <v>1230.1667480000001</v>
      </c>
      <c r="F25" s="29">
        <v>1274.7022710000001</v>
      </c>
      <c r="G25" s="29">
        <v>1318.180908</v>
      </c>
      <c r="H25" s="29">
        <v>1345.499634</v>
      </c>
      <c r="I25" s="29">
        <v>1366.03772</v>
      </c>
      <c r="J25" s="29">
        <v>1391.079956</v>
      </c>
      <c r="K25" s="29">
        <v>1417.5729980000001</v>
      </c>
      <c r="L25" s="29">
        <v>1446.572876</v>
      </c>
      <c r="M25" s="29">
        <v>1474.0267329999999</v>
      </c>
      <c r="N25" s="29">
        <v>1506.494995</v>
      </c>
      <c r="O25" s="29">
        <v>1538.013672</v>
      </c>
      <c r="P25" s="29">
        <v>1562.586182</v>
      </c>
      <c r="Q25" s="29">
        <v>1585.3625489999999</v>
      </c>
      <c r="R25" s="29">
        <v>1607.659668</v>
      </c>
      <c r="S25" s="29">
        <v>1633.0620120000001</v>
      </c>
      <c r="T25" s="29">
        <v>1659.333374</v>
      </c>
      <c r="U25" s="29">
        <v>1689.634033</v>
      </c>
      <c r="V25" s="29">
        <v>1722.052246</v>
      </c>
      <c r="W25" s="29">
        <v>1750.318237</v>
      </c>
      <c r="X25" s="29">
        <v>1781.0749510000001</v>
      </c>
      <c r="Y25" s="29">
        <v>1813.510986</v>
      </c>
      <c r="Z25" s="29">
        <v>1844.788818</v>
      </c>
      <c r="AA25" s="29">
        <v>1880.515259</v>
      </c>
      <c r="AB25" s="29">
        <v>1918.9608149999999</v>
      </c>
      <c r="AC25" s="29">
        <v>1956.3781739999999</v>
      </c>
      <c r="AD25" s="29">
        <v>1993.512573</v>
      </c>
      <c r="AE25" s="29">
        <v>2033.3670649999999</v>
      </c>
      <c r="AF25" s="29">
        <v>2080.9279790000001</v>
      </c>
      <c r="AG25" s="30">
        <v>2.9928E-2</v>
      </c>
    </row>
    <row r="26" spans="1:33" ht="15" customHeight="1">
      <c r="B26" s="27" t="s">
        <v>96</v>
      </c>
    </row>
    <row r="27" spans="1:33" ht="15" customHeight="1">
      <c r="A27" s="8" t="s">
        <v>95</v>
      </c>
      <c r="B27" s="28" t="s">
        <v>54</v>
      </c>
      <c r="C27" s="29">
        <v>1642.4384769999999</v>
      </c>
      <c r="D27" s="29">
        <v>1648.841187</v>
      </c>
      <c r="E27" s="29">
        <v>1642.1176760000001</v>
      </c>
      <c r="F27" s="29">
        <v>1538.342163</v>
      </c>
      <c r="G27" s="29">
        <v>1550.619385</v>
      </c>
      <c r="H27" s="29">
        <v>1586.2102050000001</v>
      </c>
      <c r="I27" s="29">
        <v>1584.949341</v>
      </c>
      <c r="J27" s="29">
        <v>1595.376587</v>
      </c>
      <c r="K27" s="29">
        <v>1596.9819339999999</v>
      </c>
      <c r="L27" s="29">
        <v>1601.017578</v>
      </c>
      <c r="M27" s="29">
        <v>1607.385254</v>
      </c>
      <c r="N27" s="29">
        <v>1609.5629879999999</v>
      </c>
      <c r="O27" s="29">
        <v>1610.8304439999999</v>
      </c>
      <c r="P27" s="29">
        <v>1600.236206</v>
      </c>
      <c r="Q27" s="29">
        <v>1594.3553469999999</v>
      </c>
      <c r="R27" s="29">
        <v>1589.1704099999999</v>
      </c>
      <c r="S27" s="29">
        <v>1589.8118899999999</v>
      </c>
      <c r="T27" s="29">
        <v>1595.442871</v>
      </c>
      <c r="U27" s="29">
        <v>1599.424072</v>
      </c>
      <c r="V27" s="29">
        <v>1598.0878909999999</v>
      </c>
      <c r="W27" s="29">
        <v>1603.0029300000001</v>
      </c>
      <c r="X27" s="29">
        <v>1610.482178</v>
      </c>
      <c r="Y27" s="29">
        <v>1608.26001</v>
      </c>
      <c r="Z27" s="29">
        <v>1612.27124</v>
      </c>
      <c r="AA27" s="29">
        <v>1606.3276370000001</v>
      </c>
      <c r="AB27" s="29">
        <v>1612.4525149999999</v>
      </c>
      <c r="AC27" s="29">
        <v>1612.159302</v>
      </c>
      <c r="AD27" s="29">
        <v>1614.0505370000001</v>
      </c>
      <c r="AE27" s="29">
        <v>1618.08374</v>
      </c>
      <c r="AF27" s="29">
        <v>1632.708496</v>
      </c>
      <c r="AG27" s="30">
        <v>-2.05E-4</v>
      </c>
    </row>
    <row r="28" spans="1:33" ht="15" customHeight="1">
      <c r="A28" s="8" t="s">
        <v>94</v>
      </c>
      <c r="B28" s="28" t="s">
        <v>52</v>
      </c>
      <c r="C28" s="29">
        <v>340.48767099999998</v>
      </c>
      <c r="D28" s="29">
        <v>353.66149899999999</v>
      </c>
      <c r="E28" s="29">
        <v>348.75344799999999</v>
      </c>
      <c r="F28" s="29">
        <v>338.82714800000002</v>
      </c>
      <c r="G28" s="29">
        <v>330.61053500000003</v>
      </c>
      <c r="H28" s="29">
        <v>321.46386699999999</v>
      </c>
      <c r="I28" s="29">
        <v>311.57351699999998</v>
      </c>
      <c r="J28" s="29">
        <v>302.60565200000002</v>
      </c>
      <c r="K28" s="29">
        <v>292.885651</v>
      </c>
      <c r="L28" s="29">
        <v>283.439819</v>
      </c>
      <c r="M28" s="29">
        <v>278.66482500000001</v>
      </c>
      <c r="N28" s="29">
        <v>274.77252199999998</v>
      </c>
      <c r="O28" s="29">
        <v>270.56768799999998</v>
      </c>
      <c r="P28" s="29">
        <v>265.448578</v>
      </c>
      <c r="Q28" s="29">
        <v>260.36828600000001</v>
      </c>
      <c r="R28" s="29">
        <v>255.548889</v>
      </c>
      <c r="S28" s="29">
        <v>251.06869499999999</v>
      </c>
      <c r="T28" s="29">
        <v>246.48242200000001</v>
      </c>
      <c r="U28" s="29">
        <v>242.55010999999999</v>
      </c>
      <c r="V28" s="29">
        <v>238.31042500000001</v>
      </c>
      <c r="W28" s="29">
        <v>236.52815200000001</v>
      </c>
      <c r="X28" s="29">
        <v>234.912521</v>
      </c>
      <c r="Y28" s="29">
        <v>233.394836</v>
      </c>
      <c r="Z28" s="29">
        <v>231.42420999999999</v>
      </c>
      <c r="AA28" s="29">
        <v>229.79132100000001</v>
      </c>
      <c r="AB28" s="29">
        <v>228.752701</v>
      </c>
      <c r="AC28" s="29">
        <v>227.20117200000001</v>
      </c>
      <c r="AD28" s="29">
        <v>224.90399199999999</v>
      </c>
      <c r="AE28" s="29">
        <v>223.22271699999999</v>
      </c>
      <c r="AF28" s="29">
        <v>222.72167999999999</v>
      </c>
      <c r="AG28" s="30">
        <v>-1.453E-2</v>
      </c>
    </row>
    <row r="29" spans="1:33" ht="15" customHeight="1"/>
    <row r="30" spans="1:33" ht="15" customHeight="1">
      <c r="B30" s="27" t="s">
        <v>93</v>
      </c>
    </row>
    <row r="31" spans="1:33">
      <c r="B31" s="27" t="s">
        <v>92</v>
      </c>
    </row>
    <row r="32" spans="1:33">
      <c r="A32" s="8" t="s">
        <v>91</v>
      </c>
      <c r="B32" s="28" t="s">
        <v>90</v>
      </c>
      <c r="C32" s="31">
        <v>35.223784999999999</v>
      </c>
      <c r="D32" s="31">
        <v>35.448219000000002</v>
      </c>
      <c r="E32" s="31">
        <v>35.773716</v>
      </c>
      <c r="F32" s="31">
        <v>36.137791</v>
      </c>
      <c r="G32" s="31">
        <v>36.521641000000002</v>
      </c>
      <c r="H32" s="31">
        <v>37.052588999999998</v>
      </c>
      <c r="I32" s="31">
        <v>37.014766999999999</v>
      </c>
      <c r="J32" s="31">
        <v>36.989029000000002</v>
      </c>
      <c r="K32" s="31">
        <v>36.961914</v>
      </c>
      <c r="L32" s="31">
        <v>36.958621999999998</v>
      </c>
      <c r="M32" s="31">
        <v>36.939838000000002</v>
      </c>
      <c r="N32" s="31">
        <v>36.985928000000001</v>
      </c>
      <c r="O32" s="31">
        <v>36.985813</v>
      </c>
      <c r="P32" s="31">
        <v>36.980941999999999</v>
      </c>
      <c r="Q32" s="31">
        <v>36.975254</v>
      </c>
      <c r="R32" s="31">
        <v>36.962643</v>
      </c>
      <c r="S32" s="31">
        <v>36.952339000000002</v>
      </c>
      <c r="T32" s="31">
        <v>36.944729000000002</v>
      </c>
      <c r="U32" s="31">
        <v>36.920825999999998</v>
      </c>
      <c r="V32" s="31">
        <v>36.923000000000002</v>
      </c>
      <c r="W32" s="31">
        <v>36.914878999999999</v>
      </c>
      <c r="X32" s="31">
        <v>36.909832000000002</v>
      </c>
      <c r="Y32" s="31">
        <v>36.910637000000001</v>
      </c>
      <c r="Z32" s="31">
        <v>36.902920000000002</v>
      </c>
      <c r="AA32" s="31">
        <v>36.891421999999999</v>
      </c>
      <c r="AB32" s="31">
        <v>36.883899999999997</v>
      </c>
      <c r="AC32" s="31">
        <v>36.869686000000002</v>
      </c>
      <c r="AD32" s="31">
        <v>36.851802999999997</v>
      </c>
      <c r="AE32" s="31">
        <v>36.835728000000003</v>
      </c>
      <c r="AF32" s="31">
        <v>36.799380999999997</v>
      </c>
      <c r="AG32" s="30">
        <v>1.5100000000000001E-3</v>
      </c>
    </row>
    <row r="33" spans="1:33">
      <c r="A33" s="8" t="s">
        <v>89</v>
      </c>
      <c r="B33" s="28" t="s">
        <v>88</v>
      </c>
      <c r="C33" s="31">
        <v>44.308036999999999</v>
      </c>
      <c r="D33" s="31">
        <v>44.852161000000002</v>
      </c>
      <c r="E33" s="31">
        <v>45.474854000000001</v>
      </c>
      <c r="F33" s="31">
        <v>46.203018</v>
      </c>
      <c r="G33" s="31">
        <v>46.88335</v>
      </c>
      <c r="H33" s="31">
        <v>47.665520000000001</v>
      </c>
      <c r="I33" s="31">
        <v>47.678519999999999</v>
      </c>
      <c r="J33" s="31">
        <v>47.680176000000003</v>
      </c>
      <c r="K33" s="31">
        <v>47.681533999999999</v>
      </c>
      <c r="L33" s="31">
        <v>47.693249000000002</v>
      </c>
      <c r="M33" s="31">
        <v>47.693249000000002</v>
      </c>
      <c r="N33" s="31">
        <v>47.720654000000003</v>
      </c>
      <c r="O33" s="31">
        <v>47.720654000000003</v>
      </c>
      <c r="P33" s="31">
        <v>47.720654000000003</v>
      </c>
      <c r="Q33" s="31">
        <v>47.720654000000003</v>
      </c>
      <c r="R33" s="31">
        <v>47.720654000000003</v>
      </c>
      <c r="S33" s="31">
        <v>47.720654000000003</v>
      </c>
      <c r="T33" s="31">
        <v>47.720654000000003</v>
      </c>
      <c r="U33" s="31">
        <v>47.720654000000003</v>
      </c>
      <c r="V33" s="31">
        <v>47.723197999999996</v>
      </c>
      <c r="W33" s="31">
        <v>47.723197999999996</v>
      </c>
      <c r="X33" s="31">
        <v>47.723197999999996</v>
      </c>
      <c r="Y33" s="31">
        <v>47.724876000000002</v>
      </c>
      <c r="Z33" s="31">
        <v>47.724876000000002</v>
      </c>
      <c r="AA33" s="31">
        <v>47.724876000000002</v>
      </c>
      <c r="AB33" s="31">
        <v>47.725819000000001</v>
      </c>
      <c r="AC33" s="31">
        <v>47.725819000000001</v>
      </c>
      <c r="AD33" s="31">
        <v>47.725819000000001</v>
      </c>
      <c r="AE33" s="31">
        <v>47.727200000000003</v>
      </c>
      <c r="AF33" s="31">
        <v>47.727200000000003</v>
      </c>
      <c r="AG33" s="30">
        <v>2.5669999999999998E-3</v>
      </c>
    </row>
    <row r="34" spans="1:33">
      <c r="A34" s="8" t="s">
        <v>87</v>
      </c>
      <c r="B34" s="28" t="s">
        <v>86</v>
      </c>
      <c r="C34" s="31">
        <v>31.770002000000002</v>
      </c>
      <c r="D34" s="31">
        <v>32.118862</v>
      </c>
      <c r="E34" s="31">
        <v>32.561729</v>
      </c>
      <c r="F34" s="31">
        <v>33.013966000000003</v>
      </c>
      <c r="G34" s="31">
        <v>33.490234000000001</v>
      </c>
      <c r="H34" s="31">
        <v>34.054271999999997</v>
      </c>
      <c r="I34" s="31">
        <v>34.054271999999997</v>
      </c>
      <c r="J34" s="31">
        <v>34.054336999999997</v>
      </c>
      <c r="K34" s="31">
        <v>34.054375</v>
      </c>
      <c r="L34" s="31">
        <v>34.054375</v>
      </c>
      <c r="M34" s="31">
        <v>34.054428000000001</v>
      </c>
      <c r="N34" s="31">
        <v>34.054428000000001</v>
      </c>
      <c r="O34" s="31">
        <v>34.054470000000002</v>
      </c>
      <c r="P34" s="31">
        <v>34.054501000000002</v>
      </c>
      <c r="Q34" s="31">
        <v>34.054516</v>
      </c>
      <c r="R34" s="31">
        <v>34.054543000000002</v>
      </c>
      <c r="S34" s="31">
        <v>34.054554000000003</v>
      </c>
      <c r="T34" s="31">
        <v>34.054561999999997</v>
      </c>
      <c r="U34" s="31">
        <v>34.054614999999998</v>
      </c>
      <c r="V34" s="31">
        <v>34.054614999999998</v>
      </c>
      <c r="W34" s="31">
        <v>34.054614999999998</v>
      </c>
      <c r="X34" s="31">
        <v>34.054619000000002</v>
      </c>
      <c r="Y34" s="31">
        <v>34.054619000000002</v>
      </c>
      <c r="Z34" s="31">
        <v>34.054648999999998</v>
      </c>
      <c r="AA34" s="31">
        <v>34.054671999999997</v>
      </c>
      <c r="AB34" s="31">
        <v>34.054679999999998</v>
      </c>
      <c r="AC34" s="31">
        <v>34.054707000000001</v>
      </c>
      <c r="AD34" s="31">
        <v>34.054721999999998</v>
      </c>
      <c r="AE34" s="31">
        <v>34.054732999999999</v>
      </c>
      <c r="AF34" s="31">
        <v>34.054794000000001</v>
      </c>
      <c r="AG34" s="30">
        <v>2.398E-3</v>
      </c>
    </row>
    <row r="35" spans="1:33">
      <c r="A35" s="8" t="s">
        <v>85</v>
      </c>
      <c r="B35" s="28" t="s">
        <v>84</v>
      </c>
      <c r="C35" s="31">
        <v>36.206435999999997</v>
      </c>
      <c r="D35" s="31">
        <v>37.252910999999997</v>
      </c>
      <c r="E35" s="31">
        <v>37.623699000000002</v>
      </c>
      <c r="F35" s="31">
        <v>37.920811</v>
      </c>
      <c r="G35" s="31">
        <v>37.962482000000001</v>
      </c>
      <c r="H35" s="31">
        <v>38.013924000000003</v>
      </c>
      <c r="I35" s="31">
        <v>38.047474000000001</v>
      </c>
      <c r="J35" s="31">
        <v>38.095184000000003</v>
      </c>
      <c r="K35" s="31">
        <v>38.134524999999996</v>
      </c>
      <c r="L35" s="31">
        <v>38.218860999999997</v>
      </c>
      <c r="M35" s="31">
        <v>38.268813999999999</v>
      </c>
      <c r="N35" s="31">
        <v>38.471995999999997</v>
      </c>
      <c r="O35" s="31">
        <v>38.578369000000002</v>
      </c>
      <c r="P35" s="31">
        <v>38.669562999999997</v>
      </c>
      <c r="Q35" s="31">
        <v>38.768650000000001</v>
      </c>
      <c r="R35" s="31">
        <v>38.851624000000001</v>
      </c>
      <c r="S35" s="31">
        <v>38.935119999999998</v>
      </c>
      <c r="T35" s="31">
        <v>39.024349000000001</v>
      </c>
      <c r="U35" s="31">
        <v>39.073250000000002</v>
      </c>
      <c r="V35" s="31">
        <v>39.176623999999997</v>
      </c>
      <c r="W35" s="31">
        <v>39.255141999999999</v>
      </c>
      <c r="X35" s="31">
        <v>39.337893999999999</v>
      </c>
      <c r="Y35" s="31">
        <v>39.448157999999999</v>
      </c>
      <c r="Z35" s="31">
        <v>39.518943999999998</v>
      </c>
      <c r="AA35" s="31">
        <v>39.566958999999997</v>
      </c>
      <c r="AB35" s="31">
        <v>39.632595000000002</v>
      </c>
      <c r="AC35" s="31">
        <v>39.679001</v>
      </c>
      <c r="AD35" s="31">
        <v>39.712738000000002</v>
      </c>
      <c r="AE35" s="31">
        <v>39.753506000000002</v>
      </c>
      <c r="AF35" s="31">
        <v>39.723286000000002</v>
      </c>
      <c r="AG35" s="30">
        <v>3.202E-3</v>
      </c>
    </row>
    <row r="36" spans="1:33">
      <c r="A36" s="8" t="s">
        <v>83</v>
      </c>
      <c r="B36" s="28" t="s">
        <v>82</v>
      </c>
      <c r="C36" s="31">
        <v>45.484946999999998</v>
      </c>
      <c r="D36" s="31">
        <v>46.512923999999998</v>
      </c>
      <c r="E36" s="31">
        <v>46.912120999999999</v>
      </c>
      <c r="F36" s="31">
        <v>47.579020999999997</v>
      </c>
      <c r="G36" s="31">
        <v>48.273701000000003</v>
      </c>
      <c r="H36" s="31">
        <v>48.755809999999997</v>
      </c>
      <c r="I36" s="31">
        <v>48.774425999999998</v>
      </c>
      <c r="J36" s="31">
        <v>48.750506999999999</v>
      </c>
      <c r="K36" s="31">
        <v>48.759041000000003</v>
      </c>
      <c r="L36" s="31">
        <v>48.841515000000001</v>
      </c>
      <c r="M36" s="31">
        <v>48.888916000000002</v>
      </c>
      <c r="N36" s="31">
        <v>49.057884000000001</v>
      </c>
      <c r="O36" s="31">
        <v>49.201279</v>
      </c>
      <c r="P36" s="31">
        <v>49.326926999999998</v>
      </c>
      <c r="Q36" s="31">
        <v>49.484470000000002</v>
      </c>
      <c r="R36" s="31">
        <v>49.616722000000003</v>
      </c>
      <c r="S36" s="31">
        <v>49.746288</v>
      </c>
      <c r="T36" s="31">
        <v>49.883045000000003</v>
      </c>
      <c r="U36" s="31">
        <v>49.998047</v>
      </c>
      <c r="V36" s="31">
        <v>50.126984</v>
      </c>
      <c r="W36" s="31">
        <v>50.285145</v>
      </c>
      <c r="X36" s="31">
        <v>50.423515000000002</v>
      </c>
      <c r="Y36" s="31">
        <v>50.602984999999997</v>
      </c>
      <c r="Z36" s="31">
        <v>50.752963999999999</v>
      </c>
      <c r="AA36" s="31">
        <v>50.870552000000004</v>
      </c>
      <c r="AB36" s="31">
        <v>51.004325999999999</v>
      </c>
      <c r="AC36" s="31">
        <v>51.130310000000001</v>
      </c>
      <c r="AD36" s="31">
        <v>51.243895999999999</v>
      </c>
      <c r="AE36" s="31">
        <v>51.368220999999998</v>
      </c>
      <c r="AF36" s="31">
        <v>51.439391999999998</v>
      </c>
      <c r="AG36" s="30">
        <v>4.2509999999999996E-3</v>
      </c>
    </row>
    <row r="37" spans="1:33">
      <c r="A37" s="8" t="s">
        <v>81</v>
      </c>
      <c r="B37" s="28" t="s">
        <v>80</v>
      </c>
      <c r="C37" s="31">
        <v>32.672462000000003</v>
      </c>
      <c r="D37" s="31">
        <v>33.914802999999999</v>
      </c>
      <c r="E37" s="31">
        <v>34.468055999999997</v>
      </c>
      <c r="F37" s="31">
        <v>34.848267</v>
      </c>
      <c r="G37" s="31">
        <v>34.908645999999997</v>
      </c>
      <c r="H37" s="31">
        <v>34.967480000000002</v>
      </c>
      <c r="I37" s="31">
        <v>35.051132000000003</v>
      </c>
      <c r="J37" s="31">
        <v>35.143084999999999</v>
      </c>
      <c r="K37" s="31">
        <v>35.220008999999997</v>
      </c>
      <c r="L37" s="31">
        <v>35.309074000000003</v>
      </c>
      <c r="M37" s="31">
        <v>35.380603999999998</v>
      </c>
      <c r="N37" s="31">
        <v>35.537472000000001</v>
      </c>
      <c r="O37" s="31">
        <v>35.634357000000001</v>
      </c>
      <c r="P37" s="31">
        <v>35.722518999999998</v>
      </c>
      <c r="Q37" s="31">
        <v>35.814597999999997</v>
      </c>
      <c r="R37" s="31">
        <v>35.901054000000002</v>
      </c>
      <c r="S37" s="31">
        <v>35.985984999999999</v>
      </c>
      <c r="T37" s="31">
        <v>36.073086000000004</v>
      </c>
      <c r="U37" s="31">
        <v>36.136738000000001</v>
      </c>
      <c r="V37" s="31">
        <v>36.230877</v>
      </c>
      <c r="W37" s="31">
        <v>36.302101</v>
      </c>
      <c r="X37" s="31">
        <v>36.378498</v>
      </c>
      <c r="Y37" s="31">
        <v>36.472484999999999</v>
      </c>
      <c r="Z37" s="31">
        <v>36.536040999999997</v>
      </c>
      <c r="AA37" s="31">
        <v>36.5839</v>
      </c>
      <c r="AB37" s="31">
        <v>36.644683999999998</v>
      </c>
      <c r="AC37" s="31">
        <v>36.692706999999999</v>
      </c>
      <c r="AD37" s="31">
        <v>36.732998000000002</v>
      </c>
      <c r="AE37" s="31">
        <v>36.777721</v>
      </c>
      <c r="AF37" s="31">
        <v>36.774990000000003</v>
      </c>
      <c r="AG37" s="30">
        <v>4.0870000000000004E-3</v>
      </c>
    </row>
    <row r="38" spans="1:33">
      <c r="A38" s="8" t="s">
        <v>79</v>
      </c>
      <c r="B38" s="28" t="s">
        <v>78</v>
      </c>
      <c r="C38" s="31">
        <v>35.996540000000003</v>
      </c>
      <c r="D38" s="31">
        <v>36.858001999999999</v>
      </c>
      <c r="E38" s="31">
        <v>37.158000999999999</v>
      </c>
      <c r="F38" s="31">
        <v>37.424849999999999</v>
      </c>
      <c r="G38" s="31">
        <v>37.463158</v>
      </c>
      <c r="H38" s="31">
        <v>37.513514999999998</v>
      </c>
      <c r="I38" s="31">
        <v>37.541389000000002</v>
      </c>
      <c r="J38" s="31">
        <v>37.580601000000001</v>
      </c>
      <c r="K38" s="31">
        <v>37.606029999999997</v>
      </c>
      <c r="L38" s="31">
        <v>37.667957000000001</v>
      </c>
      <c r="M38" s="31">
        <v>37.699677000000001</v>
      </c>
      <c r="N38" s="31">
        <v>37.863425999999997</v>
      </c>
      <c r="O38" s="31">
        <v>37.940711999999998</v>
      </c>
      <c r="P38" s="31">
        <v>38.004584999999999</v>
      </c>
      <c r="Q38" s="31">
        <v>38.074978000000002</v>
      </c>
      <c r="R38" s="31">
        <v>38.132922999999998</v>
      </c>
      <c r="S38" s="31">
        <v>38.191898000000002</v>
      </c>
      <c r="T38" s="31">
        <v>38.254623000000002</v>
      </c>
      <c r="U38" s="31">
        <v>38.282417000000002</v>
      </c>
      <c r="V38" s="31">
        <v>38.356304000000002</v>
      </c>
      <c r="W38" s="31">
        <v>38.408718</v>
      </c>
      <c r="X38" s="31">
        <v>38.464461999999997</v>
      </c>
      <c r="Y38" s="31">
        <v>38.544083000000001</v>
      </c>
      <c r="Z38" s="31">
        <v>38.589526999999997</v>
      </c>
      <c r="AA38" s="31">
        <v>38.616177</v>
      </c>
      <c r="AB38" s="31">
        <v>38.656784000000002</v>
      </c>
      <c r="AC38" s="31">
        <v>38.680992000000003</v>
      </c>
      <c r="AD38" s="31">
        <v>38.694091999999998</v>
      </c>
      <c r="AE38" s="31">
        <v>38.712769000000002</v>
      </c>
      <c r="AF38" s="31">
        <v>38.671570000000003</v>
      </c>
      <c r="AG38" s="30">
        <v>2.4750000000000002E-3</v>
      </c>
    </row>
    <row r="39" spans="1:33">
      <c r="A39" s="8" t="s">
        <v>77</v>
      </c>
      <c r="B39" s="28" t="s">
        <v>76</v>
      </c>
      <c r="C39" s="31">
        <v>45.124637999999997</v>
      </c>
      <c r="D39" s="31">
        <v>46.062195000000003</v>
      </c>
      <c r="E39" s="31">
        <v>46.401501000000003</v>
      </c>
      <c r="F39" s="31">
        <v>47.015822999999997</v>
      </c>
      <c r="G39" s="31">
        <v>47.692608</v>
      </c>
      <c r="H39" s="31">
        <v>48.166289999999996</v>
      </c>
      <c r="I39" s="31">
        <v>48.183951999999998</v>
      </c>
      <c r="J39" s="31">
        <v>48.156531999999999</v>
      </c>
      <c r="K39" s="31">
        <v>48.150143</v>
      </c>
      <c r="L39" s="31">
        <v>48.198467000000001</v>
      </c>
      <c r="M39" s="31">
        <v>48.220913000000003</v>
      </c>
      <c r="N39" s="31">
        <v>48.338504999999998</v>
      </c>
      <c r="O39" s="31">
        <v>48.435462999999999</v>
      </c>
      <c r="P39" s="31">
        <v>48.518211000000001</v>
      </c>
      <c r="Q39" s="31">
        <v>48.627780999999999</v>
      </c>
      <c r="R39" s="31">
        <v>48.717556000000002</v>
      </c>
      <c r="S39" s="31">
        <v>48.805515</v>
      </c>
      <c r="T39" s="31">
        <v>48.897525999999999</v>
      </c>
      <c r="U39" s="31">
        <v>48.971142</v>
      </c>
      <c r="V39" s="31">
        <v>49.053463000000001</v>
      </c>
      <c r="W39" s="31">
        <v>49.162140000000001</v>
      </c>
      <c r="X39" s="31">
        <v>49.251258999999997</v>
      </c>
      <c r="Y39" s="31">
        <v>49.374622000000002</v>
      </c>
      <c r="Z39" s="31">
        <v>49.473488000000003</v>
      </c>
      <c r="AA39" s="31">
        <v>49.545493999999998</v>
      </c>
      <c r="AB39" s="31">
        <v>49.627929999999999</v>
      </c>
      <c r="AC39" s="31">
        <v>49.703941</v>
      </c>
      <c r="AD39" s="31">
        <v>49.768379000000003</v>
      </c>
      <c r="AE39" s="31">
        <v>49.840510999999999</v>
      </c>
      <c r="AF39" s="31">
        <v>49.869408</v>
      </c>
      <c r="AG39" s="30">
        <v>3.4529999999999999E-3</v>
      </c>
    </row>
    <row r="40" spans="1:33">
      <c r="A40" s="8" t="s">
        <v>75</v>
      </c>
      <c r="B40" s="28" t="s">
        <v>74</v>
      </c>
      <c r="C40" s="31">
        <v>32.509566999999997</v>
      </c>
      <c r="D40" s="31">
        <v>33.544162999999998</v>
      </c>
      <c r="E40" s="31">
        <v>34.023963999999999</v>
      </c>
      <c r="F40" s="31">
        <v>34.378746</v>
      </c>
      <c r="G40" s="31">
        <v>34.437973</v>
      </c>
      <c r="H40" s="31">
        <v>34.496552000000001</v>
      </c>
      <c r="I40" s="31">
        <v>34.573219000000002</v>
      </c>
      <c r="J40" s="31">
        <v>34.655513999999997</v>
      </c>
      <c r="K40" s="31">
        <v>34.718677999999997</v>
      </c>
      <c r="L40" s="31">
        <v>34.788058999999997</v>
      </c>
      <c r="M40" s="31">
        <v>34.842812000000002</v>
      </c>
      <c r="N40" s="31">
        <v>34.963965999999999</v>
      </c>
      <c r="O40" s="31">
        <v>35.035857999999998</v>
      </c>
      <c r="P40" s="31">
        <v>35.100307000000001</v>
      </c>
      <c r="Q40" s="31">
        <v>35.168056</v>
      </c>
      <c r="R40" s="31">
        <v>35.233234000000003</v>
      </c>
      <c r="S40" s="31">
        <v>35.297314</v>
      </c>
      <c r="T40" s="31">
        <v>35.361893000000002</v>
      </c>
      <c r="U40" s="31">
        <v>35.408248999999998</v>
      </c>
      <c r="V40" s="31">
        <v>35.476894000000001</v>
      </c>
      <c r="W40" s="31">
        <v>35.526851999999998</v>
      </c>
      <c r="X40" s="31">
        <v>35.580939999999998</v>
      </c>
      <c r="Y40" s="31">
        <v>35.649825999999997</v>
      </c>
      <c r="Z40" s="31">
        <v>35.693221999999999</v>
      </c>
      <c r="AA40" s="31">
        <v>35.724327000000002</v>
      </c>
      <c r="AB40" s="31">
        <v>35.765273999999998</v>
      </c>
      <c r="AC40" s="31">
        <v>35.796162000000002</v>
      </c>
      <c r="AD40" s="31">
        <v>35.820746999999997</v>
      </c>
      <c r="AE40" s="31">
        <v>35.848598000000003</v>
      </c>
      <c r="AF40" s="31">
        <v>35.838959000000003</v>
      </c>
      <c r="AG40" s="30">
        <v>3.3679999999999999E-3</v>
      </c>
    </row>
    <row r="41" spans="1:33">
      <c r="A41" s="8" t="s">
        <v>73</v>
      </c>
      <c r="B41" s="28" t="s">
        <v>72</v>
      </c>
      <c r="C41" s="31">
        <v>29.362559999999998</v>
      </c>
      <c r="D41" s="31">
        <v>30.064709000000001</v>
      </c>
      <c r="E41" s="31">
        <v>30.308886999999999</v>
      </c>
      <c r="F41" s="31">
        <v>30.525971999999999</v>
      </c>
      <c r="G41" s="31">
        <v>30.556625</v>
      </c>
      <c r="H41" s="31">
        <v>30.597338000000001</v>
      </c>
      <c r="I41" s="31">
        <v>30.619948999999998</v>
      </c>
      <c r="J41" s="31">
        <v>30.651865000000001</v>
      </c>
      <c r="K41" s="31">
        <v>30.672522000000001</v>
      </c>
      <c r="L41" s="31">
        <v>30.723023999999999</v>
      </c>
      <c r="M41" s="31">
        <v>30.748835</v>
      </c>
      <c r="N41" s="31">
        <v>30.882550999999999</v>
      </c>
      <c r="O41" s="31">
        <v>30.945591</v>
      </c>
      <c r="P41" s="31">
        <v>30.997667</v>
      </c>
      <c r="Q41" s="31">
        <v>31.055063000000001</v>
      </c>
      <c r="R41" s="31">
        <v>31.102281999999999</v>
      </c>
      <c r="S41" s="31">
        <v>31.150342999999999</v>
      </c>
      <c r="T41" s="31">
        <v>31.201481000000001</v>
      </c>
      <c r="U41" s="31">
        <v>31.224060000000001</v>
      </c>
      <c r="V41" s="31">
        <v>31.284331999999999</v>
      </c>
      <c r="W41" s="31">
        <v>31.327047</v>
      </c>
      <c r="X41" s="31">
        <v>31.372492000000001</v>
      </c>
      <c r="Y41" s="31">
        <v>31.437431</v>
      </c>
      <c r="Z41" s="31">
        <v>31.474463</v>
      </c>
      <c r="AA41" s="31">
        <v>31.496147000000001</v>
      </c>
      <c r="AB41" s="31">
        <v>31.529242</v>
      </c>
      <c r="AC41" s="31">
        <v>31.548929000000001</v>
      </c>
      <c r="AD41" s="31">
        <v>31.559546000000001</v>
      </c>
      <c r="AE41" s="31">
        <v>31.574712999999999</v>
      </c>
      <c r="AF41" s="31">
        <v>31.540970000000002</v>
      </c>
      <c r="AG41" s="30">
        <v>2.4710000000000001E-3</v>
      </c>
    </row>
    <row r="42" spans="1:33">
      <c r="A42" s="8" t="s">
        <v>71</v>
      </c>
      <c r="B42" s="28" t="s">
        <v>70</v>
      </c>
      <c r="C42" s="31">
        <v>36.849445000000003</v>
      </c>
      <c r="D42" s="31">
        <v>37.615067000000003</v>
      </c>
      <c r="E42" s="31">
        <v>37.892150999999998</v>
      </c>
      <c r="F42" s="31">
        <v>38.393813999999999</v>
      </c>
      <c r="G42" s="31">
        <v>38.946486999999998</v>
      </c>
      <c r="H42" s="31">
        <v>39.333302000000003</v>
      </c>
      <c r="I42" s="31">
        <v>39.347724999999997</v>
      </c>
      <c r="J42" s="31">
        <v>39.325333000000001</v>
      </c>
      <c r="K42" s="31">
        <v>39.320118000000001</v>
      </c>
      <c r="L42" s="31">
        <v>39.359580999999999</v>
      </c>
      <c r="M42" s="31">
        <v>39.377907</v>
      </c>
      <c r="N42" s="31">
        <v>39.473934</v>
      </c>
      <c r="O42" s="31">
        <v>39.553111999999999</v>
      </c>
      <c r="P42" s="31">
        <v>39.620685999999999</v>
      </c>
      <c r="Q42" s="31">
        <v>39.710163000000001</v>
      </c>
      <c r="R42" s="31">
        <v>39.783473999999998</v>
      </c>
      <c r="S42" s="31">
        <v>39.855305000000001</v>
      </c>
      <c r="T42" s="31">
        <v>39.930439</v>
      </c>
      <c r="U42" s="31">
        <v>39.990555000000001</v>
      </c>
      <c r="V42" s="31">
        <v>40.057780999999999</v>
      </c>
      <c r="W42" s="31">
        <v>40.146529999999998</v>
      </c>
      <c r="X42" s="31">
        <v>40.219302999999996</v>
      </c>
      <c r="Y42" s="31">
        <v>40.320045</v>
      </c>
      <c r="Z42" s="31">
        <v>40.400779999999997</v>
      </c>
      <c r="AA42" s="31">
        <v>40.459578999999998</v>
      </c>
      <c r="AB42" s="31">
        <v>40.526896999999998</v>
      </c>
      <c r="AC42" s="31">
        <v>40.588970000000003</v>
      </c>
      <c r="AD42" s="31">
        <v>40.641593999999998</v>
      </c>
      <c r="AE42" s="31">
        <v>40.700496999999999</v>
      </c>
      <c r="AF42" s="31">
        <v>40.724094000000001</v>
      </c>
      <c r="AG42" s="30">
        <v>3.4529999999999999E-3</v>
      </c>
    </row>
    <row r="43" spans="1:33">
      <c r="A43" s="8" t="s">
        <v>69</v>
      </c>
      <c r="B43" s="28" t="s">
        <v>68</v>
      </c>
      <c r="C43" s="31">
        <v>26.506937000000001</v>
      </c>
      <c r="D43" s="31">
        <v>27.350501999999999</v>
      </c>
      <c r="E43" s="31">
        <v>27.741713000000001</v>
      </c>
      <c r="F43" s="31">
        <v>28.030987</v>
      </c>
      <c r="G43" s="31">
        <v>28.079279</v>
      </c>
      <c r="H43" s="31">
        <v>28.127040999999998</v>
      </c>
      <c r="I43" s="31">
        <v>28.189551999999999</v>
      </c>
      <c r="J43" s="31">
        <v>28.256651000000002</v>
      </c>
      <c r="K43" s="31">
        <v>28.308153000000001</v>
      </c>
      <c r="L43" s="31">
        <v>28.364723000000001</v>
      </c>
      <c r="M43" s="31">
        <v>28.409367</v>
      </c>
      <c r="N43" s="31">
        <v>28.508151999999999</v>
      </c>
      <c r="O43" s="31">
        <v>28.566769000000001</v>
      </c>
      <c r="P43" s="31">
        <v>28.619318</v>
      </c>
      <c r="Q43" s="31">
        <v>28.674558999999999</v>
      </c>
      <c r="R43" s="31">
        <v>28.727701</v>
      </c>
      <c r="S43" s="31">
        <v>28.779948999999998</v>
      </c>
      <c r="T43" s="31">
        <v>28.832602999999999</v>
      </c>
      <c r="U43" s="31">
        <v>28.870401000000001</v>
      </c>
      <c r="V43" s="31">
        <v>28.926371</v>
      </c>
      <c r="W43" s="31">
        <v>28.967103999999999</v>
      </c>
      <c r="X43" s="31">
        <v>29.011206000000001</v>
      </c>
      <c r="Y43" s="31">
        <v>29.067373</v>
      </c>
      <c r="Z43" s="31">
        <v>29.102757</v>
      </c>
      <c r="AA43" s="31">
        <v>29.128117</v>
      </c>
      <c r="AB43" s="31">
        <v>29.161504999999998</v>
      </c>
      <c r="AC43" s="31">
        <v>29.186686999999999</v>
      </c>
      <c r="AD43" s="31">
        <v>29.206734000000001</v>
      </c>
      <c r="AE43" s="31">
        <v>29.229443</v>
      </c>
      <c r="AF43" s="31">
        <v>29.221582000000001</v>
      </c>
      <c r="AG43" s="30">
        <v>3.3679999999999999E-3</v>
      </c>
    </row>
    <row r="44" spans="1:33">
      <c r="A44" s="8" t="s">
        <v>67</v>
      </c>
      <c r="B44" s="28" t="s">
        <v>66</v>
      </c>
      <c r="C44" s="31">
        <v>24.161428000000001</v>
      </c>
      <c r="D44" s="31">
        <v>24.573177000000001</v>
      </c>
      <c r="E44" s="31">
        <v>24.977713000000001</v>
      </c>
      <c r="F44" s="31">
        <v>25.389517000000001</v>
      </c>
      <c r="G44" s="31">
        <v>25.797466</v>
      </c>
      <c r="H44" s="31">
        <v>26.195647999999998</v>
      </c>
      <c r="I44" s="31">
        <v>26.572191</v>
      </c>
      <c r="J44" s="31">
        <v>26.932663000000002</v>
      </c>
      <c r="K44" s="31">
        <v>27.272376999999999</v>
      </c>
      <c r="L44" s="31">
        <v>27.582446999999998</v>
      </c>
      <c r="M44" s="31">
        <v>27.863783000000002</v>
      </c>
      <c r="N44" s="31">
        <v>28.125340999999999</v>
      </c>
      <c r="O44" s="31">
        <v>28.350458</v>
      </c>
      <c r="P44" s="31">
        <v>28.547505999999998</v>
      </c>
      <c r="Q44" s="31">
        <v>28.742563000000001</v>
      </c>
      <c r="R44" s="31">
        <v>28.921610000000001</v>
      </c>
      <c r="S44" s="31">
        <v>29.082027</v>
      </c>
      <c r="T44" s="31">
        <v>29.230032000000001</v>
      </c>
      <c r="U44" s="31">
        <v>29.373788999999999</v>
      </c>
      <c r="V44" s="31">
        <v>29.501732000000001</v>
      </c>
      <c r="W44" s="31">
        <v>29.618829999999999</v>
      </c>
      <c r="X44" s="31">
        <v>29.735707999999999</v>
      </c>
      <c r="Y44" s="31">
        <v>29.841942</v>
      </c>
      <c r="Z44" s="31">
        <v>29.925201000000001</v>
      </c>
      <c r="AA44" s="31">
        <v>29.996466000000002</v>
      </c>
      <c r="AB44" s="31">
        <v>30.055498</v>
      </c>
      <c r="AC44" s="31">
        <v>30.108820000000001</v>
      </c>
      <c r="AD44" s="31">
        <v>30.157879000000001</v>
      </c>
      <c r="AE44" s="31">
        <v>30.203184</v>
      </c>
      <c r="AF44" s="31">
        <v>30.243639000000002</v>
      </c>
      <c r="AG44" s="30">
        <v>7.7720000000000003E-3</v>
      </c>
    </row>
    <row r="45" spans="1:33">
      <c r="A45" s="8" t="s">
        <v>65</v>
      </c>
      <c r="B45" s="28" t="s">
        <v>64</v>
      </c>
      <c r="C45" s="31">
        <v>15.265731000000001</v>
      </c>
      <c r="D45" s="31">
        <v>15.286705</v>
      </c>
      <c r="E45" s="31">
        <v>15.470668</v>
      </c>
      <c r="F45" s="31">
        <v>15.68268</v>
      </c>
      <c r="G45" s="31">
        <v>15.94843</v>
      </c>
      <c r="H45" s="31">
        <v>16.248387999999998</v>
      </c>
      <c r="I45" s="31">
        <v>16.513003999999999</v>
      </c>
      <c r="J45" s="31">
        <v>16.529199999999999</v>
      </c>
      <c r="K45" s="31">
        <v>16.634772999999999</v>
      </c>
      <c r="L45" s="31">
        <v>16.705121999999999</v>
      </c>
      <c r="M45" s="31">
        <v>16.75469</v>
      </c>
      <c r="N45" s="31">
        <v>16.802374</v>
      </c>
      <c r="O45" s="31">
        <v>16.848295</v>
      </c>
      <c r="P45" s="31">
        <v>16.864304000000001</v>
      </c>
      <c r="Q45" s="31">
        <v>16.864086</v>
      </c>
      <c r="R45" s="31">
        <v>16.861509000000002</v>
      </c>
      <c r="S45" s="31">
        <v>16.859387999999999</v>
      </c>
      <c r="T45" s="31">
        <v>16.855995</v>
      </c>
      <c r="U45" s="31">
        <v>16.853323</v>
      </c>
      <c r="V45" s="31">
        <v>16.851547</v>
      </c>
      <c r="W45" s="31">
        <v>16.850563000000001</v>
      </c>
      <c r="X45" s="31">
        <v>16.852093</v>
      </c>
      <c r="Y45" s="31">
        <v>16.844571999999999</v>
      </c>
      <c r="Z45" s="31">
        <v>16.843278999999999</v>
      </c>
      <c r="AA45" s="31">
        <v>16.842476000000001</v>
      </c>
      <c r="AB45" s="31">
        <v>16.842806</v>
      </c>
      <c r="AC45" s="31">
        <v>16.841331</v>
      </c>
      <c r="AD45" s="31">
        <v>16.840085999999999</v>
      </c>
      <c r="AE45" s="31">
        <v>16.839068999999999</v>
      </c>
      <c r="AF45" s="31">
        <v>16.837054999999999</v>
      </c>
      <c r="AG45" s="30">
        <v>3.3839999999999999E-3</v>
      </c>
    </row>
    <row r="46" spans="1:33">
      <c r="A46" s="8" t="s">
        <v>63</v>
      </c>
      <c r="B46" s="28" t="s">
        <v>62</v>
      </c>
      <c r="C46" s="31">
        <v>14.177956</v>
      </c>
      <c r="D46" s="31">
        <v>14.357157000000001</v>
      </c>
      <c r="E46" s="31">
        <v>14.548832000000001</v>
      </c>
      <c r="F46" s="31">
        <v>14.727014</v>
      </c>
      <c r="G46" s="31">
        <v>14.855053</v>
      </c>
      <c r="H46" s="31">
        <v>15.001058</v>
      </c>
      <c r="I46" s="31">
        <v>15.160807</v>
      </c>
      <c r="J46" s="31">
        <v>15.306910999999999</v>
      </c>
      <c r="K46" s="31">
        <v>15.456108</v>
      </c>
      <c r="L46" s="31">
        <v>15.594563000000001</v>
      </c>
      <c r="M46" s="31">
        <v>15.725474999999999</v>
      </c>
      <c r="N46" s="31">
        <v>15.844958999999999</v>
      </c>
      <c r="O46" s="31">
        <v>15.954295</v>
      </c>
      <c r="P46" s="31">
        <v>16.047749</v>
      </c>
      <c r="Q46" s="31">
        <v>16.134342</v>
      </c>
      <c r="R46" s="31">
        <v>16.210768000000002</v>
      </c>
      <c r="S46" s="31">
        <v>16.273883999999999</v>
      </c>
      <c r="T46" s="31">
        <v>16.334607999999999</v>
      </c>
      <c r="U46" s="31">
        <v>16.390484000000001</v>
      </c>
      <c r="V46" s="31">
        <v>16.440010000000001</v>
      </c>
      <c r="W46" s="31">
        <v>16.482569000000002</v>
      </c>
      <c r="X46" s="31">
        <v>16.528248000000001</v>
      </c>
      <c r="Y46" s="31">
        <v>16.560048999999999</v>
      </c>
      <c r="Z46" s="31">
        <v>16.584263</v>
      </c>
      <c r="AA46" s="31">
        <v>16.605972000000001</v>
      </c>
      <c r="AB46" s="31">
        <v>16.604906</v>
      </c>
      <c r="AC46" s="31">
        <v>16.628478999999999</v>
      </c>
      <c r="AD46" s="31">
        <v>16.655957999999998</v>
      </c>
      <c r="AE46" s="31">
        <v>16.684200000000001</v>
      </c>
      <c r="AF46" s="31">
        <v>16.712171999999999</v>
      </c>
      <c r="AG46" s="30">
        <v>5.6870000000000002E-3</v>
      </c>
    </row>
    <row r="47" spans="1:33">
      <c r="A47" s="8" t="s">
        <v>61</v>
      </c>
      <c r="B47" s="28" t="s">
        <v>60</v>
      </c>
      <c r="C47" s="31">
        <v>7.3337219999999999</v>
      </c>
      <c r="D47" s="31">
        <v>7.4111229999999999</v>
      </c>
      <c r="E47" s="31">
        <v>7.4986990000000002</v>
      </c>
      <c r="F47" s="31">
        <v>7.5964419999999997</v>
      </c>
      <c r="G47" s="31">
        <v>7.7046830000000002</v>
      </c>
      <c r="H47" s="31">
        <v>7.824306</v>
      </c>
      <c r="I47" s="31">
        <v>7.9548230000000002</v>
      </c>
      <c r="J47" s="31">
        <v>8.0871379999999995</v>
      </c>
      <c r="K47" s="31">
        <v>8.2255660000000006</v>
      </c>
      <c r="L47" s="31">
        <v>8.3664459999999998</v>
      </c>
      <c r="M47" s="31">
        <v>8.5076099999999997</v>
      </c>
      <c r="N47" s="31">
        <v>8.6456189999999999</v>
      </c>
      <c r="O47" s="31">
        <v>8.7753429999999994</v>
      </c>
      <c r="P47" s="31">
        <v>8.8942949999999996</v>
      </c>
      <c r="Q47" s="31">
        <v>9.0029500000000002</v>
      </c>
      <c r="R47" s="31">
        <v>9.1031169999999992</v>
      </c>
      <c r="S47" s="31">
        <v>9.1945689999999995</v>
      </c>
      <c r="T47" s="31">
        <v>9.2776580000000006</v>
      </c>
      <c r="U47" s="31">
        <v>9.3533059999999999</v>
      </c>
      <c r="V47" s="31">
        <v>9.4223379999999999</v>
      </c>
      <c r="W47" s="31">
        <v>9.4866100000000007</v>
      </c>
      <c r="X47" s="31">
        <v>9.5439279999999993</v>
      </c>
      <c r="Y47" s="31">
        <v>9.5960979999999996</v>
      </c>
      <c r="Z47" s="31">
        <v>9.6429469999999995</v>
      </c>
      <c r="AA47" s="31">
        <v>9.6862860000000008</v>
      </c>
      <c r="AB47" s="31">
        <v>9.7284670000000002</v>
      </c>
      <c r="AC47" s="31">
        <v>9.7694259999999993</v>
      </c>
      <c r="AD47" s="31">
        <v>9.8101219999999998</v>
      </c>
      <c r="AE47" s="31">
        <v>9.8523289999999992</v>
      </c>
      <c r="AF47" s="31">
        <v>9.8936930000000007</v>
      </c>
      <c r="AG47" s="30">
        <v>1.0378E-2</v>
      </c>
    </row>
    <row r="48" spans="1:33">
      <c r="B48" s="27" t="s">
        <v>59</v>
      </c>
    </row>
    <row r="49" spans="1:33">
      <c r="A49" s="8" t="s">
        <v>58</v>
      </c>
      <c r="B49" s="28" t="s">
        <v>57</v>
      </c>
      <c r="C49" s="31">
        <v>73.643883000000002</v>
      </c>
      <c r="D49" s="31">
        <v>74.164283999999995</v>
      </c>
      <c r="E49" s="31">
        <v>74.678391000000005</v>
      </c>
      <c r="F49" s="31">
        <v>75.103904999999997</v>
      </c>
      <c r="G49" s="31">
        <v>75.577872999999997</v>
      </c>
      <c r="H49" s="31">
        <v>75.855804000000006</v>
      </c>
      <c r="I49" s="31">
        <v>76.291602999999995</v>
      </c>
      <c r="J49" s="31">
        <v>76.782218999999998</v>
      </c>
      <c r="K49" s="31">
        <v>77.283539000000005</v>
      </c>
      <c r="L49" s="31">
        <v>77.818657000000002</v>
      </c>
      <c r="M49" s="31">
        <v>78.392653999999993</v>
      </c>
      <c r="N49" s="31">
        <v>79.043884000000006</v>
      </c>
      <c r="O49" s="31">
        <v>79.726044000000002</v>
      </c>
      <c r="P49" s="31">
        <v>80.462768999999994</v>
      </c>
      <c r="Q49" s="31">
        <v>81.188049000000007</v>
      </c>
      <c r="R49" s="31">
        <v>81.928443999999999</v>
      </c>
      <c r="S49" s="31">
        <v>82.691993999999994</v>
      </c>
      <c r="T49" s="31">
        <v>83.471085000000002</v>
      </c>
      <c r="U49" s="31">
        <v>84.242378000000002</v>
      </c>
      <c r="V49" s="31">
        <v>85.037780999999995</v>
      </c>
      <c r="W49" s="31">
        <v>85.855034000000003</v>
      </c>
      <c r="X49" s="31">
        <v>86.702995000000001</v>
      </c>
      <c r="Y49" s="31">
        <v>87.537857000000002</v>
      </c>
      <c r="Z49" s="31">
        <v>88.343834000000001</v>
      </c>
      <c r="AA49" s="31">
        <v>89.164856</v>
      </c>
      <c r="AB49" s="31">
        <v>89.982239000000007</v>
      </c>
      <c r="AC49" s="31">
        <v>90.789490000000001</v>
      </c>
      <c r="AD49" s="31">
        <v>91.582229999999996</v>
      </c>
      <c r="AE49" s="31">
        <v>92.350609000000006</v>
      </c>
      <c r="AF49" s="31">
        <v>93.110045999999997</v>
      </c>
      <c r="AG49" s="30">
        <v>8.1200000000000005E-3</v>
      </c>
    </row>
    <row r="50" spans="1:33" ht="15" customHeight="1">
      <c r="B50" s="27" t="s">
        <v>56</v>
      </c>
    </row>
    <row r="51" spans="1:33" ht="15" customHeight="1">
      <c r="A51" s="8" t="s">
        <v>55</v>
      </c>
      <c r="B51" s="28" t="s">
        <v>54</v>
      </c>
      <c r="C51" s="31">
        <v>3.512003</v>
      </c>
      <c r="D51" s="31">
        <v>3.5347819999999999</v>
      </c>
      <c r="E51" s="31">
        <v>3.5577100000000002</v>
      </c>
      <c r="F51" s="31">
        <v>3.5807850000000001</v>
      </c>
      <c r="G51" s="31">
        <v>3.6040100000000002</v>
      </c>
      <c r="H51" s="31">
        <v>3.627386</v>
      </c>
      <c r="I51" s="31">
        <v>3.6509140000000002</v>
      </c>
      <c r="J51" s="31">
        <v>3.6745939999999999</v>
      </c>
      <c r="K51" s="31">
        <v>3.6984279999999998</v>
      </c>
      <c r="L51" s="31">
        <v>3.7224159999999999</v>
      </c>
      <c r="M51" s="31">
        <v>3.7465600000000001</v>
      </c>
      <c r="N51" s="31">
        <v>3.7708599999999999</v>
      </c>
      <c r="O51" s="31">
        <v>3.795318</v>
      </c>
      <c r="P51" s="31">
        <v>3.8199350000000001</v>
      </c>
      <c r="Q51" s="31">
        <v>3.8447119999999999</v>
      </c>
      <c r="R51" s="31">
        <v>3.8696489999999999</v>
      </c>
      <c r="S51" s="31">
        <v>3.8947479999999999</v>
      </c>
      <c r="T51" s="31">
        <v>3.9200089999999999</v>
      </c>
      <c r="U51" s="31">
        <v>3.9454349999999998</v>
      </c>
      <c r="V51" s="31">
        <v>3.971025</v>
      </c>
      <c r="W51" s="31">
        <v>3.9967820000000001</v>
      </c>
      <c r="X51" s="31">
        <v>4.0227050000000002</v>
      </c>
      <c r="Y51" s="31">
        <v>4.0487970000000004</v>
      </c>
      <c r="Z51" s="31">
        <v>4.0750580000000003</v>
      </c>
      <c r="AA51" s="31">
        <v>4.1014889999999999</v>
      </c>
      <c r="AB51" s="31">
        <v>4.1280910000000004</v>
      </c>
      <c r="AC51" s="31">
        <v>4.1548660000000002</v>
      </c>
      <c r="AD51" s="31">
        <v>4.1818150000000003</v>
      </c>
      <c r="AE51" s="31">
        <v>4.208939</v>
      </c>
      <c r="AF51" s="31">
        <v>4.2362380000000002</v>
      </c>
      <c r="AG51" s="30">
        <v>6.4859999999999996E-3</v>
      </c>
    </row>
    <row r="52" spans="1:33" ht="15" customHeight="1">
      <c r="A52" s="8" t="s">
        <v>53</v>
      </c>
      <c r="B52" s="28" t="s">
        <v>52</v>
      </c>
      <c r="C52" s="31">
        <v>4.8707260000000003</v>
      </c>
      <c r="D52" s="31">
        <v>4.8996630000000003</v>
      </c>
      <c r="E52" s="31">
        <v>4.9287720000000004</v>
      </c>
      <c r="F52" s="31">
        <v>4.9580539999999997</v>
      </c>
      <c r="G52" s="31">
        <v>4.9875090000000002</v>
      </c>
      <c r="H52" s="31">
        <v>5.0171400000000004</v>
      </c>
      <c r="I52" s="31">
        <v>5.0469470000000003</v>
      </c>
      <c r="J52" s="31">
        <v>5.0769310000000001</v>
      </c>
      <c r="K52" s="31">
        <v>5.1070919999999997</v>
      </c>
      <c r="L52" s="31">
        <v>5.1374339999999998</v>
      </c>
      <c r="M52" s="31">
        <v>5.1679550000000001</v>
      </c>
      <c r="N52" s="31">
        <v>5.198658</v>
      </c>
      <c r="O52" s="31">
        <v>5.2295429999999996</v>
      </c>
      <c r="P52" s="31">
        <v>5.2606109999999999</v>
      </c>
      <c r="Q52" s="31">
        <v>5.2918640000000003</v>
      </c>
      <c r="R52" s="31">
        <v>5.3233030000000001</v>
      </c>
      <c r="S52" s="31">
        <v>5.3549290000000003</v>
      </c>
      <c r="T52" s="31">
        <v>5.3867419999999999</v>
      </c>
      <c r="U52" s="31">
        <v>5.4187450000000004</v>
      </c>
      <c r="V52" s="31">
        <v>5.4509379999999998</v>
      </c>
      <c r="W52" s="31">
        <v>5.4833220000000003</v>
      </c>
      <c r="X52" s="31">
        <v>5.515898</v>
      </c>
      <c r="Y52" s="31">
        <v>5.548667</v>
      </c>
      <c r="Z52" s="31">
        <v>5.5816319999999999</v>
      </c>
      <c r="AA52" s="31">
        <v>5.6147919999999996</v>
      </c>
      <c r="AB52" s="31">
        <v>5.6481500000000002</v>
      </c>
      <c r="AC52" s="31">
        <v>5.681705</v>
      </c>
      <c r="AD52" s="31">
        <v>5.7154600000000002</v>
      </c>
      <c r="AE52" s="31">
        <v>5.7494160000000001</v>
      </c>
      <c r="AF52" s="31">
        <v>5.7835729999999996</v>
      </c>
      <c r="AG52" s="30">
        <v>5.9410000000000001E-3</v>
      </c>
    </row>
    <row r="53" spans="1:33" ht="15" customHeight="1"/>
    <row r="54" spans="1:33" ht="15" customHeight="1">
      <c r="B54" s="27" t="s">
        <v>51</v>
      </c>
    </row>
    <row r="55" spans="1:33" ht="15" customHeight="1">
      <c r="B55" s="27" t="s">
        <v>50</v>
      </c>
    </row>
    <row r="56" spans="1:33" ht="15" customHeight="1">
      <c r="A56" s="8" t="s">
        <v>49</v>
      </c>
      <c r="B56" s="28" t="s">
        <v>33</v>
      </c>
      <c r="C56" s="32">
        <v>14.206476</v>
      </c>
      <c r="D56" s="32">
        <v>14.469707</v>
      </c>
      <c r="E56" s="32">
        <v>14.659186999999999</v>
      </c>
      <c r="F56" s="32">
        <v>14.598367</v>
      </c>
      <c r="G56" s="32">
        <v>14.503467000000001</v>
      </c>
      <c r="H56" s="32">
        <v>14.38808</v>
      </c>
      <c r="I56" s="32">
        <v>14.257593999999999</v>
      </c>
      <c r="J56" s="32">
        <v>14.127343</v>
      </c>
      <c r="K56" s="32">
        <v>14.007595</v>
      </c>
      <c r="L56" s="32">
        <v>13.914637000000001</v>
      </c>
      <c r="M56" s="32">
        <v>13.845855</v>
      </c>
      <c r="N56" s="32">
        <v>13.759979</v>
      </c>
      <c r="O56" s="32">
        <v>13.698157</v>
      </c>
      <c r="P56" s="32">
        <v>13.630535999999999</v>
      </c>
      <c r="Q56" s="32">
        <v>13.554655</v>
      </c>
      <c r="R56" s="32">
        <v>13.488897</v>
      </c>
      <c r="S56" s="32">
        <v>13.438969999999999</v>
      </c>
      <c r="T56" s="32">
        <v>13.402265999999999</v>
      </c>
      <c r="U56" s="32">
        <v>13.387219</v>
      </c>
      <c r="V56" s="32">
        <v>13.385816</v>
      </c>
      <c r="W56" s="32">
        <v>13.388273999999999</v>
      </c>
      <c r="X56" s="32">
        <v>13.398571</v>
      </c>
      <c r="Y56" s="32">
        <v>13.413081</v>
      </c>
      <c r="Z56" s="32">
        <v>13.442637</v>
      </c>
      <c r="AA56" s="32">
        <v>13.485066</v>
      </c>
      <c r="AB56" s="32">
        <v>13.548438000000001</v>
      </c>
      <c r="AC56" s="32">
        <v>13.625166999999999</v>
      </c>
      <c r="AD56" s="32">
        <v>13.705439999999999</v>
      </c>
      <c r="AE56" s="32">
        <v>13.792852999999999</v>
      </c>
      <c r="AF56" s="32">
        <v>13.901683999999999</v>
      </c>
      <c r="AG56" s="30">
        <v>-7.4799999999999997E-4</v>
      </c>
    </row>
    <row r="57" spans="1:33" ht="15" customHeight="1">
      <c r="A57" s="8" t="s">
        <v>48</v>
      </c>
      <c r="B57" s="28" t="s">
        <v>31</v>
      </c>
      <c r="C57" s="32">
        <v>0.88707800000000003</v>
      </c>
      <c r="D57" s="32">
        <v>0.893868</v>
      </c>
      <c r="E57" s="32">
        <v>0.89429000000000003</v>
      </c>
      <c r="F57" s="32">
        <v>0.88665899999999997</v>
      </c>
      <c r="G57" s="32">
        <v>0.88287499999999997</v>
      </c>
      <c r="H57" s="32">
        <v>0.87693399999999999</v>
      </c>
      <c r="I57" s="32">
        <v>0.86939200000000005</v>
      </c>
      <c r="J57" s="32">
        <v>0.86547700000000005</v>
      </c>
      <c r="K57" s="32">
        <v>0.86039100000000002</v>
      </c>
      <c r="L57" s="32">
        <v>0.85665800000000003</v>
      </c>
      <c r="M57" s="32">
        <v>0.85411899999999996</v>
      </c>
      <c r="N57" s="32">
        <v>0.855325</v>
      </c>
      <c r="O57" s="32">
        <v>0.85648100000000005</v>
      </c>
      <c r="P57" s="32">
        <v>0.85514199999999996</v>
      </c>
      <c r="Q57" s="32">
        <v>0.85472700000000001</v>
      </c>
      <c r="R57" s="32">
        <v>0.85541999999999996</v>
      </c>
      <c r="S57" s="32">
        <v>0.85812299999999997</v>
      </c>
      <c r="T57" s="32">
        <v>0.861537</v>
      </c>
      <c r="U57" s="32">
        <v>0.86627799999999999</v>
      </c>
      <c r="V57" s="32">
        <v>0.87103299999999995</v>
      </c>
      <c r="W57" s="32">
        <v>0.87597000000000003</v>
      </c>
      <c r="X57" s="32">
        <v>0.88170899999999996</v>
      </c>
      <c r="Y57" s="32">
        <v>0.88858499999999996</v>
      </c>
      <c r="Z57" s="32">
        <v>0.89432100000000003</v>
      </c>
      <c r="AA57" s="32">
        <v>0.90075099999999997</v>
      </c>
      <c r="AB57" s="32">
        <v>0.91087300000000004</v>
      </c>
      <c r="AC57" s="32">
        <v>0.91905800000000004</v>
      </c>
      <c r="AD57" s="32">
        <v>0.92519799999999996</v>
      </c>
      <c r="AE57" s="32">
        <v>0.93248399999999998</v>
      </c>
      <c r="AF57" s="32">
        <v>0.942469</v>
      </c>
      <c r="AG57" s="30">
        <v>2.091E-3</v>
      </c>
    </row>
    <row r="58" spans="1:33" ht="15" customHeight="1">
      <c r="A58" s="8" t="s">
        <v>47</v>
      </c>
      <c r="B58" s="28" t="s">
        <v>29</v>
      </c>
      <c r="C58" s="32">
        <v>0.175036</v>
      </c>
      <c r="D58" s="32">
        <v>0.19886499999999999</v>
      </c>
      <c r="E58" s="32">
        <v>0.21112400000000001</v>
      </c>
      <c r="F58" s="32">
        <v>0.21757299999999999</v>
      </c>
      <c r="G58" s="32">
        <v>0.22125500000000001</v>
      </c>
      <c r="H58" s="32">
        <v>0.22342699999999999</v>
      </c>
      <c r="I58" s="32">
        <v>0.224854</v>
      </c>
      <c r="J58" s="32">
        <v>0.22562399999999999</v>
      </c>
      <c r="K58" s="32">
        <v>0.225938</v>
      </c>
      <c r="L58" s="32">
        <v>0.22617799999999999</v>
      </c>
      <c r="M58" s="32">
        <v>0.22609799999999999</v>
      </c>
      <c r="N58" s="32">
        <v>0.226467</v>
      </c>
      <c r="O58" s="32">
        <v>0.22625500000000001</v>
      </c>
      <c r="P58" s="32">
        <v>0.22592899999999999</v>
      </c>
      <c r="Q58" s="32">
        <v>0.22545299999999999</v>
      </c>
      <c r="R58" s="32">
        <v>0.22502</v>
      </c>
      <c r="S58" s="32">
        <v>0.22473899999999999</v>
      </c>
      <c r="T58" s="32">
        <v>0.224416</v>
      </c>
      <c r="U58" s="32">
        <v>0.22359499999999999</v>
      </c>
      <c r="V58" s="32">
        <v>0.22308800000000001</v>
      </c>
      <c r="W58" s="32">
        <v>0.222307</v>
      </c>
      <c r="X58" s="32">
        <v>0.221529</v>
      </c>
      <c r="Y58" s="32">
        <v>0.22070600000000001</v>
      </c>
      <c r="Z58" s="32">
        <v>0.21973599999999999</v>
      </c>
      <c r="AA58" s="32">
        <v>0.21877099999999999</v>
      </c>
      <c r="AB58" s="32">
        <v>0.21784400000000001</v>
      </c>
      <c r="AC58" s="32">
        <v>0.21687100000000001</v>
      </c>
      <c r="AD58" s="32">
        <v>0.21582699999999999</v>
      </c>
      <c r="AE58" s="32">
        <v>0.214698</v>
      </c>
      <c r="AF58" s="32">
        <v>0.21332000000000001</v>
      </c>
      <c r="AG58" s="30">
        <v>6.8440000000000003E-3</v>
      </c>
    </row>
    <row r="59" spans="1:33" ht="15" customHeight="1">
      <c r="A59" s="8" t="s">
        <v>46</v>
      </c>
      <c r="B59" s="28" t="s">
        <v>27</v>
      </c>
      <c r="C59" s="32">
        <v>5.5661769999999997</v>
      </c>
      <c r="D59" s="32">
        <v>5.6043390000000004</v>
      </c>
      <c r="E59" s="32">
        <v>5.5714670000000002</v>
      </c>
      <c r="F59" s="32">
        <v>5.5100740000000004</v>
      </c>
      <c r="G59" s="32">
        <v>5.4607859999999997</v>
      </c>
      <c r="H59" s="32">
        <v>5.3932700000000002</v>
      </c>
      <c r="I59" s="32">
        <v>5.3138699999999996</v>
      </c>
      <c r="J59" s="32">
        <v>5.2521000000000004</v>
      </c>
      <c r="K59" s="32">
        <v>5.1804449999999997</v>
      </c>
      <c r="L59" s="32">
        <v>5.1173729999999997</v>
      </c>
      <c r="M59" s="32">
        <v>5.0531750000000004</v>
      </c>
      <c r="N59" s="32">
        <v>5.0021060000000004</v>
      </c>
      <c r="O59" s="32">
        <v>4.9537180000000003</v>
      </c>
      <c r="P59" s="32">
        <v>4.9012200000000004</v>
      </c>
      <c r="Q59" s="32">
        <v>4.862717</v>
      </c>
      <c r="R59" s="32">
        <v>4.8302750000000003</v>
      </c>
      <c r="S59" s="32">
        <v>4.8027889999999998</v>
      </c>
      <c r="T59" s="32">
        <v>4.7810160000000002</v>
      </c>
      <c r="U59" s="32">
        <v>4.7674260000000004</v>
      </c>
      <c r="V59" s="32">
        <v>4.7570220000000001</v>
      </c>
      <c r="W59" s="32">
        <v>4.7495919999999998</v>
      </c>
      <c r="X59" s="32">
        <v>4.7522609999999998</v>
      </c>
      <c r="Y59" s="32">
        <v>4.7600769999999999</v>
      </c>
      <c r="Z59" s="32">
        <v>4.7573210000000001</v>
      </c>
      <c r="AA59" s="32">
        <v>4.7600249999999997</v>
      </c>
      <c r="AB59" s="32">
        <v>4.7772209999999999</v>
      </c>
      <c r="AC59" s="32">
        <v>4.7876050000000001</v>
      </c>
      <c r="AD59" s="32">
        <v>4.7838729999999998</v>
      </c>
      <c r="AE59" s="32">
        <v>4.7852750000000004</v>
      </c>
      <c r="AF59" s="32">
        <v>4.8086289999999998</v>
      </c>
      <c r="AG59" s="30">
        <v>-5.032E-3</v>
      </c>
    </row>
    <row r="60" spans="1:33" ht="15" customHeight="1">
      <c r="A60" s="8" t="s">
        <v>45</v>
      </c>
      <c r="B60" s="28" t="s">
        <v>25</v>
      </c>
      <c r="C60" s="32">
        <v>3.5313999999999998E-2</v>
      </c>
      <c r="D60" s="32">
        <v>3.9018999999999998E-2</v>
      </c>
      <c r="E60" s="32">
        <v>4.2028000000000003E-2</v>
      </c>
      <c r="F60" s="32">
        <v>4.4429000000000003E-2</v>
      </c>
      <c r="G60" s="32">
        <v>4.6198000000000003E-2</v>
      </c>
      <c r="H60" s="32">
        <v>4.7579000000000003E-2</v>
      </c>
      <c r="I60" s="32">
        <v>4.8659000000000001E-2</v>
      </c>
      <c r="J60" s="32">
        <v>4.9613999999999998E-2</v>
      </c>
      <c r="K60" s="32">
        <v>5.0432999999999999E-2</v>
      </c>
      <c r="L60" s="32">
        <v>5.1299999999999998E-2</v>
      </c>
      <c r="M60" s="32">
        <v>5.2026000000000003E-2</v>
      </c>
      <c r="N60" s="32">
        <v>5.3005999999999998E-2</v>
      </c>
      <c r="O60" s="32">
        <v>5.3744E-2</v>
      </c>
      <c r="P60" s="32">
        <v>5.4262999999999999E-2</v>
      </c>
      <c r="Q60" s="32">
        <v>5.4699999999999999E-2</v>
      </c>
      <c r="R60" s="32">
        <v>5.5121000000000003E-2</v>
      </c>
      <c r="S60" s="32">
        <v>5.5597000000000001E-2</v>
      </c>
      <c r="T60" s="32">
        <v>5.6099999999999997E-2</v>
      </c>
      <c r="U60" s="32">
        <v>5.6587999999999999E-2</v>
      </c>
      <c r="V60" s="32">
        <v>5.7244000000000003E-2</v>
      </c>
      <c r="W60" s="32">
        <v>5.7751999999999998E-2</v>
      </c>
      <c r="X60" s="32">
        <v>5.8300999999999999E-2</v>
      </c>
      <c r="Y60" s="32">
        <v>5.8859000000000002E-2</v>
      </c>
      <c r="Z60" s="32">
        <v>5.9386000000000001E-2</v>
      </c>
      <c r="AA60" s="32">
        <v>5.9992999999999998E-2</v>
      </c>
      <c r="AB60" s="32">
        <v>6.0713999999999997E-2</v>
      </c>
      <c r="AC60" s="32">
        <v>6.1409999999999999E-2</v>
      </c>
      <c r="AD60" s="32">
        <v>6.2035E-2</v>
      </c>
      <c r="AE60" s="32">
        <v>6.2699000000000005E-2</v>
      </c>
      <c r="AF60" s="32">
        <v>6.3408999999999993E-2</v>
      </c>
      <c r="AG60" s="30">
        <v>2.0389000000000001E-2</v>
      </c>
    </row>
    <row r="61" spans="1:33" ht="15" customHeight="1">
      <c r="A61" s="8" t="s">
        <v>44</v>
      </c>
      <c r="B61" s="28" t="s">
        <v>23</v>
      </c>
      <c r="C61" s="32">
        <v>0.46766400000000002</v>
      </c>
      <c r="D61" s="32">
        <v>0.46646199999999999</v>
      </c>
      <c r="E61" s="32">
        <v>0.46156599999999998</v>
      </c>
      <c r="F61" s="32">
        <v>0.42960999999999999</v>
      </c>
      <c r="G61" s="32">
        <v>0.43024800000000002</v>
      </c>
      <c r="H61" s="32">
        <v>0.43728699999999998</v>
      </c>
      <c r="I61" s="32">
        <v>0.43412400000000001</v>
      </c>
      <c r="J61" s="32">
        <v>0.43416399999999999</v>
      </c>
      <c r="K61" s="32">
        <v>0.43180000000000002</v>
      </c>
      <c r="L61" s="32">
        <v>0.43010199999999998</v>
      </c>
      <c r="M61" s="32">
        <v>0.42903000000000002</v>
      </c>
      <c r="N61" s="32">
        <v>0.426842</v>
      </c>
      <c r="O61" s="32">
        <v>0.42442600000000003</v>
      </c>
      <c r="P61" s="32">
        <v>0.41891699999999998</v>
      </c>
      <c r="Q61" s="32">
        <v>0.414688</v>
      </c>
      <c r="R61" s="32">
        <v>0.41067599999999999</v>
      </c>
      <c r="S61" s="32">
        <v>0.408194</v>
      </c>
      <c r="T61" s="32">
        <v>0.40699999999999997</v>
      </c>
      <c r="U61" s="32">
        <v>0.40538600000000002</v>
      </c>
      <c r="V61" s="32">
        <v>0.40243699999999999</v>
      </c>
      <c r="W61" s="32">
        <v>0.40107300000000001</v>
      </c>
      <c r="X61" s="32">
        <v>0.40034799999999998</v>
      </c>
      <c r="Y61" s="32">
        <v>0.39721899999999999</v>
      </c>
      <c r="Z61" s="32">
        <v>0.395644</v>
      </c>
      <c r="AA61" s="32">
        <v>0.39164500000000002</v>
      </c>
      <c r="AB61" s="32">
        <v>0.39060499999999998</v>
      </c>
      <c r="AC61" s="32">
        <v>0.388017</v>
      </c>
      <c r="AD61" s="32">
        <v>0.38596900000000001</v>
      </c>
      <c r="AE61" s="32">
        <v>0.38444</v>
      </c>
      <c r="AF61" s="32">
        <v>0.38541500000000001</v>
      </c>
      <c r="AG61" s="30">
        <v>-6.6480000000000003E-3</v>
      </c>
    </row>
    <row r="62" spans="1:33" ht="15" customHeight="1">
      <c r="A62" s="8" t="s">
        <v>43</v>
      </c>
      <c r="B62" s="28" t="s">
        <v>21</v>
      </c>
      <c r="C62" s="32">
        <v>7.5170000000000001E-2</v>
      </c>
      <c r="D62" s="32">
        <v>7.7207999999999999E-2</v>
      </c>
      <c r="E62" s="32">
        <v>7.5596999999999998E-2</v>
      </c>
      <c r="F62" s="32">
        <v>7.3011000000000006E-2</v>
      </c>
      <c r="G62" s="32">
        <v>7.0829000000000003E-2</v>
      </c>
      <c r="H62" s="32">
        <v>6.8479999999999999E-2</v>
      </c>
      <c r="I62" s="32">
        <v>6.5994999999999998E-2</v>
      </c>
      <c r="J62" s="32">
        <v>6.3741000000000006E-2</v>
      </c>
      <c r="K62" s="32">
        <v>6.1341E-2</v>
      </c>
      <c r="L62" s="32">
        <v>5.9027999999999997E-2</v>
      </c>
      <c r="M62" s="32">
        <v>5.7702000000000003E-2</v>
      </c>
      <c r="N62" s="32">
        <v>5.6570000000000002E-2</v>
      </c>
      <c r="O62" s="32">
        <v>5.5382000000000001E-2</v>
      </c>
      <c r="P62" s="32">
        <v>5.4015000000000001E-2</v>
      </c>
      <c r="Q62" s="32">
        <v>5.2689E-2</v>
      </c>
      <c r="R62" s="32">
        <v>5.1423000000000003E-2</v>
      </c>
      <c r="S62" s="32">
        <v>5.0231999999999999E-2</v>
      </c>
      <c r="T62" s="32">
        <v>4.9036999999999997E-2</v>
      </c>
      <c r="U62" s="32">
        <v>4.7978E-2</v>
      </c>
      <c r="V62" s="32">
        <v>4.6870000000000002E-2</v>
      </c>
      <c r="W62" s="32">
        <v>4.6252000000000001E-2</v>
      </c>
      <c r="X62" s="32">
        <v>4.5673999999999999E-2</v>
      </c>
      <c r="Y62" s="32">
        <v>4.5116000000000003E-2</v>
      </c>
      <c r="Z62" s="32">
        <v>4.4477000000000003E-2</v>
      </c>
      <c r="AA62" s="32">
        <v>4.3907000000000002E-2</v>
      </c>
      <c r="AB62" s="32">
        <v>4.3461E-2</v>
      </c>
      <c r="AC62" s="32">
        <v>4.2915000000000002E-2</v>
      </c>
      <c r="AD62" s="32">
        <v>4.2233E-2</v>
      </c>
      <c r="AE62" s="32">
        <v>4.1674000000000003E-2</v>
      </c>
      <c r="AF62" s="32">
        <v>4.1335999999999998E-2</v>
      </c>
      <c r="AG62" s="30">
        <v>-2.0410000000000001E-2</v>
      </c>
    </row>
    <row r="63" spans="1:33" ht="15" customHeight="1">
      <c r="A63" s="8" t="s">
        <v>42</v>
      </c>
      <c r="B63" s="28" t="s">
        <v>19</v>
      </c>
      <c r="C63" s="32">
        <v>0.927373</v>
      </c>
      <c r="D63" s="32">
        <v>0.98949299999999996</v>
      </c>
      <c r="E63" s="32">
        <v>0.88299399999999995</v>
      </c>
      <c r="F63" s="32">
        <v>0.88465000000000005</v>
      </c>
      <c r="G63" s="32">
        <v>0.88701600000000003</v>
      </c>
      <c r="H63" s="32">
        <v>0.88547500000000001</v>
      </c>
      <c r="I63" s="32">
        <v>0.88185199999999997</v>
      </c>
      <c r="J63" s="32">
        <v>0.88042799999999999</v>
      </c>
      <c r="K63" s="32">
        <v>0.880436</v>
      </c>
      <c r="L63" s="32">
        <v>0.87990100000000004</v>
      </c>
      <c r="M63" s="32">
        <v>0.87987599999999999</v>
      </c>
      <c r="N63" s="32">
        <v>0.88334599999999996</v>
      </c>
      <c r="O63" s="32">
        <v>0.88332999999999995</v>
      </c>
      <c r="P63" s="32">
        <v>0.88331700000000002</v>
      </c>
      <c r="Q63" s="32">
        <v>0.884185</v>
      </c>
      <c r="R63" s="32">
        <v>0.88468500000000005</v>
      </c>
      <c r="S63" s="32">
        <v>0.88536700000000002</v>
      </c>
      <c r="T63" s="32">
        <v>0.88571599999999995</v>
      </c>
      <c r="U63" s="32">
        <v>0.88678800000000002</v>
      </c>
      <c r="V63" s="32">
        <v>0.88022599999999995</v>
      </c>
      <c r="W63" s="32">
        <v>0.87976500000000002</v>
      </c>
      <c r="X63" s="32">
        <v>0.880413</v>
      </c>
      <c r="Y63" s="32">
        <v>0.87838499999999997</v>
      </c>
      <c r="Z63" s="32">
        <v>0.87643700000000002</v>
      </c>
      <c r="AA63" s="32">
        <v>0.87630799999999998</v>
      </c>
      <c r="AB63" s="32">
        <v>0.87458499999999995</v>
      </c>
      <c r="AC63" s="32">
        <v>0.87484899999999999</v>
      </c>
      <c r="AD63" s="32">
        <v>0.87535399999999997</v>
      </c>
      <c r="AE63" s="32">
        <v>0.87524000000000002</v>
      </c>
      <c r="AF63" s="32">
        <v>0.87612800000000002</v>
      </c>
      <c r="AG63" s="30">
        <v>-1.9580000000000001E-3</v>
      </c>
    </row>
    <row r="64" spans="1:33" ht="15" customHeight="1">
      <c r="A64" s="8" t="s">
        <v>41</v>
      </c>
      <c r="B64" s="28" t="s">
        <v>17</v>
      </c>
      <c r="C64" s="32">
        <v>0.20260800000000001</v>
      </c>
      <c r="D64" s="32">
        <v>0.20266999999999999</v>
      </c>
      <c r="E64" s="32">
        <v>0.20230200000000001</v>
      </c>
      <c r="F64" s="32">
        <v>0.20225799999999999</v>
      </c>
      <c r="G64" s="32">
        <v>0.20154</v>
      </c>
      <c r="H64" s="32">
        <v>0.20046600000000001</v>
      </c>
      <c r="I64" s="32">
        <v>0.198825</v>
      </c>
      <c r="J64" s="32">
        <v>0.197571</v>
      </c>
      <c r="K64" s="32">
        <v>0.19638700000000001</v>
      </c>
      <c r="L64" s="32">
        <v>0.195377</v>
      </c>
      <c r="M64" s="32">
        <v>0.194215</v>
      </c>
      <c r="N64" s="32">
        <v>0.19345499999999999</v>
      </c>
      <c r="O64" s="32">
        <v>0.19265399999999999</v>
      </c>
      <c r="P64" s="32">
        <v>0.191359</v>
      </c>
      <c r="Q64" s="32">
        <v>0.19001499999999999</v>
      </c>
      <c r="R64" s="32">
        <v>0.18870799999999999</v>
      </c>
      <c r="S64" s="32">
        <v>0.18769</v>
      </c>
      <c r="T64" s="32">
        <v>0.18674299999999999</v>
      </c>
      <c r="U64" s="32">
        <v>0.18589700000000001</v>
      </c>
      <c r="V64" s="32">
        <v>0.18516199999999999</v>
      </c>
      <c r="W64" s="32">
        <v>0.184172</v>
      </c>
      <c r="X64" s="32">
        <v>0.183249</v>
      </c>
      <c r="Y64" s="32">
        <v>0.18237500000000001</v>
      </c>
      <c r="Z64" s="32">
        <v>0.181536</v>
      </c>
      <c r="AA64" s="32">
        <v>0.180867</v>
      </c>
      <c r="AB64" s="32">
        <v>0.18041699999999999</v>
      </c>
      <c r="AC64" s="32">
        <v>0.17985400000000001</v>
      </c>
      <c r="AD64" s="32">
        <v>0.179121</v>
      </c>
      <c r="AE64" s="32">
        <v>0.178563</v>
      </c>
      <c r="AF64" s="32">
        <v>0.178365</v>
      </c>
      <c r="AG64" s="30">
        <v>-4.385E-3</v>
      </c>
    </row>
    <row r="65" spans="1:33" ht="15" customHeight="1">
      <c r="A65" s="8" t="s">
        <v>40</v>
      </c>
      <c r="B65" s="28" t="s">
        <v>15</v>
      </c>
      <c r="C65" s="32">
        <v>2.2901210000000001</v>
      </c>
      <c r="D65" s="32">
        <v>2.6620979999999999</v>
      </c>
      <c r="E65" s="32">
        <v>2.926571</v>
      </c>
      <c r="F65" s="32">
        <v>2.9963660000000001</v>
      </c>
      <c r="G65" s="32">
        <v>3.053528</v>
      </c>
      <c r="H65" s="32">
        <v>3.092441</v>
      </c>
      <c r="I65" s="32">
        <v>3.1172770000000001</v>
      </c>
      <c r="J65" s="32">
        <v>3.1489440000000002</v>
      </c>
      <c r="K65" s="32">
        <v>3.1794440000000002</v>
      </c>
      <c r="L65" s="32">
        <v>3.2135750000000001</v>
      </c>
      <c r="M65" s="32">
        <v>3.2373880000000002</v>
      </c>
      <c r="N65" s="32">
        <v>3.2661959999999999</v>
      </c>
      <c r="O65" s="32">
        <v>3.2816670000000001</v>
      </c>
      <c r="P65" s="32">
        <v>3.27887</v>
      </c>
      <c r="Q65" s="32">
        <v>3.2893479999999999</v>
      </c>
      <c r="R65" s="32">
        <v>3.3015509999999999</v>
      </c>
      <c r="S65" s="32">
        <v>3.3214760000000001</v>
      </c>
      <c r="T65" s="32">
        <v>3.34077</v>
      </c>
      <c r="U65" s="32">
        <v>3.368455</v>
      </c>
      <c r="V65" s="32">
        <v>3.3991920000000002</v>
      </c>
      <c r="W65" s="32">
        <v>3.4226939999999999</v>
      </c>
      <c r="X65" s="32">
        <v>3.4512610000000001</v>
      </c>
      <c r="Y65" s="32">
        <v>3.4812560000000001</v>
      </c>
      <c r="Z65" s="32">
        <v>3.5070790000000001</v>
      </c>
      <c r="AA65" s="32">
        <v>3.5416129999999999</v>
      </c>
      <c r="AB65" s="32">
        <v>3.5777359999999998</v>
      </c>
      <c r="AC65" s="32">
        <v>3.6112760000000002</v>
      </c>
      <c r="AD65" s="32">
        <v>3.6424560000000001</v>
      </c>
      <c r="AE65" s="32">
        <v>3.6765110000000001</v>
      </c>
      <c r="AF65" s="32">
        <v>3.7224659999999998</v>
      </c>
      <c r="AG65" s="30">
        <v>1.6892000000000001E-2</v>
      </c>
    </row>
    <row r="66" spans="1:33">
      <c r="A66" s="8" t="s">
        <v>39</v>
      </c>
      <c r="B66" s="28" t="s">
        <v>13</v>
      </c>
      <c r="C66" s="32">
        <v>0.53767100000000001</v>
      </c>
      <c r="D66" s="32">
        <v>0.54501699999999997</v>
      </c>
      <c r="E66" s="32">
        <v>0.53894799999999998</v>
      </c>
      <c r="F66" s="32">
        <v>0.53810199999999997</v>
      </c>
      <c r="G66" s="32">
        <v>0.54107099999999997</v>
      </c>
      <c r="H66" s="32">
        <v>0.54323399999999999</v>
      </c>
      <c r="I66" s="32">
        <v>0.54471499999999995</v>
      </c>
      <c r="J66" s="32">
        <v>0.54603100000000004</v>
      </c>
      <c r="K66" s="32">
        <v>0.54357500000000003</v>
      </c>
      <c r="L66" s="32">
        <v>0.54423299999999997</v>
      </c>
      <c r="M66" s="32">
        <v>0.54259400000000002</v>
      </c>
      <c r="N66" s="32">
        <v>0.54155299999999995</v>
      </c>
      <c r="O66" s="32">
        <v>0.54041499999999998</v>
      </c>
      <c r="P66" s="32">
        <v>0.53918500000000003</v>
      </c>
      <c r="Q66" s="32">
        <v>0.53786400000000001</v>
      </c>
      <c r="R66" s="32">
        <v>0.53664000000000001</v>
      </c>
      <c r="S66" s="32">
        <v>0.535439</v>
      </c>
      <c r="T66" s="32">
        <v>0.53417800000000004</v>
      </c>
      <c r="U66" s="32">
        <v>0.53286</v>
      </c>
      <c r="V66" s="32">
        <v>0.53148099999999998</v>
      </c>
      <c r="W66" s="32">
        <v>0.530053</v>
      </c>
      <c r="X66" s="32">
        <v>0.52858099999999997</v>
      </c>
      <c r="Y66" s="32">
        <v>0.52706299999999995</v>
      </c>
      <c r="Z66" s="32">
        <v>0.525501</v>
      </c>
      <c r="AA66" s="32">
        <v>0.523899</v>
      </c>
      <c r="AB66" s="32">
        <v>0.52226700000000004</v>
      </c>
      <c r="AC66" s="32">
        <v>0.52061000000000002</v>
      </c>
      <c r="AD66" s="32">
        <v>0.51893</v>
      </c>
      <c r="AE66" s="32">
        <v>0.51722900000000005</v>
      </c>
      <c r="AF66" s="32">
        <v>0.51551000000000002</v>
      </c>
      <c r="AG66" s="30">
        <v>-1.4499999999999999E-3</v>
      </c>
    </row>
    <row r="67" spans="1:33" ht="15" customHeight="1">
      <c r="A67" s="8" t="s">
        <v>38</v>
      </c>
      <c r="B67" s="28" t="s">
        <v>11</v>
      </c>
      <c r="C67" s="32">
        <v>0.12503500000000001</v>
      </c>
      <c r="D67" s="32">
        <v>0.126333</v>
      </c>
      <c r="E67" s="32">
        <v>0.127051</v>
      </c>
      <c r="F67" s="32">
        <v>0.12756899999999999</v>
      </c>
      <c r="G67" s="32">
        <v>0.12784100000000001</v>
      </c>
      <c r="H67" s="32">
        <v>0.128109</v>
      </c>
      <c r="I67" s="32">
        <v>0.128132</v>
      </c>
      <c r="J67" s="32">
        <v>0.12817000000000001</v>
      </c>
      <c r="K67" s="32">
        <v>0.12820400000000001</v>
      </c>
      <c r="L67" s="32">
        <v>0.128195</v>
      </c>
      <c r="M67" s="32">
        <v>0.128161</v>
      </c>
      <c r="N67" s="32">
        <v>0.128165</v>
      </c>
      <c r="O67" s="32">
        <v>0.12819</v>
      </c>
      <c r="P67" s="32">
        <v>0.12808800000000001</v>
      </c>
      <c r="Q67" s="32">
        <v>0.127913</v>
      </c>
      <c r="R67" s="32">
        <v>0.127749</v>
      </c>
      <c r="S67" s="32">
        <v>0.12762999999999999</v>
      </c>
      <c r="T67" s="32">
        <v>0.127583</v>
      </c>
      <c r="U67" s="32">
        <v>0.12760099999999999</v>
      </c>
      <c r="V67" s="32">
        <v>0.12764</v>
      </c>
      <c r="W67" s="32">
        <v>0.127663</v>
      </c>
      <c r="X67" s="32">
        <v>0.12765899999999999</v>
      </c>
      <c r="Y67" s="32">
        <v>0.12764400000000001</v>
      </c>
      <c r="Z67" s="32">
        <v>0.12761400000000001</v>
      </c>
      <c r="AA67" s="32">
        <v>0.12755900000000001</v>
      </c>
      <c r="AB67" s="32">
        <v>0.127549</v>
      </c>
      <c r="AC67" s="32">
        <v>0.12753900000000001</v>
      </c>
      <c r="AD67" s="32">
        <v>0.12751100000000001</v>
      </c>
      <c r="AE67" s="32">
        <v>0.127524</v>
      </c>
      <c r="AF67" s="32">
        <v>0.12753</v>
      </c>
      <c r="AG67" s="30">
        <v>6.8199999999999999E-4</v>
      </c>
    </row>
    <row r="68" spans="1:33" ht="15" customHeight="1">
      <c r="A68" s="8" t="s">
        <v>37</v>
      </c>
      <c r="B68" s="28" t="s">
        <v>152</v>
      </c>
      <c r="C68" s="32">
        <v>0.74791600000000003</v>
      </c>
      <c r="D68" s="32">
        <v>0.69922200000000001</v>
      </c>
      <c r="E68" s="32">
        <v>0.679983</v>
      </c>
      <c r="F68" s="32">
        <v>0.66308400000000001</v>
      </c>
      <c r="G68" s="32">
        <v>0.65187899999999999</v>
      </c>
      <c r="H68" s="32">
        <v>0.638845</v>
      </c>
      <c r="I68" s="32">
        <v>0.62207800000000002</v>
      </c>
      <c r="J68" s="32">
        <v>0.62726700000000002</v>
      </c>
      <c r="K68" s="32">
        <v>0.62132200000000004</v>
      </c>
      <c r="L68" s="32">
        <v>0.61193500000000001</v>
      </c>
      <c r="M68" s="32">
        <v>0.60822500000000002</v>
      </c>
      <c r="N68" s="32">
        <v>0.61103300000000005</v>
      </c>
      <c r="O68" s="32">
        <v>0.61314999999999997</v>
      </c>
      <c r="P68" s="32">
        <v>0.60366600000000004</v>
      </c>
      <c r="Q68" s="32">
        <v>0.60121100000000005</v>
      </c>
      <c r="R68" s="32">
        <v>0.60207200000000005</v>
      </c>
      <c r="S68" s="32">
        <v>0.60808300000000004</v>
      </c>
      <c r="T68" s="32">
        <v>0.61480800000000002</v>
      </c>
      <c r="U68" s="32">
        <v>0.62078</v>
      </c>
      <c r="V68" s="32">
        <v>0.62637299999999996</v>
      </c>
      <c r="W68" s="32">
        <v>0.62980400000000003</v>
      </c>
      <c r="X68" s="32">
        <v>0.63545300000000005</v>
      </c>
      <c r="Y68" s="32">
        <v>0.63978599999999997</v>
      </c>
      <c r="Z68" s="32">
        <v>0.64699499999999999</v>
      </c>
      <c r="AA68" s="32">
        <v>0.64508900000000002</v>
      </c>
      <c r="AB68" s="32">
        <v>0.64841199999999999</v>
      </c>
      <c r="AC68" s="32">
        <v>0.65676400000000001</v>
      </c>
      <c r="AD68" s="32">
        <v>0.66500000000000004</v>
      </c>
      <c r="AE68" s="32">
        <v>0.67235599999999995</v>
      </c>
      <c r="AF68" s="32">
        <v>0.677732</v>
      </c>
      <c r="AG68" s="30">
        <v>-3.392E-3</v>
      </c>
    </row>
    <row r="69" spans="1:33" ht="15" customHeight="1">
      <c r="A69" s="8" t="s">
        <v>36</v>
      </c>
      <c r="B69" s="27" t="s">
        <v>8</v>
      </c>
      <c r="C69" s="33">
        <v>26.243639000000002</v>
      </c>
      <c r="D69" s="33">
        <v>26.974299999999999</v>
      </c>
      <c r="E69" s="33">
        <v>27.273109000000002</v>
      </c>
      <c r="F69" s="33">
        <v>27.171752999999999</v>
      </c>
      <c r="G69" s="33">
        <v>27.078533</v>
      </c>
      <c r="H69" s="33">
        <v>26.923625999999999</v>
      </c>
      <c r="I69" s="33">
        <v>26.707367000000001</v>
      </c>
      <c r="J69" s="33">
        <v>26.546474</v>
      </c>
      <c r="K69" s="33">
        <v>26.367312999999999</v>
      </c>
      <c r="L69" s="33">
        <v>26.228493</v>
      </c>
      <c r="M69" s="33">
        <v>26.108463</v>
      </c>
      <c r="N69" s="33">
        <v>26.004044</v>
      </c>
      <c r="O69" s="33">
        <v>25.907568000000001</v>
      </c>
      <c r="P69" s="33">
        <v>25.764506999999998</v>
      </c>
      <c r="Q69" s="33">
        <v>25.650165999999999</v>
      </c>
      <c r="R69" s="33">
        <v>25.558236999999998</v>
      </c>
      <c r="S69" s="33">
        <v>25.504328000000001</v>
      </c>
      <c r="T69" s="33">
        <v>25.471170000000001</v>
      </c>
      <c r="U69" s="33">
        <v>25.476851</v>
      </c>
      <c r="V69" s="33">
        <v>25.493582</v>
      </c>
      <c r="W69" s="33">
        <v>25.515369</v>
      </c>
      <c r="X69" s="33">
        <v>25.565006</v>
      </c>
      <c r="Y69" s="33">
        <v>25.620152000000001</v>
      </c>
      <c r="Z69" s="33">
        <v>25.678684000000001</v>
      </c>
      <c r="AA69" s="33">
        <v>25.755495</v>
      </c>
      <c r="AB69" s="33">
        <v>25.880116999999998</v>
      </c>
      <c r="AC69" s="33">
        <v>26.011935999999999</v>
      </c>
      <c r="AD69" s="33">
        <v>26.128945999999999</v>
      </c>
      <c r="AE69" s="33">
        <v>26.261543</v>
      </c>
      <c r="AF69" s="33">
        <v>26.453993000000001</v>
      </c>
      <c r="AG69" s="19">
        <v>2.7500000000000002E-4</v>
      </c>
    </row>
    <row r="70" spans="1:33" ht="15" customHeight="1"/>
    <row r="71" spans="1:33" ht="15" customHeight="1">
      <c r="B71" s="27" t="s">
        <v>35</v>
      </c>
    </row>
    <row r="72" spans="1:33" ht="15" customHeight="1">
      <c r="A72" s="8" t="s">
        <v>34</v>
      </c>
      <c r="B72" s="28" t="s">
        <v>33</v>
      </c>
      <c r="C72" s="32">
        <v>7.7041930000000001</v>
      </c>
      <c r="D72" s="32">
        <v>7.8469540000000002</v>
      </c>
      <c r="E72" s="32">
        <v>7.949446</v>
      </c>
      <c r="F72" s="32">
        <v>7.9158580000000001</v>
      </c>
      <c r="G72" s="32">
        <v>7.8651629999999999</v>
      </c>
      <c r="H72" s="32">
        <v>7.8032940000000002</v>
      </c>
      <c r="I72" s="32">
        <v>7.7331529999999997</v>
      </c>
      <c r="J72" s="32">
        <v>7.6630570000000002</v>
      </c>
      <c r="K72" s="32">
        <v>7.5986950000000002</v>
      </c>
      <c r="L72" s="32">
        <v>7.5488359999999997</v>
      </c>
      <c r="M72" s="32">
        <v>7.5120579999999997</v>
      </c>
      <c r="N72" s="32">
        <v>7.4659950000000004</v>
      </c>
      <c r="O72" s="32">
        <v>7.4329999999999998</v>
      </c>
      <c r="P72" s="32">
        <v>7.396846</v>
      </c>
      <c r="Q72" s="32">
        <v>7.3562219999999998</v>
      </c>
      <c r="R72" s="32">
        <v>7.3207659999999999</v>
      </c>
      <c r="S72" s="32">
        <v>7.2939119999999997</v>
      </c>
      <c r="T72" s="32">
        <v>7.2742509999999996</v>
      </c>
      <c r="U72" s="32">
        <v>7.2663849999999996</v>
      </c>
      <c r="V72" s="32">
        <v>7.2658639999999997</v>
      </c>
      <c r="W72" s="32">
        <v>7.2673170000000002</v>
      </c>
      <c r="X72" s="32">
        <v>7.272983</v>
      </c>
      <c r="Y72" s="32">
        <v>7.2809590000000002</v>
      </c>
      <c r="Z72" s="32">
        <v>7.2972010000000003</v>
      </c>
      <c r="AA72" s="32">
        <v>7.3204079999999996</v>
      </c>
      <c r="AB72" s="32">
        <v>7.3550219999999999</v>
      </c>
      <c r="AC72" s="32">
        <v>7.3968939999999996</v>
      </c>
      <c r="AD72" s="32">
        <v>7.4407050000000003</v>
      </c>
      <c r="AE72" s="32">
        <v>7.4883860000000002</v>
      </c>
      <c r="AF72" s="32">
        <v>7.5477290000000004</v>
      </c>
      <c r="AG72" s="30">
        <v>-7.0699999999999995E-4</v>
      </c>
    </row>
    <row r="73" spans="1:33">
      <c r="A73" s="8" t="s">
        <v>32</v>
      </c>
      <c r="B73" s="28" t="s">
        <v>31</v>
      </c>
      <c r="C73" s="32">
        <v>0.46341300000000002</v>
      </c>
      <c r="D73" s="32">
        <v>0.46748800000000001</v>
      </c>
      <c r="E73" s="32">
        <v>0.468111</v>
      </c>
      <c r="F73" s="32">
        <v>0.46444299999999999</v>
      </c>
      <c r="G73" s="32">
        <v>0.46284399999999998</v>
      </c>
      <c r="H73" s="32">
        <v>0.460061</v>
      </c>
      <c r="I73" s="32">
        <v>0.45621699999999998</v>
      </c>
      <c r="J73" s="32">
        <v>0.454264</v>
      </c>
      <c r="K73" s="32">
        <v>0.451679</v>
      </c>
      <c r="L73" s="32">
        <v>0.44978499999999999</v>
      </c>
      <c r="M73" s="32">
        <v>0.448513</v>
      </c>
      <c r="N73" s="32">
        <v>0.44916600000000001</v>
      </c>
      <c r="O73" s="32">
        <v>0.44977499999999998</v>
      </c>
      <c r="P73" s="32">
        <v>0.44907900000000001</v>
      </c>
      <c r="Q73" s="32">
        <v>0.44886900000000002</v>
      </c>
      <c r="R73" s="32">
        <v>0.44923200000000002</v>
      </c>
      <c r="S73" s="32">
        <v>0.450656</v>
      </c>
      <c r="T73" s="32">
        <v>0.45245999999999997</v>
      </c>
      <c r="U73" s="32">
        <v>0.454959</v>
      </c>
      <c r="V73" s="32">
        <v>0.45748899999999998</v>
      </c>
      <c r="W73" s="32">
        <v>0.46011000000000002</v>
      </c>
      <c r="X73" s="32">
        <v>0.46315000000000001</v>
      </c>
      <c r="Y73" s="32">
        <v>0.46676800000000002</v>
      </c>
      <c r="Z73" s="32">
        <v>0.46978999999999999</v>
      </c>
      <c r="AA73" s="32">
        <v>0.47316399999999997</v>
      </c>
      <c r="AB73" s="32">
        <v>0.47844700000000001</v>
      </c>
      <c r="AC73" s="32">
        <v>0.482769</v>
      </c>
      <c r="AD73" s="32">
        <v>0.48603099999999999</v>
      </c>
      <c r="AE73" s="32">
        <v>0.489925</v>
      </c>
      <c r="AF73" s="32">
        <v>0.49524499999999999</v>
      </c>
      <c r="AG73" s="30">
        <v>2.2929999999999999E-3</v>
      </c>
    </row>
    <row r="74" spans="1:33" ht="15" customHeight="1">
      <c r="A74" s="8" t="s">
        <v>30</v>
      </c>
      <c r="B74" s="28" t="s">
        <v>29</v>
      </c>
      <c r="C74" s="32">
        <v>8.5604E-2</v>
      </c>
      <c r="D74" s="32">
        <v>9.7445000000000004E-2</v>
      </c>
      <c r="E74" s="32">
        <v>0.103468</v>
      </c>
      <c r="F74" s="32">
        <v>0.106581</v>
      </c>
      <c r="G74" s="32">
        <v>0.10838100000000001</v>
      </c>
      <c r="H74" s="32">
        <v>0.109486</v>
      </c>
      <c r="I74" s="32">
        <v>0.11018</v>
      </c>
      <c r="J74" s="32">
        <v>0.11057</v>
      </c>
      <c r="K74" s="32">
        <v>0.110704</v>
      </c>
      <c r="L74" s="32">
        <v>0.110809</v>
      </c>
      <c r="M74" s="32">
        <v>0.110787</v>
      </c>
      <c r="N74" s="32">
        <v>0.110997</v>
      </c>
      <c r="O74" s="32">
        <v>0.110892</v>
      </c>
      <c r="P74" s="32">
        <v>0.110734</v>
      </c>
      <c r="Q74" s="32">
        <v>0.110503</v>
      </c>
      <c r="R74" s="32">
        <v>0.11028200000000001</v>
      </c>
      <c r="S74" s="32">
        <v>0.110141</v>
      </c>
      <c r="T74" s="32">
        <v>0.109987</v>
      </c>
      <c r="U74" s="32">
        <v>0.109583</v>
      </c>
      <c r="V74" s="32">
        <v>0.10934199999999999</v>
      </c>
      <c r="W74" s="32">
        <v>0.10896</v>
      </c>
      <c r="X74" s="32">
        <v>0.10859000000000001</v>
      </c>
      <c r="Y74" s="32">
        <v>0.108195</v>
      </c>
      <c r="Z74" s="32">
        <v>0.107721</v>
      </c>
      <c r="AA74" s="32">
        <v>0.107261</v>
      </c>
      <c r="AB74" s="32">
        <v>0.106797</v>
      </c>
      <c r="AC74" s="32">
        <v>0.106322</v>
      </c>
      <c r="AD74" s="32">
        <v>0.10581599999999999</v>
      </c>
      <c r="AE74" s="32">
        <v>0.105265</v>
      </c>
      <c r="AF74" s="32">
        <v>0.104573</v>
      </c>
      <c r="AG74" s="30">
        <v>6.9259999999999999E-3</v>
      </c>
    </row>
    <row r="75" spans="1:33" ht="15" customHeight="1">
      <c r="A75" s="8" t="s">
        <v>28</v>
      </c>
      <c r="B75" s="28" t="s">
        <v>27</v>
      </c>
      <c r="C75" s="32">
        <v>2.6806130000000001</v>
      </c>
      <c r="D75" s="32">
        <v>2.7001979999999999</v>
      </c>
      <c r="E75" s="32">
        <v>2.6843490000000001</v>
      </c>
      <c r="F75" s="32">
        <v>2.654433</v>
      </c>
      <c r="G75" s="32">
        <v>2.630163</v>
      </c>
      <c r="H75" s="32">
        <v>2.5979589999999999</v>
      </c>
      <c r="I75" s="32">
        <v>2.55924</v>
      </c>
      <c r="J75" s="32">
        <v>2.5300189999999998</v>
      </c>
      <c r="K75" s="32">
        <v>2.4960339999999999</v>
      </c>
      <c r="L75" s="32">
        <v>2.4661559999999998</v>
      </c>
      <c r="M75" s="32">
        <v>2.4359199999999999</v>
      </c>
      <c r="N75" s="32">
        <v>2.4119109999999999</v>
      </c>
      <c r="O75" s="32">
        <v>2.3893800000000001</v>
      </c>
      <c r="P75" s="32">
        <v>2.3649640000000001</v>
      </c>
      <c r="Q75" s="32">
        <v>2.3472580000000001</v>
      </c>
      <c r="R75" s="32">
        <v>2.3325279999999999</v>
      </c>
      <c r="S75" s="32">
        <v>2.320166</v>
      </c>
      <c r="T75" s="32">
        <v>2.310524</v>
      </c>
      <c r="U75" s="32">
        <v>2.3047260000000001</v>
      </c>
      <c r="V75" s="32">
        <v>2.3005810000000002</v>
      </c>
      <c r="W75" s="32">
        <v>2.2979479999999999</v>
      </c>
      <c r="X75" s="32">
        <v>2.3002210000000001</v>
      </c>
      <c r="Y75" s="32">
        <v>2.305018</v>
      </c>
      <c r="Z75" s="32">
        <v>2.304764</v>
      </c>
      <c r="AA75" s="32">
        <v>2.307121</v>
      </c>
      <c r="AB75" s="32">
        <v>2.3163999999999998</v>
      </c>
      <c r="AC75" s="32">
        <v>2.3226429999999998</v>
      </c>
      <c r="AD75" s="32">
        <v>2.3219919999999998</v>
      </c>
      <c r="AE75" s="32">
        <v>2.323969</v>
      </c>
      <c r="AF75" s="32">
        <v>2.3363040000000002</v>
      </c>
      <c r="AG75" s="30">
        <v>-4.7289999999999997E-3</v>
      </c>
    </row>
    <row r="76" spans="1:33" ht="15" customHeight="1">
      <c r="A76" s="8" t="s">
        <v>26</v>
      </c>
      <c r="B76" s="28" t="s">
        <v>25</v>
      </c>
      <c r="C76" s="32">
        <v>1.6725E-2</v>
      </c>
      <c r="D76" s="32">
        <v>1.8485000000000001E-2</v>
      </c>
      <c r="E76" s="32">
        <v>1.9911000000000002E-2</v>
      </c>
      <c r="F76" s="32">
        <v>2.1047E-2</v>
      </c>
      <c r="G76" s="32">
        <v>2.1883E-2</v>
      </c>
      <c r="H76" s="32">
        <v>2.2537999999999999E-2</v>
      </c>
      <c r="I76" s="32">
        <v>2.3046000000000001E-2</v>
      </c>
      <c r="J76" s="32">
        <v>2.35E-2</v>
      </c>
      <c r="K76" s="32">
        <v>2.3888E-2</v>
      </c>
      <c r="L76" s="32">
        <v>2.4298E-2</v>
      </c>
      <c r="M76" s="32">
        <v>2.4643000000000002E-2</v>
      </c>
      <c r="N76" s="32">
        <v>2.5106E-2</v>
      </c>
      <c r="O76" s="32">
        <v>2.5455999999999999E-2</v>
      </c>
      <c r="P76" s="32">
        <v>2.5701999999999999E-2</v>
      </c>
      <c r="Q76" s="32">
        <v>2.5909000000000001E-2</v>
      </c>
      <c r="R76" s="32">
        <v>2.6109E-2</v>
      </c>
      <c r="S76" s="32">
        <v>2.6335000000000001E-2</v>
      </c>
      <c r="T76" s="32">
        <v>2.6572999999999999E-2</v>
      </c>
      <c r="U76" s="32">
        <v>2.6804000000000001E-2</v>
      </c>
      <c r="V76" s="32">
        <v>2.7113999999999999E-2</v>
      </c>
      <c r="W76" s="32">
        <v>2.7355000000000001E-2</v>
      </c>
      <c r="X76" s="32">
        <v>2.7616000000000002E-2</v>
      </c>
      <c r="Y76" s="32">
        <v>2.7879999999999999E-2</v>
      </c>
      <c r="Z76" s="32">
        <v>2.8129999999999999E-2</v>
      </c>
      <c r="AA76" s="32">
        <v>2.8417999999999999E-2</v>
      </c>
      <c r="AB76" s="32">
        <v>2.8757999999999999E-2</v>
      </c>
      <c r="AC76" s="32">
        <v>2.9089E-2</v>
      </c>
      <c r="AD76" s="32">
        <v>2.9385000000000001E-2</v>
      </c>
      <c r="AE76" s="32">
        <v>2.9701000000000002E-2</v>
      </c>
      <c r="AF76" s="32">
        <v>3.0036E-2</v>
      </c>
      <c r="AG76" s="30">
        <v>2.0396000000000001E-2</v>
      </c>
    </row>
    <row r="77" spans="1:33" ht="15" customHeight="1">
      <c r="A77" s="8" t="s">
        <v>24</v>
      </c>
      <c r="B77" s="28" t="s">
        <v>23</v>
      </c>
      <c r="C77" s="32">
        <v>0.22212000000000001</v>
      </c>
      <c r="D77" s="32">
        <v>0.22167300000000001</v>
      </c>
      <c r="E77" s="32">
        <v>0.21934500000000001</v>
      </c>
      <c r="F77" s="32">
        <v>0.204128</v>
      </c>
      <c r="G77" s="32">
        <v>0.204375</v>
      </c>
      <c r="H77" s="32">
        <v>0.20771999999999999</v>
      </c>
      <c r="I77" s="32">
        <v>0.20613699999999999</v>
      </c>
      <c r="J77" s="32">
        <v>0.206148</v>
      </c>
      <c r="K77" s="32">
        <v>0.20500699999999999</v>
      </c>
      <c r="L77" s="32">
        <v>0.20417399999999999</v>
      </c>
      <c r="M77" s="32">
        <v>0.203649</v>
      </c>
      <c r="N77" s="32">
        <v>0.20257900000000001</v>
      </c>
      <c r="O77" s="32">
        <v>0.20141500000000001</v>
      </c>
      <c r="P77" s="32">
        <v>0.19878699999999999</v>
      </c>
      <c r="Q77" s="32">
        <v>0.19676199999999999</v>
      </c>
      <c r="R77" s="32">
        <v>0.19484399999999999</v>
      </c>
      <c r="S77" s="32">
        <v>0.19364799999999999</v>
      </c>
      <c r="T77" s="32">
        <v>0.19306599999999999</v>
      </c>
      <c r="U77" s="32">
        <v>0.192275</v>
      </c>
      <c r="V77" s="32">
        <v>0.190861</v>
      </c>
      <c r="W77" s="32">
        <v>0.19020000000000001</v>
      </c>
      <c r="X77" s="32">
        <v>0.18984200000000001</v>
      </c>
      <c r="Y77" s="32">
        <v>0.18834500000000001</v>
      </c>
      <c r="Z77" s="32">
        <v>0.187587</v>
      </c>
      <c r="AA77" s="32">
        <v>0.18567600000000001</v>
      </c>
      <c r="AB77" s="32">
        <v>0.18515999999999999</v>
      </c>
      <c r="AC77" s="32">
        <v>0.18392600000000001</v>
      </c>
      <c r="AD77" s="32">
        <v>0.18294199999999999</v>
      </c>
      <c r="AE77" s="32">
        <v>0.18221100000000001</v>
      </c>
      <c r="AF77" s="32">
        <v>0.18265200000000001</v>
      </c>
      <c r="AG77" s="30">
        <v>-6.7229999999999998E-3</v>
      </c>
    </row>
    <row r="78" spans="1:33" ht="15" customHeight="1">
      <c r="A78" s="8" t="s">
        <v>22</v>
      </c>
      <c r="B78" s="28" t="s">
        <v>21</v>
      </c>
      <c r="C78" s="32">
        <v>3.5635E-2</v>
      </c>
      <c r="D78" s="32">
        <v>3.6628000000000001E-2</v>
      </c>
      <c r="E78" s="32">
        <v>3.5868999999999998E-2</v>
      </c>
      <c r="F78" s="32">
        <v>3.4640999999999998E-2</v>
      </c>
      <c r="G78" s="32">
        <v>3.3599999999999998E-2</v>
      </c>
      <c r="H78" s="32">
        <v>3.2489999999999998E-2</v>
      </c>
      <c r="I78" s="32">
        <v>3.1303999999999998E-2</v>
      </c>
      <c r="J78" s="32">
        <v>3.0238000000000001E-2</v>
      </c>
      <c r="K78" s="32">
        <v>2.9101999999999999E-2</v>
      </c>
      <c r="L78" s="32">
        <v>2.8006E-2</v>
      </c>
      <c r="M78" s="32">
        <v>2.7380000000000002E-2</v>
      </c>
      <c r="N78" s="32">
        <v>2.6842999999999999E-2</v>
      </c>
      <c r="O78" s="32">
        <v>2.6282E-2</v>
      </c>
      <c r="P78" s="32">
        <v>2.5635999999999999E-2</v>
      </c>
      <c r="Q78" s="32">
        <v>2.5009E-2</v>
      </c>
      <c r="R78" s="32">
        <v>2.4410000000000001E-2</v>
      </c>
      <c r="S78" s="32">
        <v>2.3845999999999999E-2</v>
      </c>
      <c r="T78" s="32">
        <v>2.3281E-2</v>
      </c>
      <c r="U78" s="32">
        <v>2.2779000000000001E-2</v>
      </c>
      <c r="V78" s="32">
        <v>2.2255E-2</v>
      </c>
      <c r="W78" s="32">
        <v>2.1961999999999999E-2</v>
      </c>
      <c r="X78" s="32">
        <v>2.1687000000000001E-2</v>
      </c>
      <c r="Y78" s="32">
        <v>2.1423000000000001E-2</v>
      </c>
      <c r="Z78" s="32">
        <v>2.112E-2</v>
      </c>
      <c r="AA78" s="32">
        <v>2.085E-2</v>
      </c>
      <c r="AB78" s="32">
        <v>2.0636000000000002E-2</v>
      </c>
      <c r="AC78" s="32">
        <v>2.0378E-2</v>
      </c>
      <c r="AD78" s="32">
        <v>2.0053999999999999E-2</v>
      </c>
      <c r="AE78" s="32">
        <v>1.9789999999999999E-2</v>
      </c>
      <c r="AF78" s="32">
        <v>1.9628E-2</v>
      </c>
      <c r="AG78" s="30">
        <v>-2.0354000000000001E-2</v>
      </c>
    </row>
    <row r="79" spans="1:33">
      <c r="A79" s="8" t="s">
        <v>20</v>
      </c>
      <c r="B79" s="28" t="s">
        <v>19</v>
      </c>
      <c r="C79" s="32">
        <v>0.41936299999999999</v>
      </c>
      <c r="D79" s="32">
        <v>0.44146600000000003</v>
      </c>
      <c r="E79" s="32">
        <v>0.39968900000000002</v>
      </c>
      <c r="F79" s="32">
        <v>0.40034999999999998</v>
      </c>
      <c r="G79" s="32">
        <v>0.40124199999999999</v>
      </c>
      <c r="H79" s="32">
        <v>0.40072999999999998</v>
      </c>
      <c r="I79" s="32">
        <v>0.39937800000000001</v>
      </c>
      <c r="J79" s="32">
        <v>0.39891199999999999</v>
      </c>
      <c r="K79" s="32">
        <v>0.39897700000000003</v>
      </c>
      <c r="L79" s="32">
        <v>0.39882800000000002</v>
      </c>
      <c r="M79" s="32">
        <v>0.39887400000000001</v>
      </c>
      <c r="N79" s="32">
        <v>0.40020899999999998</v>
      </c>
      <c r="O79" s="32">
        <v>0.40025500000000003</v>
      </c>
      <c r="P79" s="32">
        <v>0.40030399999999999</v>
      </c>
      <c r="Q79" s="32">
        <v>0.40067399999999997</v>
      </c>
      <c r="R79" s="32">
        <v>0.40091100000000002</v>
      </c>
      <c r="S79" s="32">
        <v>0.40120899999999998</v>
      </c>
      <c r="T79" s="32">
        <v>0.40138499999999999</v>
      </c>
      <c r="U79" s="32">
        <v>0.40182400000000001</v>
      </c>
      <c r="V79" s="32">
        <v>0.39943299999999998</v>
      </c>
      <c r="W79" s="32">
        <v>0.399314</v>
      </c>
      <c r="X79" s="32">
        <v>0.39961000000000002</v>
      </c>
      <c r="Y79" s="32">
        <v>0.39890999999999999</v>
      </c>
      <c r="Z79" s="32">
        <v>0.39824399999999999</v>
      </c>
      <c r="AA79" s="32">
        <v>0.39824300000000001</v>
      </c>
      <c r="AB79" s="32">
        <v>0.39764500000000003</v>
      </c>
      <c r="AC79" s="32">
        <v>0.39780900000000002</v>
      </c>
      <c r="AD79" s="32">
        <v>0.39805499999999999</v>
      </c>
      <c r="AE79" s="32">
        <v>0.39807700000000001</v>
      </c>
      <c r="AF79" s="32">
        <v>0.39845799999999998</v>
      </c>
      <c r="AG79" s="30">
        <v>-1.7619999999999999E-3</v>
      </c>
    </row>
    <row r="80" spans="1:33" ht="15" customHeight="1">
      <c r="A80" s="8" t="s">
        <v>18</v>
      </c>
      <c r="B80" s="28" t="s">
        <v>17</v>
      </c>
      <c r="C80" s="32">
        <v>0.10985499999999999</v>
      </c>
      <c r="D80" s="32">
        <v>0.109893</v>
      </c>
      <c r="E80" s="32">
        <v>0.109697</v>
      </c>
      <c r="F80" s="32">
        <v>0.109677</v>
      </c>
      <c r="G80" s="32">
        <v>0.10931100000000001</v>
      </c>
      <c r="H80" s="32">
        <v>0.108752</v>
      </c>
      <c r="I80" s="32">
        <v>0.10788499999999999</v>
      </c>
      <c r="J80" s="32">
        <v>0.107228</v>
      </c>
      <c r="K80" s="32">
        <v>0.106609</v>
      </c>
      <c r="L80" s="32">
        <v>0.106084</v>
      </c>
      <c r="M80" s="32">
        <v>0.105476</v>
      </c>
      <c r="N80" s="32">
        <v>0.105086</v>
      </c>
      <c r="O80" s="32">
        <v>0.104674</v>
      </c>
      <c r="P80" s="32">
        <v>0.103992</v>
      </c>
      <c r="Q80" s="32">
        <v>0.103284</v>
      </c>
      <c r="R80" s="32">
        <v>0.102591</v>
      </c>
      <c r="S80" s="32">
        <v>0.10205500000000001</v>
      </c>
      <c r="T80" s="32">
        <v>0.101558</v>
      </c>
      <c r="U80" s="32">
        <v>0.101114</v>
      </c>
      <c r="V80" s="32">
        <v>0.100732</v>
      </c>
      <c r="W80" s="32">
        <v>0.10020800000000001</v>
      </c>
      <c r="X80" s="32">
        <v>9.9720000000000003E-2</v>
      </c>
      <c r="Y80" s="32">
        <v>9.9259E-2</v>
      </c>
      <c r="Z80" s="32">
        <v>9.8816000000000001E-2</v>
      </c>
      <c r="AA80" s="32">
        <v>9.8465999999999998E-2</v>
      </c>
      <c r="AB80" s="32">
        <v>9.8235000000000003E-2</v>
      </c>
      <c r="AC80" s="32">
        <v>9.7943000000000002E-2</v>
      </c>
      <c r="AD80" s="32">
        <v>9.7558000000000006E-2</v>
      </c>
      <c r="AE80" s="32">
        <v>9.7267999999999993E-2</v>
      </c>
      <c r="AF80" s="32">
        <v>9.7173999999999996E-2</v>
      </c>
      <c r="AG80" s="30">
        <v>-4.2209999999999999E-3</v>
      </c>
    </row>
    <row r="81" spans="1:33">
      <c r="A81" s="8" t="s">
        <v>16</v>
      </c>
      <c r="B81" s="28" t="s">
        <v>15</v>
      </c>
      <c r="C81" s="32">
        <v>1.1079030000000001</v>
      </c>
      <c r="D81" s="32">
        <v>1.287641</v>
      </c>
      <c r="E81" s="32">
        <v>1.4154329999999999</v>
      </c>
      <c r="F81" s="32">
        <v>1.4491579999999999</v>
      </c>
      <c r="G81" s="32">
        <v>1.47678</v>
      </c>
      <c r="H81" s="32">
        <v>1.4955849999999999</v>
      </c>
      <c r="I81" s="32">
        <v>1.5075879999999999</v>
      </c>
      <c r="J81" s="32">
        <v>1.5228919999999999</v>
      </c>
      <c r="K81" s="32">
        <v>1.5376320000000001</v>
      </c>
      <c r="L81" s="32">
        <v>1.5541259999999999</v>
      </c>
      <c r="M81" s="32">
        <v>1.5656350000000001</v>
      </c>
      <c r="N81" s="32">
        <v>1.579558</v>
      </c>
      <c r="O81" s="32">
        <v>1.5870359999999999</v>
      </c>
      <c r="P81" s="32">
        <v>1.5856870000000001</v>
      </c>
      <c r="Q81" s="32">
        <v>1.5907519999999999</v>
      </c>
      <c r="R81" s="32">
        <v>1.596651</v>
      </c>
      <c r="S81" s="32">
        <v>1.6062799999999999</v>
      </c>
      <c r="T81" s="32">
        <v>1.615605</v>
      </c>
      <c r="U81" s="32">
        <v>1.6289849999999999</v>
      </c>
      <c r="V81" s="32">
        <v>1.6438390000000001</v>
      </c>
      <c r="W81" s="32">
        <v>1.655197</v>
      </c>
      <c r="X81" s="32">
        <v>1.6690020000000001</v>
      </c>
      <c r="Y81" s="32">
        <v>1.683497</v>
      </c>
      <c r="Z81" s="32">
        <v>1.6959759999999999</v>
      </c>
      <c r="AA81" s="32">
        <v>1.7126650000000001</v>
      </c>
      <c r="AB81" s="32">
        <v>1.730121</v>
      </c>
      <c r="AC81" s="32">
        <v>1.746329</v>
      </c>
      <c r="AD81" s="32">
        <v>1.7613970000000001</v>
      </c>
      <c r="AE81" s="32">
        <v>1.777854</v>
      </c>
      <c r="AF81" s="32">
        <v>1.8000609999999999</v>
      </c>
      <c r="AG81" s="30">
        <v>1.6877E-2</v>
      </c>
    </row>
    <row r="82" spans="1:33" ht="15" customHeight="1">
      <c r="A82" s="8" t="s">
        <v>14</v>
      </c>
      <c r="B82" s="28" t="s">
        <v>13</v>
      </c>
      <c r="C82" s="32">
        <v>0.25788299999999997</v>
      </c>
      <c r="D82" s="32">
        <v>0.26148199999999999</v>
      </c>
      <c r="E82" s="32">
        <v>0.25861800000000001</v>
      </c>
      <c r="F82" s="32">
        <v>0.25820500000000002</v>
      </c>
      <c r="G82" s="32">
        <v>0.25961699999999999</v>
      </c>
      <c r="H82" s="32">
        <v>0.26065899999999997</v>
      </c>
      <c r="I82" s="32">
        <v>0.26135199999999997</v>
      </c>
      <c r="J82" s="32">
        <v>0.261988</v>
      </c>
      <c r="K82" s="32">
        <v>0.26081100000000002</v>
      </c>
      <c r="L82" s="32">
        <v>0.261125</v>
      </c>
      <c r="M82" s="32">
        <v>0.26034099999999999</v>
      </c>
      <c r="N82" s="32">
        <v>0.25983800000000001</v>
      </c>
      <c r="O82" s="32">
        <v>0.25929400000000002</v>
      </c>
      <c r="P82" s="32">
        <v>0.25870599999999999</v>
      </c>
      <c r="Q82" s="32">
        <v>0.258073</v>
      </c>
      <c r="R82" s="32">
        <v>0.25748799999999999</v>
      </c>
      <c r="S82" s="32">
        <v>0.25691199999999997</v>
      </c>
      <c r="T82" s="32">
        <v>0.25630799999999998</v>
      </c>
      <c r="U82" s="32">
        <v>0.25567299999999998</v>
      </c>
      <c r="V82" s="32">
        <v>0.25501299999999999</v>
      </c>
      <c r="W82" s="32">
        <v>0.25432900000000003</v>
      </c>
      <c r="X82" s="32">
        <v>0.25362400000000002</v>
      </c>
      <c r="Y82" s="32">
        <v>0.25289699999999998</v>
      </c>
      <c r="Z82" s="32">
        <v>0.25214999999999999</v>
      </c>
      <c r="AA82" s="32">
        <v>0.25138100000000002</v>
      </c>
      <c r="AB82" s="32">
        <v>0.25059500000000001</v>
      </c>
      <c r="AC82" s="32">
        <v>0.249803</v>
      </c>
      <c r="AD82" s="32">
        <v>0.248998</v>
      </c>
      <c r="AE82" s="32">
        <v>0.24818599999999999</v>
      </c>
      <c r="AF82" s="32">
        <v>0.24735699999999999</v>
      </c>
      <c r="AG82" s="30">
        <v>-1.436E-3</v>
      </c>
    </row>
    <row r="83" spans="1:33" ht="15" customHeight="1">
      <c r="A83" s="8" t="s">
        <v>12</v>
      </c>
      <c r="B83" s="28" t="s">
        <v>11</v>
      </c>
      <c r="C83" s="32">
        <v>5.9062000000000003E-2</v>
      </c>
      <c r="D83" s="32">
        <v>5.9676E-2</v>
      </c>
      <c r="E83" s="32">
        <v>6.0014999999999999E-2</v>
      </c>
      <c r="F83" s="32">
        <v>6.0259E-2</v>
      </c>
      <c r="G83" s="32">
        <v>6.0387999999999997E-2</v>
      </c>
      <c r="H83" s="32">
        <v>6.0513999999999998E-2</v>
      </c>
      <c r="I83" s="32">
        <v>6.0525000000000002E-2</v>
      </c>
      <c r="J83" s="32">
        <v>6.0543E-2</v>
      </c>
      <c r="K83" s="32">
        <v>6.0559000000000002E-2</v>
      </c>
      <c r="L83" s="32">
        <v>6.0554999999999998E-2</v>
      </c>
      <c r="M83" s="32">
        <v>6.0539000000000003E-2</v>
      </c>
      <c r="N83" s="32">
        <v>6.0540999999999998E-2</v>
      </c>
      <c r="O83" s="32">
        <v>6.0553000000000003E-2</v>
      </c>
      <c r="P83" s="32">
        <v>6.0505000000000003E-2</v>
      </c>
      <c r="Q83" s="32">
        <v>6.0421999999999997E-2</v>
      </c>
      <c r="R83" s="32">
        <v>6.0344000000000002E-2</v>
      </c>
      <c r="S83" s="32">
        <v>6.0288000000000001E-2</v>
      </c>
      <c r="T83" s="32">
        <v>6.0266E-2</v>
      </c>
      <c r="U83" s="32">
        <v>6.0275000000000002E-2</v>
      </c>
      <c r="V83" s="32">
        <v>6.0292999999999999E-2</v>
      </c>
      <c r="W83" s="32">
        <v>6.0304000000000003E-2</v>
      </c>
      <c r="X83" s="32">
        <v>6.0302000000000001E-2</v>
      </c>
      <c r="Y83" s="32">
        <v>6.0295000000000001E-2</v>
      </c>
      <c r="Z83" s="32">
        <v>6.0281000000000001E-2</v>
      </c>
      <c r="AA83" s="32">
        <v>6.0255000000000003E-2</v>
      </c>
      <c r="AB83" s="32">
        <v>6.0249999999999998E-2</v>
      </c>
      <c r="AC83" s="32">
        <v>6.0245E-2</v>
      </c>
      <c r="AD83" s="32">
        <v>6.0232000000000001E-2</v>
      </c>
      <c r="AE83" s="32">
        <v>6.0238E-2</v>
      </c>
      <c r="AF83" s="32">
        <v>6.0241000000000003E-2</v>
      </c>
      <c r="AG83" s="30">
        <v>6.8199999999999999E-4</v>
      </c>
    </row>
    <row r="84" spans="1:33" ht="15" customHeight="1">
      <c r="A84" s="8" t="s">
        <v>10</v>
      </c>
      <c r="B84" s="28" t="s">
        <v>152</v>
      </c>
      <c r="C84" s="32">
        <v>0.35328999999999999</v>
      </c>
      <c r="D84" s="32">
        <v>0.330289</v>
      </c>
      <c r="E84" s="32">
        <v>0.32120100000000001</v>
      </c>
      <c r="F84" s="32">
        <v>0.31321900000000003</v>
      </c>
      <c r="G84" s="32">
        <v>0.30792599999999998</v>
      </c>
      <c r="H84" s="32">
        <v>0.30176900000000001</v>
      </c>
      <c r="I84" s="32">
        <v>0.29384900000000003</v>
      </c>
      <c r="J84" s="32">
        <v>0.29630000000000001</v>
      </c>
      <c r="K84" s="32">
        <v>0.29349199999999998</v>
      </c>
      <c r="L84" s="32">
        <v>0.28905799999999998</v>
      </c>
      <c r="M84" s="32">
        <v>0.28730499999999998</v>
      </c>
      <c r="N84" s="32">
        <v>0.288632</v>
      </c>
      <c r="O84" s="32">
        <v>0.289632</v>
      </c>
      <c r="P84" s="32">
        <v>0.28515099999999999</v>
      </c>
      <c r="Q84" s="32">
        <v>0.28399200000000002</v>
      </c>
      <c r="R84" s="32">
        <v>0.28439900000000001</v>
      </c>
      <c r="S84" s="32">
        <v>0.28723799999999999</v>
      </c>
      <c r="T84" s="32">
        <v>0.29041499999999998</v>
      </c>
      <c r="U84" s="32">
        <v>0.293236</v>
      </c>
      <c r="V84" s="32">
        <v>0.29587799999999997</v>
      </c>
      <c r="W84" s="32">
        <v>0.29749799999999998</v>
      </c>
      <c r="X84" s="32">
        <v>0.30016700000000002</v>
      </c>
      <c r="Y84" s="32">
        <v>0.30221300000000001</v>
      </c>
      <c r="Z84" s="32">
        <v>0.30561899999999997</v>
      </c>
      <c r="AA84" s="32">
        <v>0.30471900000000002</v>
      </c>
      <c r="AB84" s="32">
        <v>0.306288</v>
      </c>
      <c r="AC84" s="32">
        <v>0.31023299999999998</v>
      </c>
      <c r="AD84" s="32">
        <v>0.31412400000000001</v>
      </c>
      <c r="AE84" s="32">
        <v>0.31759900000000002</v>
      </c>
      <c r="AF84" s="32">
        <v>0.32013799999999998</v>
      </c>
      <c r="AG84" s="30">
        <v>-3.392E-3</v>
      </c>
    </row>
    <row r="85" spans="1:33" ht="15" customHeight="1">
      <c r="A85" s="8" t="s">
        <v>9</v>
      </c>
      <c r="B85" s="27" t="s">
        <v>8</v>
      </c>
      <c r="C85" s="33">
        <v>13.515658</v>
      </c>
      <c r="D85" s="33">
        <v>13.879315999999999</v>
      </c>
      <c r="E85" s="33">
        <v>14.045151000000001</v>
      </c>
      <c r="F85" s="33">
        <v>13.991994999999999</v>
      </c>
      <c r="G85" s="33">
        <v>13.941672000000001</v>
      </c>
      <c r="H85" s="33">
        <v>13.861561</v>
      </c>
      <c r="I85" s="33">
        <v>13.749853999999999</v>
      </c>
      <c r="J85" s="33">
        <v>13.665660000000001</v>
      </c>
      <c r="K85" s="33">
        <v>13.573191</v>
      </c>
      <c r="L85" s="33">
        <v>13.501842</v>
      </c>
      <c r="M85" s="33">
        <v>13.44112</v>
      </c>
      <c r="N85" s="33">
        <v>13.386461000000001</v>
      </c>
      <c r="O85" s="33">
        <v>13.337643</v>
      </c>
      <c r="P85" s="33">
        <v>13.266095999999999</v>
      </c>
      <c r="Q85" s="33">
        <v>13.207727999999999</v>
      </c>
      <c r="R85" s="33">
        <v>13.160557000000001</v>
      </c>
      <c r="S85" s="33">
        <v>13.132688999999999</v>
      </c>
      <c r="T85" s="33">
        <v>13.115678000000001</v>
      </c>
      <c r="U85" s="33">
        <v>13.118619000000001</v>
      </c>
      <c r="V85" s="33">
        <v>13.128693</v>
      </c>
      <c r="W85" s="33">
        <v>13.140699</v>
      </c>
      <c r="X85" s="33">
        <v>13.166513</v>
      </c>
      <c r="Y85" s="33">
        <v>13.195662</v>
      </c>
      <c r="Z85" s="33">
        <v>13.227399</v>
      </c>
      <c r="AA85" s="33">
        <v>13.268625</v>
      </c>
      <c r="AB85" s="33">
        <v>13.334352000000001</v>
      </c>
      <c r="AC85" s="33">
        <v>13.404382999999999</v>
      </c>
      <c r="AD85" s="33">
        <v>13.46729</v>
      </c>
      <c r="AE85" s="33">
        <v>13.538466</v>
      </c>
      <c r="AF85" s="33">
        <v>13.639595999999999</v>
      </c>
      <c r="AG85" s="19">
        <v>3.1500000000000001E-4</v>
      </c>
    </row>
    <row r="86" spans="1:33" ht="15" customHeight="1" thickBot="1"/>
    <row r="87" spans="1:33" ht="15" customHeight="1">
      <c r="B87" s="46" t="s">
        <v>196</v>
      </c>
    </row>
    <row r="88" spans="1:33" ht="15" customHeight="1">
      <c r="B88" s="4" t="s">
        <v>197</v>
      </c>
    </row>
    <row r="89" spans="1:33" ht="15" customHeight="1">
      <c r="B89" s="4" t="s">
        <v>198</v>
      </c>
    </row>
    <row r="90" spans="1:33" ht="15" customHeight="1">
      <c r="B90" s="4" t="s">
        <v>199</v>
      </c>
    </row>
    <row r="91" spans="1:33" ht="15" customHeight="1">
      <c r="B91" s="4" t="s">
        <v>200</v>
      </c>
    </row>
    <row r="92" spans="1:33">
      <c r="B92" s="4" t="s">
        <v>201</v>
      </c>
    </row>
    <row r="93" spans="1:33" ht="15" customHeight="1">
      <c r="B93" s="4" t="s">
        <v>202</v>
      </c>
    </row>
    <row r="94" spans="1:33" ht="15" customHeight="1">
      <c r="B94" s="4" t="s">
        <v>203</v>
      </c>
    </row>
    <row r="95" spans="1:33" ht="15" customHeight="1">
      <c r="B95" s="4" t="s">
        <v>204</v>
      </c>
    </row>
    <row r="96" spans="1:33" ht="15" customHeight="1">
      <c r="B96" s="4" t="s">
        <v>1580</v>
      </c>
    </row>
    <row r="97" spans="2:33" ht="15" customHeight="1">
      <c r="B97" s="4" t="s">
        <v>1581</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81"/>
      <c r="C1100" s="81"/>
      <c r="D1100" s="81"/>
      <c r="E1100" s="81"/>
      <c r="F1100" s="81"/>
      <c r="G1100" s="81"/>
      <c r="H1100" s="81"/>
      <c r="I1100" s="81"/>
      <c r="J1100" s="81"/>
      <c r="K1100" s="81"/>
      <c r="L1100" s="81"/>
      <c r="M1100" s="81"/>
      <c r="N1100" s="81"/>
      <c r="O1100" s="81"/>
      <c r="P1100" s="81"/>
      <c r="Q1100" s="81"/>
      <c r="R1100" s="81"/>
      <c r="S1100" s="81"/>
      <c r="T1100" s="81"/>
      <c r="U1100" s="81"/>
      <c r="V1100" s="81"/>
      <c r="W1100" s="81"/>
      <c r="X1100" s="81"/>
      <c r="Y1100" s="81"/>
      <c r="Z1100" s="81"/>
      <c r="AA1100" s="81"/>
      <c r="AB1100" s="81"/>
      <c r="AC1100" s="81"/>
      <c r="AD1100" s="81"/>
      <c r="AE1100" s="81"/>
      <c r="AF1100" s="81"/>
      <c r="AG1100" s="81"/>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81"/>
      <c r="C1227" s="81"/>
      <c r="D1227" s="81"/>
      <c r="E1227" s="81"/>
      <c r="F1227" s="81"/>
      <c r="G1227" s="81"/>
      <c r="H1227" s="81"/>
      <c r="I1227" s="81"/>
      <c r="J1227" s="81"/>
      <c r="K1227" s="81"/>
      <c r="L1227" s="81"/>
      <c r="M1227" s="81"/>
      <c r="N1227" s="81"/>
      <c r="O1227" s="81"/>
      <c r="P1227" s="81"/>
      <c r="Q1227" s="81"/>
      <c r="R1227" s="81"/>
      <c r="S1227" s="81"/>
      <c r="T1227" s="81"/>
      <c r="U1227" s="81"/>
      <c r="V1227" s="81"/>
      <c r="W1227" s="81"/>
      <c r="X1227" s="81"/>
      <c r="Y1227" s="81"/>
      <c r="Z1227" s="81"/>
      <c r="AA1227" s="81"/>
      <c r="AB1227" s="81"/>
      <c r="AC1227" s="81"/>
      <c r="AD1227" s="81"/>
      <c r="AE1227" s="81"/>
      <c r="AF1227" s="81"/>
      <c r="AG1227" s="81"/>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81"/>
      <c r="C1390" s="81"/>
      <c r="D1390" s="81"/>
      <c r="E1390" s="81"/>
      <c r="F1390" s="81"/>
      <c r="G1390" s="81"/>
      <c r="H1390" s="81"/>
      <c r="I1390" s="81"/>
      <c r="J1390" s="81"/>
      <c r="K1390" s="81"/>
      <c r="L1390" s="81"/>
      <c r="M1390" s="81"/>
      <c r="N1390" s="81"/>
      <c r="O1390" s="81"/>
      <c r="P1390" s="81"/>
      <c r="Q1390" s="81"/>
      <c r="R1390" s="81"/>
      <c r="S1390" s="81"/>
      <c r="T1390" s="81"/>
      <c r="U1390" s="81"/>
      <c r="V1390" s="81"/>
      <c r="W1390" s="81"/>
      <c r="X1390" s="81"/>
      <c r="Y1390" s="81"/>
      <c r="Z1390" s="81"/>
      <c r="AA1390" s="81"/>
      <c r="AB1390" s="81"/>
      <c r="AC1390" s="81"/>
      <c r="AD1390" s="81"/>
      <c r="AE1390" s="81"/>
      <c r="AF1390" s="81"/>
      <c r="AG1390" s="81"/>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81"/>
      <c r="C1502" s="81"/>
      <c r="D1502" s="81"/>
      <c r="E1502" s="81"/>
      <c r="F1502" s="81"/>
      <c r="G1502" s="81"/>
      <c r="H1502" s="81"/>
      <c r="I1502" s="81"/>
      <c r="J1502" s="81"/>
      <c r="K1502" s="81"/>
      <c r="L1502" s="81"/>
      <c r="M1502" s="81"/>
      <c r="N1502" s="81"/>
      <c r="O1502" s="81"/>
      <c r="P1502" s="81"/>
      <c r="Q1502" s="81"/>
      <c r="R1502" s="81"/>
      <c r="S1502" s="81"/>
      <c r="T1502" s="81"/>
      <c r="U1502" s="81"/>
      <c r="V1502" s="81"/>
      <c r="W1502" s="81"/>
      <c r="X1502" s="81"/>
      <c r="Y1502" s="81"/>
      <c r="Z1502" s="81"/>
      <c r="AA1502" s="81"/>
      <c r="AB1502" s="81"/>
      <c r="AC1502" s="81"/>
      <c r="AD1502" s="81"/>
      <c r="AE1502" s="81"/>
      <c r="AF1502" s="81"/>
      <c r="AG1502" s="81"/>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81"/>
      <c r="C1604" s="81"/>
      <c r="D1604" s="81"/>
      <c r="E1604" s="81"/>
      <c r="F1604" s="81"/>
      <c r="G1604" s="81"/>
      <c r="H1604" s="81"/>
      <c r="I1604" s="81"/>
      <c r="J1604" s="81"/>
      <c r="K1604" s="81"/>
      <c r="L1604" s="81"/>
      <c r="M1604" s="81"/>
      <c r="N1604" s="81"/>
      <c r="O1604" s="81"/>
      <c r="P1604" s="81"/>
      <c r="Q1604" s="81"/>
      <c r="R1604" s="81"/>
      <c r="S1604" s="81"/>
      <c r="T1604" s="81"/>
      <c r="U1604" s="81"/>
      <c r="V1604" s="81"/>
      <c r="W1604" s="81"/>
      <c r="X1604" s="81"/>
      <c r="Y1604" s="81"/>
      <c r="Z1604" s="81"/>
      <c r="AA1604" s="81"/>
      <c r="AB1604" s="81"/>
      <c r="AC1604" s="81"/>
      <c r="AD1604" s="81"/>
      <c r="AE1604" s="81"/>
      <c r="AF1604" s="81"/>
      <c r="AG1604" s="81"/>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81"/>
      <c r="C1698" s="81"/>
      <c r="D1698" s="81"/>
      <c r="E1698" s="81"/>
      <c r="F1698" s="81"/>
      <c r="G1698" s="81"/>
      <c r="H1698" s="81"/>
      <c r="I1698" s="81"/>
      <c r="J1698" s="81"/>
      <c r="K1698" s="81"/>
      <c r="L1698" s="81"/>
      <c r="M1698" s="81"/>
      <c r="N1698" s="81"/>
      <c r="O1698" s="81"/>
      <c r="P1698" s="81"/>
      <c r="Q1698" s="81"/>
      <c r="R1698" s="81"/>
      <c r="S1698" s="81"/>
      <c r="T1698" s="81"/>
      <c r="U1698" s="81"/>
      <c r="V1698" s="81"/>
      <c r="W1698" s="81"/>
      <c r="X1698" s="81"/>
      <c r="Y1698" s="81"/>
      <c r="Z1698" s="81"/>
      <c r="AA1698" s="81"/>
      <c r="AB1698" s="81"/>
      <c r="AC1698" s="81"/>
      <c r="AD1698" s="81"/>
      <c r="AE1698" s="81"/>
      <c r="AF1698" s="81"/>
      <c r="AG1698" s="81"/>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81"/>
      <c r="C1945" s="81"/>
      <c r="D1945" s="81"/>
      <c r="E1945" s="81"/>
      <c r="F1945" s="81"/>
      <c r="G1945" s="81"/>
      <c r="H1945" s="81"/>
      <c r="I1945" s="81"/>
      <c r="J1945" s="81"/>
      <c r="K1945" s="81"/>
      <c r="L1945" s="81"/>
      <c r="M1945" s="81"/>
      <c r="N1945" s="81"/>
      <c r="O1945" s="81"/>
      <c r="P1945" s="81"/>
      <c r="Q1945" s="81"/>
      <c r="R1945" s="81"/>
      <c r="S1945" s="81"/>
      <c r="T1945" s="81"/>
      <c r="U1945" s="81"/>
      <c r="V1945" s="81"/>
      <c r="W1945" s="81"/>
      <c r="X1945" s="81"/>
      <c r="Y1945" s="81"/>
      <c r="Z1945" s="81"/>
      <c r="AA1945" s="81"/>
      <c r="AB1945" s="81"/>
      <c r="AC1945" s="81"/>
      <c r="AD1945" s="81"/>
      <c r="AE1945" s="81"/>
      <c r="AF1945" s="81"/>
      <c r="AG1945" s="81"/>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81"/>
      <c r="C2031" s="81"/>
      <c r="D2031" s="81"/>
      <c r="E2031" s="81"/>
      <c r="F2031" s="81"/>
      <c r="G2031" s="81"/>
      <c r="H2031" s="81"/>
      <c r="I2031" s="81"/>
      <c r="J2031" s="81"/>
      <c r="K2031" s="81"/>
      <c r="L2031" s="81"/>
      <c r="M2031" s="81"/>
      <c r="N2031" s="81"/>
      <c r="O2031" s="81"/>
      <c r="P2031" s="81"/>
      <c r="Q2031" s="81"/>
      <c r="R2031" s="81"/>
      <c r="S2031" s="81"/>
      <c r="T2031" s="81"/>
      <c r="U2031" s="81"/>
      <c r="V2031" s="81"/>
      <c r="W2031" s="81"/>
      <c r="X2031" s="81"/>
      <c r="Y2031" s="81"/>
      <c r="Z2031" s="81"/>
      <c r="AA2031" s="81"/>
      <c r="AB2031" s="81"/>
      <c r="AC2031" s="81"/>
      <c r="AD2031" s="81"/>
      <c r="AE2031" s="81"/>
      <c r="AF2031" s="81"/>
      <c r="AG2031" s="81"/>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81"/>
      <c r="C2153" s="81"/>
      <c r="D2153" s="81"/>
      <c r="E2153" s="81"/>
      <c r="F2153" s="81"/>
      <c r="G2153" s="81"/>
      <c r="H2153" s="81"/>
      <c r="I2153" s="81"/>
      <c r="J2153" s="81"/>
      <c r="K2153" s="81"/>
      <c r="L2153" s="81"/>
      <c r="M2153" s="81"/>
      <c r="N2153" s="81"/>
      <c r="O2153" s="81"/>
      <c r="P2153" s="81"/>
      <c r="Q2153" s="81"/>
      <c r="R2153" s="81"/>
      <c r="S2153" s="81"/>
      <c r="T2153" s="81"/>
      <c r="U2153" s="81"/>
      <c r="V2153" s="81"/>
      <c r="W2153" s="81"/>
      <c r="X2153" s="81"/>
      <c r="Y2153" s="81"/>
      <c r="Z2153" s="81"/>
      <c r="AA2153" s="81"/>
      <c r="AB2153" s="81"/>
      <c r="AC2153" s="81"/>
      <c r="AD2153" s="81"/>
      <c r="AE2153" s="81"/>
      <c r="AF2153" s="81"/>
      <c r="AG2153" s="81"/>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81"/>
      <c r="C2317" s="81"/>
      <c r="D2317" s="81"/>
      <c r="E2317" s="81"/>
      <c r="F2317" s="81"/>
      <c r="G2317" s="81"/>
      <c r="H2317" s="81"/>
      <c r="I2317" s="81"/>
      <c r="J2317" s="81"/>
      <c r="K2317" s="81"/>
      <c r="L2317" s="81"/>
      <c r="M2317" s="81"/>
      <c r="N2317" s="81"/>
      <c r="O2317" s="81"/>
      <c r="P2317" s="81"/>
      <c r="Q2317" s="81"/>
      <c r="R2317" s="81"/>
      <c r="S2317" s="81"/>
      <c r="T2317" s="81"/>
      <c r="U2317" s="81"/>
      <c r="V2317" s="81"/>
      <c r="W2317" s="81"/>
      <c r="X2317" s="81"/>
      <c r="Y2317" s="81"/>
      <c r="Z2317" s="81"/>
      <c r="AA2317" s="81"/>
      <c r="AB2317" s="81"/>
      <c r="AC2317" s="81"/>
      <c r="AD2317" s="81"/>
      <c r="AE2317" s="81"/>
      <c r="AF2317" s="81"/>
      <c r="AG2317" s="81"/>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81"/>
      <c r="C2419" s="81"/>
      <c r="D2419" s="81"/>
      <c r="E2419" s="81"/>
      <c r="F2419" s="81"/>
      <c r="G2419" s="81"/>
      <c r="H2419" s="81"/>
      <c r="I2419" s="81"/>
      <c r="J2419" s="81"/>
      <c r="K2419" s="81"/>
      <c r="L2419" s="81"/>
      <c r="M2419" s="81"/>
      <c r="N2419" s="81"/>
      <c r="O2419" s="81"/>
      <c r="P2419" s="81"/>
      <c r="Q2419" s="81"/>
      <c r="R2419" s="81"/>
      <c r="S2419" s="81"/>
      <c r="T2419" s="81"/>
      <c r="U2419" s="81"/>
      <c r="V2419" s="81"/>
      <c r="W2419" s="81"/>
      <c r="X2419" s="81"/>
      <c r="Y2419" s="81"/>
      <c r="Z2419" s="81"/>
      <c r="AA2419" s="81"/>
      <c r="AB2419" s="81"/>
      <c r="AC2419" s="81"/>
      <c r="AD2419" s="81"/>
      <c r="AE2419" s="81"/>
      <c r="AF2419" s="81"/>
      <c r="AG2419" s="81"/>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81"/>
      <c r="C2509" s="81"/>
      <c r="D2509" s="81"/>
      <c r="E2509" s="81"/>
      <c r="F2509" s="81"/>
      <c r="G2509" s="81"/>
      <c r="H2509" s="81"/>
      <c r="I2509" s="81"/>
      <c r="J2509" s="81"/>
      <c r="K2509" s="81"/>
      <c r="L2509" s="81"/>
      <c r="M2509" s="81"/>
      <c r="N2509" s="81"/>
      <c r="O2509" s="81"/>
      <c r="P2509" s="81"/>
      <c r="Q2509" s="81"/>
      <c r="R2509" s="81"/>
      <c r="S2509" s="81"/>
      <c r="T2509" s="81"/>
      <c r="U2509" s="81"/>
      <c r="V2509" s="81"/>
      <c r="W2509" s="81"/>
      <c r="X2509" s="81"/>
      <c r="Y2509" s="81"/>
      <c r="Z2509" s="81"/>
      <c r="AA2509" s="81"/>
      <c r="AB2509" s="81"/>
      <c r="AC2509" s="81"/>
      <c r="AD2509" s="81"/>
      <c r="AE2509" s="81"/>
      <c r="AF2509" s="81"/>
      <c r="AG2509" s="81"/>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81"/>
      <c r="C2598" s="81"/>
      <c r="D2598" s="81"/>
      <c r="E2598" s="81"/>
      <c r="F2598" s="81"/>
      <c r="G2598" s="81"/>
      <c r="H2598" s="81"/>
      <c r="I2598" s="81"/>
      <c r="J2598" s="81"/>
      <c r="K2598" s="81"/>
      <c r="L2598" s="81"/>
      <c r="M2598" s="81"/>
      <c r="N2598" s="81"/>
      <c r="O2598" s="81"/>
      <c r="P2598" s="81"/>
      <c r="Q2598" s="81"/>
      <c r="R2598" s="81"/>
      <c r="S2598" s="81"/>
      <c r="T2598" s="81"/>
      <c r="U2598" s="81"/>
      <c r="V2598" s="81"/>
      <c r="W2598" s="81"/>
      <c r="X2598" s="81"/>
      <c r="Y2598" s="81"/>
      <c r="Z2598" s="81"/>
      <c r="AA2598" s="81"/>
      <c r="AB2598" s="81"/>
      <c r="AC2598" s="81"/>
      <c r="AD2598" s="81"/>
      <c r="AE2598" s="81"/>
      <c r="AF2598" s="81"/>
      <c r="AG2598" s="81"/>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81"/>
      <c r="C2719" s="81"/>
      <c r="D2719" s="81"/>
      <c r="E2719" s="81"/>
      <c r="F2719" s="81"/>
      <c r="G2719" s="81"/>
      <c r="H2719" s="81"/>
      <c r="I2719" s="81"/>
      <c r="J2719" s="81"/>
      <c r="K2719" s="81"/>
      <c r="L2719" s="81"/>
      <c r="M2719" s="81"/>
      <c r="N2719" s="81"/>
      <c r="O2719" s="81"/>
      <c r="P2719" s="81"/>
      <c r="Q2719" s="81"/>
      <c r="R2719" s="81"/>
      <c r="S2719" s="81"/>
      <c r="T2719" s="81"/>
      <c r="U2719" s="81"/>
      <c r="V2719" s="81"/>
      <c r="W2719" s="81"/>
      <c r="X2719" s="81"/>
      <c r="Y2719" s="81"/>
      <c r="Z2719" s="81"/>
      <c r="AA2719" s="81"/>
      <c r="AB2719" s="81"/>
      <c r="AC2719" s="81"/>
      <c r="AD2719" s="81"/>
      <c r="AE2719" s="81"/>
      <c r="AF2719" s="81"/>
      <c r="AG2719" s="81"/>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81"/>
      <c r="C2837" s="81"/>
      <c r="D2837" s="81"/>
      <c r="E2837" s="81"/>
      <c r="F2837" s="81"/>
      <c r="G2837" s="81"/>
      <c r="H2837" s="81"/>
      <c r="I2837" s="81"/>
      <c r="J2837" s="81"/>
      <c r="K2837" s="81"/>
      <c r="L2837" s="81"/>
      <c r="M2837" s="81"/>
      <c r="N2837" s="81"/>
      <c r="O2837" s="81"/>
      <c r="P2837" s="81"/>
      <c r="Q2837" s="81"/>
      <c r="R2837" s="81"/>
      <c r="S2837" s="81"/>
      <c r="T2837" s="81"/>
      <c r="U2837" s="81"/>
      <c r="V2837" s="81"/>
      <c r="W2837" s="81"/>
      <c r="X2837" s="81"/>
      <c r="Y2837" s="81"/>
      <c r="Z2837" s="81"/>
      <c r="AA2837" s="81"/>
      <c r="AB2837" s="81"/>
      <c r="AC2837" s="81"/>
      <c r="AD2837" s="81"/>
      <c r="AE2837" s="81"/>
      <c r="AF2837" s="81"/>
      <c r="AG2837" s="81"/>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 workbookViewId="1"/>
  </sheetViews>
  <sheetFormatPr defaultRowHeight="14.5"/>
  <sheetData>
    <row r="1" spans="1:36">
      <c r="A1" t="s">
        <v>306</v>
      </c>
    </row>
    <row r="2" spans="1:36">
      <c r="A2" t="s">
        <v>2284</v>
      </c>
    </row>
    <row r="3" spans="1:36">
      <c r="A3" t="s">
        <v>2285</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51</v>
      </c>
      <c r="C6" t="s">
        <v>2287</v>
      </c>
    </row>
    <row r="7" spans="1:36">
      <c r="A7" t="s">
        <v>212</v>
      </c>
      <c r="C7" t="s">
        <v>2288</v>
      </c>
    </row>
    <row r="8" spans="1:36">
      <c r="A8" t="s">
        <v>213</v>
      </c>
      <c r="B8" t="s">
        <v>2289</v>
      </c>
      <c r="C8" t="s">
        <v>2290</v>
      </c>
      <c r="D8" t="s">
        <v>316</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8">
        <v>-1E-3</v>
      </c>
    </row>
    <row r="9" spans="1:36">
      <c r="A9" t="s">
        <v>215</v>
      </c>
      <c r="B9" t="s">
        <v>2291</v>
      </c>
      <c r="C9" t="s">
        <v>2292</v>
      </c>
      <c r="D9" t="s">
        <v>316</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8">
        <v>-2.8000000000000001E-2</v>
      </c>
    </row>
    <row r="10" spans="1:36">
      <c r="A10" t="s">
        <v>217</v>
      </c>
      <c r="B10" t="s">
        <v>2293</v>
      </c>
      <c r="C10" t="s">
        <v>2294</v>
      </c>
      <c r="D10" t="s">
        <v>316</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8">
        <v>0.01</v>
      </c>
    </row>
    <row r="11" spans="1:36">
      <c r="A11" t="s">
        <v>219</v>
      </c>
      <c r="B11" t="s">
        <v>2295</v>
      </c>
      <c r="C11" t="s">
        <v>2296</v>
      </c>
      <c r="D11" t="s">
        <v>316</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8">
        <v>-2.8000000000000001E-2</v>
      </c>
    </row>
    <row r="12" spans="1:36">
      <c r="A12" t="s">
        <v>221</v>
      </c>
      <c r="B12" t="s">
        <v>2297</v>
      </c>
      <c r="C12" t="s">
        <v>2298</v>
      </c>
      <c r="D12" t="s">
        <v>316</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8">
        <v>2E-3</v>
      </c>
    </row>
    <row r="13" spans="1:36">
      <c r="A13" t="s">
        <v>223</v>
      </c>
      <c r="B13" t="s">
        <v>2299</v>
      </c>
      <c r="C13" t="s">
        <v>2300</v>
      </c>
      <c r="D13" t="s">
        <v>316</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8">
        <v>7.0000000000000001E-3</v>
      </c>
    </row>
    <row r="14" spans="1:36">
      <c r="A14" t="s">
        <v>225</v>
      </c>
      <c r="B14" t="s">
        <v>2301</v>
      </c>
      <c r="C14" t="s">
        <v>2302</v>
      </c>
      <c r="D14" t="s">
        <v>316</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8">
        <v>7.0000000000000001E-3</v>
      </c>
    </row>
    <row r="15" spans="1:36">
      <c r="A15" t="s">
        <v>227</v>
      </c>
      <c r="B15" t="s">
        <v>2303</v>
      </c>
      <c r="C15" t="s">
        <v>2304</v>
      </c>
      <c r="D15" t="s">
        <v>316</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8">
        <v>1.7000000000000001E-2</v>
      </c>
    </row>
    <row r="16" spans="1:36">
      <c r="A16" t="s">
        <v>229</v>
      </c>
      <c r="B16" t="s">
        <v>2305</v>
      </c>
      <c r="C16" t="s">
        <v>2306</v>
      </c>
      <c r="D16" t="s">
        <v>316</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8">
        <v>3.0000000000000001E-3</v>
      </c>
    </row>
    <row r="17" spans="1:36">
      <c r="A17" t="s">
        <v>231</v>
      </c>
      <c r="B17" t="s">
        <v>2307</v>
      </c>
      <c r="C17" t="s">
        <v>2308</v>
      </c>
      <c r="D17" t="s">
        <v>316</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8">
        <v>-5.0000000000000001E-3</v>
      </c>
    </row>
    <row r="18" spans="1:36">
      <c r="A18" t="s">
        <v>233</v>
      </c>
      <c r="B18" t="s">
        <v>2309</v>
      </c>
      <c r="C18" t="s">
        <v>2310</v>
      </c>
      <c r="D18" t="s">
        <v>316</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8">
        <v>6.0000000000000001E-3</v>
      </c>
    </row>
    <row r="19" spans="1:36">
      <c r="A19" t="s">
        <v>235</v>
      </c>
      <c r="B19" t="s">
        <v>2311</v>
      </c>
      <c r="C19" t="s">
        <v>2312</v>
      </c>
      <c r="D19" t="s">
        <v>316</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8">
        <v>4.0000000000000001E-3</v>
      </c>
    </row>
    <row r="20" spans="1:36">
      <c r="A20" t="s">
        <v>237</v>
      </c>
      <c r="B20" t="s">
        <v>2313</v>
      </c>
      <c r="C20" t="s">
        <v>2314</v>
      </c>
      <c r="D20" t="s">
        <v>316</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8">
        <v>-0.01</v>
      </c>
    </row>
    <row r="21" spans="1:36">
      <c r="A21" t="s">
        <v>239</v>
      </c>
      <c r="C21" t="s">
        <v>2315</v>
      </c>
    </row>
    <row r="22" spans="1:36">
      <c r="A22" t="s">
        <v>240</v>
      </c>
      <c r="B22" t="s">
        <v>2316</v>
      </c>
      <c r="C22" t="s">
        <v>2317</v>
      </c>
      <c r="D22" t="s">
        <v>316</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8">
        <v>1.7000000000000001E-2</v>
      </c>
    </row>
    <row r="23" spans="1:36">
      <c r="A23" t="s">
        <v>242</v>
      </c>
      <c r="B23" t="s">
        <v>2318</v>
      </c>
      <c r="C23" t="s">
        <v>2319</v>
      </c>
      <c r="D23" t="s">
        <v>316</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8">
        <v>1.4999999999999999E-2</v>
      </c>
    </row>
    <row r="24" spans="1:36">
      <c r="A24" t="s">
        <v>380</v>
      </c>
      <c r="B24" t="s">
        <v>2320</v>
      </c>
      <c r="C24" t="s">
        <v>2321</v>
      </c>
      <c r="D24" t="s">
        <v>316</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8">
        <v>1.2999999999999999E-2</v>
      </c>
    </row>
    <row r="25" spans="1:36">
      <c r="A25" t="s">
        <v>382</v>
      </c>
      <c r="B25" t="s">
        <v>2322</v>
      </c>
      <c r="C25" t="s">
        <v>2323</v>
      </c>
      <c r="D25" t="s">
        <v>316</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8">
        <v>3.7999999999999999E-2</v>
      </c>
    </row>
    <row r="26" spans="1:36">
      <c r="A26" t="s">
        <v>384</v>
      </c>
      <c r="B26" t="s">
        <v>2324</v>
      </c>
      <c r="C26" t="s">
        <v>2325</v>
      </c>
      <c r="D26" t="s">
        <v>316</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8">
        <v>8.0000000000000002E-3</v>
      </c>
    </row>
    <row r="27" spans="1:36">
      <c r="A27" t="s">
        <v>250</v>
      </c>
      <c r="B27" t="s">
        <v>2326</v>
      </c>
      <c r="C27" t="s">
        <v>2327</v>
      </c>
      <c r="D27" t="s">
        <v>316</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8">
        <v>-3.0000000000000001E-3</v>
      </c>
    </row>
    <row r="28" spans="1:36">
      <c r="A28" t="s">
        <v>252</v>
      </c>
      <c r="B28" t="s">
        <v>2328</v>
      </c>
      <c r="C28" t="s">
        <v>2329</v>
      </c>
      <c r="D28" t="s">
        <v>316</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8">
        <v>-3.0000000000000001E-3</v>
      </c>
    </row>
    <row r="29" spans="1:36">
      <c r="A29" t="s">
        <v>182</v>
      </c>
      <c r="B29" t="s">
        <v>2330</v>
      </c>
      <c r="C29" t="s">
        <v>2331</v>
      </c>
      <c r="D29" t="s">
        <v>316</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8">
        <v>-0.02</v>
      </c>
    </row>
    <row r="30" spans="1:36">
      <c r="A30" t="s">
        <v>183</v>
      </c>
      <c r="B30" t="s">
        <v>2332</v>
      </c>
      <c r="C30" t="s">
        <v>2333</v>
      </c>
      <c r="D30" t="s">
        <v>316</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8">
        <v>-2E-3</v>
      </c>
    </row>
    <row r="31" spans="1:36">
      <c r="A31" t="s">
        <v>256</v>
      </c>
      <c r="B31" t="s">
        <v>2334</v>
      </c>
      <c r="C31" t="s">
        <v>2335</v>
      </c>
      <c r="D31" t="s">
        <v>316</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8">
        <v>-4.0000000000000001E-3</v>
      </c>
    </row>
    <row r="32" spans="1:36">
      <c r="A32" t="s">
        <v>258</v>
      </c>
      <c r="B32" t="s">
        <v>2336</v>
      </c>
      <c r="C32" t="s">
        <v>2337</v>
      </c>
      <c r="D32" t="s">
        <v>316</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8">
        <v>-4.0000000000000001E-3</v>
      </c>
    </row>
    <row r="33" spans="1:36">
      <c r="A33" t="s">
        <v>252</v>
      </c>
      <c r="B33" t="s">
        <v>2338</v>
      </c>
      <c r="C33" t="s">
        <v>2339</v>
      </c>
      <c r="D33" t="s">
        <v>316</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8">
        <v>-7.0000000000000001E-3</v>
      </c>
    </row>
    <row r="34" spans="1:36">
      <c r="A34" t="s">
        <v>261</v>
      </c>
      <c r="B34" t="s">
        <v>2340</v>
      </c>
      <c r="C34" t="s">
        <v>2341</v>
      </c>
      <c r="D34" t="s">
        <v>316</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8">
        <v>0.02</v>
      </c>
    </row>
    <row r="35" spans="1:36">
      <c r="A35" t="s">
        <v>227</v>
      </c>
      <c r="B35" t="s">
        <v>2342</v>
      </c>
      <c r="C35" t="s">
        <v>2343</v>
      </c>
      <c r="D35" t="s">
        <v>316</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8">
        <v>2.4E-2</v>
      </c>
    </row>
    <row r="36" spans="1:36">
      <c r="A36" t="s">
        <v>225</v>
      </c>
      <c r="B36" t="s">
        <v>2344</v>
      </c>
      <c r="C36" t="s">
        <v>2345</v>
      </c>
      <c r="D36" t="s">
        <v>316</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8">
        <v>0.02</v>
      </c>
    </row>
    <row r="37" spans="1:36">
      <c r="A37" t="s">
        <v>265</v>
      </c>
      <c r="B37" t="s">
        <v>2346</v>
      </c>
      <c r="C37" t="s">
        <v>2347</v>
      </c>
      <c r="D37" t="s">
        <v>316</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8">
        <v>1.9E-2</v>
      </c>
    </row>
    <row r="38" spans="1:36">
      <c r="A38" t="s">
        <v>267</v>
      </c>
      <c r="B38" t="s">
        <v>2348</v>
      </c>
      <c r="C38" t="s">
        <v>2349</v>
      </c>
      <c r="D38" t="s">
        <v>316</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8">
        <v>1E-3</v>
      </c>
    </row>
    <row r="39" spans="1:36">
      <c r="A39" t="s">
        <v>269</v>
      </c>
      <c r="B39" t="s">
        <v>2350</v>
      </c>
      <c r="C39" t="s">
        <v>2351</v>
      </c>
      <c r="D39" t="s">
        <v>316</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8">
        <v>-3.0000000000000001E-3</v>
      </c>
    </row>
    <row r="40" spans="1:36">
      <c r="A40" t="s">
        <v>271</v>
      </c>
      <c r="B40" t="s">
        <v>2352</v>
      </c>
      <c r="C40" t="s">
        <v>2353</v>
      </c>
      <c r="D40" t="s">
        <v>316</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8">
        <v>-1E-3</v>
      </c>
    </row>
    <row r="41" spans="1:36">
      <c r="A41" t="s">
        <v>273</v>
      </c>
      <c r="B41" t="s">
        <v>2354</v>
      </c>
      <c r="C41" t="s">
        <v>2355</v>
      </c>
      <c r="D41" t="s">
        <v>316</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8">
        <v>-1E-3</v>
      </c>
    </row>
    <row r="42" spans="1:36">
      <c r="A42" t="s">
        <v>275</v>
      </c>
      <c r="B42" t="s">
        <v>2356</v>
      </c>
      <c r="C42" t="s">
        <v>2357</v>
      </c>
      <c r="D42" t="s">
        <v>316</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8">
        <v>-5.0000000000000001E-3</v>
      </c>
    </row>
    <row r="43" spans="1:36">
      <c r="A43" t="s">
        <v>277</v>
      </c>
      <c r="B43" t="s">
        <v>2358</v>
      </c>
      <c r="C43" t="s">
        <v>2359</v>
      </c>
      <c r="D43" t="s">
        <v>316</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8">
        <v>-1E-3</v>
      </c>
    </row>
    <row r="44" spans="1:36">
      <c r="A44" t="s">
        <v>153</v>
      </c>
      <c r="B44" t="s">
        <v>2360</v>
      </c>
      <c r="C44" t="s">
        <v>2361</v>
      </c>
      <c r="D44" t="s">
        <v>316</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8">
        <v>0</v>
      </c>
    </row>
    <row r="45" spans="1:36">
      <c r="A45" t="s">
        <v>154</v>
      </c>
      <c r="C45" t="s">
        <v>2362</v>
      </c>
    </row>
    <row r="46" spans="1:36">
      <c r="A46" t="s">
        <v>280</v>
      </c>
      <c r="B46" t="s">
        <v>2363</v>
      </c>
      <c r="C46" t="s">
        <v>2364</v>
      </c>
      <c r="D46" t="s">
        <v>316</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8">
        <v>-1E-3</v>
      </c>
    </row>
    <row r="47" spans="1:36">
      <c r="A47" t="s">
        <v>282</v>
      </c>
      <c r="B47" t="s">
        <v>2365</v>
      </c>
      <c r="C47" t="s">
        <v>2366</v>
      </c>
      <c r="D47" t="s">
        <v>316</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8">
        <v>4.0000000000000001E-3</v>
      </c>
    </row>
    <row r="48" spans="1:36">
      <c r="A48" t="s">
        <v>284</v>
      </c>
      <c r="B48" t="s">
        <v>2367</v>
      </c>
      <c r="C48" t="s">
        <v>2368</v>
      </c>
      <c r="D48" t="s">
        <v>316</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8">
        <v>-7.0000000000000001E-3</v>
      </c>
    </row>
    <row r="49" spans="1:36">
      <c r="A49" t="s">
        <v>286</v>
      </c>
      <c r="B49" t="s">
        <v>2369</v>
      </c>
      <c r="C49" t="s">
        <v>2370</v>
      </c>
      <c r="D49" t="s">
        <v>316</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8">
        <v>1.4999999999999999E-2</v>
      </c>
    </row>
    <row r="50" spans="1:36">
      <c r="A50" t="s">
        <v>275</v>
      </c>
      <c r="B50" t="s">
        <v>2371</v>
      </c>
      <c r="C50" t="s">
        <v>2372</v>
      </c>
      <c r="D50" t="s">
        <v>316</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8">
        <v>-6.0000000000000001E-3</v>
      </c>
    </row>
    <row r="51" spans="1:36">
      <c r="A51" t="s">
        <v>289</v>
      </c>
      <c r="B51" t="s">
        <v>2373</v>
      </c>
      <c r="C51" t="s">
        <v>2374</v>
      </c>
      <c r="D51" t="s">
        <v>316</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8">
        <v>0</v>
      </c>
    </row>
    <row r="52" spans="1:36">
      <c r="A52" t="s">
        <v>291</v>
      </c>
      <c r="B52" t="s">
        <v>2375</v>
      </c>
      <c r="C52" t="s">
        <v>2376</v>
      </c>
      <c r="D52" t="s">
        <v>316</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8">
        <v>2.9000000000000001E-2</v>
      </c>
    </row>
    <row r="53" spans="1:36">
      <c r="A53" t="s">
        <v>267</v>
      </c>
      <c r="B53" t="s">
        <v>2377</v>
      </c>
      <c r="C53" t="s">
        <v>2378</v>
      </c>
      <c r="D53" t="s">
        <v>316</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8">
        <v>1E-3</v>
      </c>
    </row>
    <row r="54" spans="1:36">
      <c r="A54" t="s">
        <v>294</v>
      </c>
      <c r="B54" t="s">
        <v>2379</v>
      </c>
      <c r="C54" t="s">
        <v>2380</v>
      </c>
      <c r="D54" t="s">
        <v>316</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8">
        <v>0</v>
      </c>
    </row>
    <row r="55" spans="1:36">
      <c r="A55" t="s">
        <v>296</v>
      </c>
      <c r="B55" t="s">
        <v>2381</v>
      </c>
      <c r="C55" t="s">
        <v>2382</v>
      </c>
      <c r="D55" t="s">
        <v>316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121</v>
      </c>
    </row>
    <row r="56" spans="1:36">
      <c r="A56" t="s">
        <v>298</v>
      </c>
      <c r="B56" t="s">
        <v>2383</v>
      </c>
      <c r="C56" t="s">
        <v>2384</v>
      </c>
      <c r="D56" t="s">
        <v>316</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8">
        <v>8.1000000000000003E-2</v>
      </c>
    </row>
    <row r="57" spans="1:36">
      <c r="A57" t="s">
        <v>300</v>
      </c>
      <c r="B57" t="s">
        <v>2385</v>
      </c>
      <c r="C57" t="s">
        <v>2386</v>
      </c>
      <c r="D57" t="s">
        <v>316</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8">
        <v>4.2000000000000003E-2</v>
      </c>
    </row>
    <row r="58" spans="1:36">
      <c r="A58" t="s">
        <v>302</v>
      </c>
      <c r="B58" t="s">
        <v>2387</v>
      </c>
      <c r="C58" t="s">
        <v>2388</v>
      </c>
      <c r="D58" t="s">
        <v>316</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8">
        <v>8.8999999999999996E-2</v>
      </c>
    </row>
    <row r="59" spans="1:36">
      <c r="A59" t="s">
        <v>269</v>
      </c>
      <c r="B59" t="s">
        <v>2389</v>
      </c>
      <c r="C59" t="s">
        <v>2390</v>
      </c>
      <c r="D59" t="s">
        <v>316</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8">
        <v>-3.0000000000000001E-3</v>
      </c>
    </row>
    <row r="60" spans="1:36">
      <c r="A60" t="s">
        <v>155</v>
      </c>
      <c r="B60" t="s">
        <v>2391</v>
      </c>
      <c r="C60" t="s">
        <v>2392</v>
      </c>
      <c r="D60" t="s">
        <v>316</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 topLeftCell="B1" workbookViewId="1"/>
  </sheetViews>
  <sheetFormatPr defaultColWidth="8.7265625" defaultRowHeight="14.5"/>
  <cols>
    <col min="1" max="1" width="21.453125" hidden="1" customWidth="1"/>
    <col min="2" max="2" width="46.7265625" customWidth="1"/>
  </cols>
  <sheetData>
    <row r="1" spans="1:33" ht="15" customHeight="1">
      <c r="B1" s="21" t="s">
        <v>1570</v>
      </c>
    </row>
    <row r="2" spans="1:33" ht="15" customHeight="1">
      <c r="C2" s="47" t="s">
        <v>117</v>
      </c>
      <c r="D2" s="47" t="s">
        <v>1571</v>
      </c>
      <c r="E2" s="7"/>
      <c r="F2" s="7"/>
      <c r="G2" s="7"/>
    </row>
    <row r="3" spans="1:33" ht="15" customHeight="1">
      <c r="C3" s="47" t="s">
        <v>116</v>
      </c>
      <c r="D3" s="47" t="s">
        <v>1572</v>
      </c>
      <c r="E3" s="7"/>
      <c r="F3" s="7"/>
      <c r="G3" s="47" t="s">
        <v>1573</v>
      </c>
    </row>
    <row r="4" spans="1:33" ht="15" customHeight="1">
      <c r="C4" s="47" t="s">
        <v>114</v>
      </c>
      <c r="D4" s="47" t="s">
        <v>1574</v>
      </c>
      <c r="E4" s="7"/>
      <c r="F4" s="7"/>
      <c r="G4" s="7"/>
    </row>
    <row r="5" spans="1:33" ht="15" customHeight="1">
      <c r="C5" s="47" t="s">
        <v>113</v>
      </c>
      <c r="D5" s="7"/>
      <c r="E5" s="47" t="s">
        <v>1575</v>
      </c>
      <c r="F5" s="7"/>
      <c r="G5" s="7"/>
    </row>
    <row r="7" spans="1:33" ht="12" customHeight="1"/>
    <row r="8" spans="1:33" ht="12" customHeight="1"/>
    <row r="9" spans="1:33" ht="12" customHeight="1"/>
    <row r="10" spans="1:33" ht="15" customHeight="1">
      <c r="A10" s="8" t="s">
        <v>1582</v>
      </c>
      <c r="B10" s="24" t="s">
        <v>1583</v>
      </c>
      <c r="AG10" s="44" t="s">
        <v>1576</v>
      </c>
    </row>
    <row r="11" spans="1:33" ht="15" customHeight="1">
      <c r="B11" s="21" t="s">
        <v>1584</v>
      </c>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1585</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B15" s="27" t="s">
        <v>51</v>
      </c>
    </row>
    <row r="16" spans="1:33" ht="15" customHeight="1">
      <c r="B16" s="27" t="s">
        <v>1586</v>
      </c>
    </row>
    <row r="17" spans="1:33" ht="15" customHeight="1">
      <c r="A17" s="8" t="s">
        <v>1587</v>
      </c>
      <c r="B17" s="28" t="s">
        <v>1588</v>
      </c>
      <c r="C17" s="29">
        <f>'AEO 2022 Table 35 Raw'!F8</f>
        <v>14206.473633</v>
      </c>
      <c r="D17" s="29">
        <f>'AEO 2022 Table 35 Raw'!G8</f>
        <v>14469.706055000001</v>
      </c>
      <c r="E17" s="29">
        <f>'AEO 2022 Table 35 Raw'!H8</f>
        <v>14659.188477</v>
      </c>
      <c r="F17" s="29">
        <f>'AEO 2022 Table 35 Raw'!I8</f>
        <v>14598.368164</v>
      </c>
      <c r="G17" s="29">
        <f>'AEO 2022 Table 35 Raw'!J8</f>
        <v>14503.466796999999</v>
      </c>
      <c r="H17" s="29">
        <f>'AEO 2022 Table 35 Raw'!K8</f>
        <v>14388.081055000001</v>
      </c>
      <c r="I17" s="29">
        <f>'AEO 2022 Table 35 Raw'!L8</f>
        <v>14257.594727</v>
      </c>
      <c r="J17" s="29">
        <f>'AEO 2022 Table 35 Raw'!M8</f>
        <v>14127.34375</v>
      </c>
      <c r="K17" s="29">
        <f>'AEO 2022 Table 35 Raw'!N8</f>
        <v>14007.597656</v>
      </c>
      <c r="L17" s="29">
        <f>'AEO 2022 Table 35 Raw'!O8</f>
        <v>13914.638671999999</v>
      </c>
      <c r="M17" s="29">
        <f>'AEO 2022 Table 35 Raw'!P8</f>
        <v>13845.857421999999</v>
      </c>
      <c r="N17" s="29">
        <f>'AEO 2022 Table 35 Raw'!Q8</f>
        <v>13759.981444999999</v>
      </c>
      <c r="O17" s="29">
        <f>'AEO 2022 Table 35 Raw'!R8</f>
        <v>13698.158203000001</v>
      </c>
      <c r="P17" s="29">
        <f>'AEO 2022 Table 35 Raw'!S8</f>
        <v>13630.538086</v>
      </c>
      <c r="Q17" s="29">
        <f>'AEO 2022 Table 35 Raw'!T8</f>
        <v>13554.658203000001</v>
      </c>
      <c r="R17" s="29">
        <f>'AEO 2022 Table 35 Raw'!U8</f>
        <v>13488.901367</v>
      </c>
      <c r="S17" s="29">
        <f>'AEO 2022 Table 35 Raw'!V8</f>
        <v>13438.973633</v>
      </c>
      <c r="T17" s="29">
        <f>'AEO 2022 Table 35 Raw'!W8</f>
        <v>13402.268555000001</v>
      </c>
      <c r="U17" s="29">
        <f>'AEO 2022 Table 35 Raw'!X8</f>
        <v>13387.223633</v>
      </c>
      <c r="V17" s="29">
        <f>'AEO 2022 Table 35 Raw'!Y8</f>
        <v>13385.820312</v>
      </c>
      <c r="W17" s="29">
        <f>'AEO 2022 Table 35 Raw'!Z8</f>
        <v>13388.279296999999</v>
      </c>
      <c r="X17" s="29">
        <f>'AEO 2022 Table 35 Raw'!AA8</f>
        <v>13398.576171999999</v>
      </c>
      <c r="Y17" s="29">
        <f>'AEO 2022 Table 35 Raw'!AB8</f>
        <v>13413.085938</v>
      </c>
      <c r="Z17" s="29">
        <f>'AEO 2022 Table 35 Raw'!AC8</f>
        <v>13442.641602</v>
      </c>
      <c r="AA17" s="29">
        <f>'AEO 2022 Table 35 Raw'!AD8</f>
        <v>13485.071289</v>
      </c>
      <c r="AB17" s="29">
        <f>'AEO 2022 Table 35 Raw'!AE8</f>
        <v>13548.444336</v>
      </c>
      <c r="AC17" s="29">
        <f>'AEO 2022 Table 35 Raw'!AF8</f>
        <v>13625.172852</v>
      </c>
      <c r="AD17" s="29">
        <f>'AEO 2022 Table 35 Raw'!AG8</f>
        <v>13705.443359000001</v>
      </c>
      <c r="AE17" s="29">
        <f>'AEO 2022 Table 35 Raw'!AH8</f>
        <v>13792.859375</v>
      </c>
      <c r="AF17" s="29">
        <f>'AEO 2022 Table 35 Raw'!AI8</f>
        <v>13901.690430000001</v>
      </c>
      <c r="AG17" s="52">
        <f>'AEO 2022 Table 35 Raw'!AJ8</f>
        <v>-1E-3</v>
      </c>
    </row>
    <row r="18" spans="1:33" ht="15" customHeight="1">
      <c r="A18" s="8" t="s">
        <v>1589</v>
      </c>
      <c r="B18" s="28" t="s">
        <v>1590</v>
      </c>
      <c r="C18" s="29">
        <f>'AEO 2022 Table 35 Raw'!F9</f>
        <v>5631.8500979999999</v>
      </c>
      <c r="D18" s="29">
        <f>'AEO 2022 Table 35 Raw'!G9</f>
        <v>5587.0234380000002</v>
      </c>
      <c r="E18" s="29">
        <f>'AEO 2022 Table 35 Raw'!H9</f>
        <v>5492.9975590000004</v>
      </c>
      <c r="F18" s="29">
        <f>'AEO 2022 Table 35 Raw'!I9</f>
        <v>5291.4448240000002</v>
      </c>
      <c r="G18" s="29">
        <f>'AEO 2022 Table 35 Raw'!J9</f>
        <v>5070.6127930000002</v>
      </c>
      <c r="H18" s="29">
        <f>'AEO 2022 Table 35 Raw'!K9</f>
        <v>4834.3222660000001</v>
      </c>
      <c r="I18" s="29">
        <f>'AEO 2022 Table 35 Raw'!L9</f>
        <v>4592.4360349999997</v>
      </c>
      <c r="J18" s="29">
        <f>'AEO 2022 Table 35 Raw'!M9</f>
        <v>4355.2094729999999</v>
      </c>
      <c r="K18" s="29">
        <f>'AEO 2022 Table 35 Raw'!N9</f>
        <v>4124.0532229999999</v>
      </c>
      <c r="L18" s="29">
        <f>'AEO 2022 Table 35 Raw'!O9</f>
        <v>3908.657471</v>
      </c>
      <c r="M18" s="29">
        <f>'AEO 2022 Table 35 Raw'!P9</f>
        <v>3709.8554690000001</v>
      </c>
      <c r="N18" s="29">
        <f>'AEO 2022 Table 35 Raw'!Q9</f>
        <v>3521.0327149999998</v>
      </c>
      <c r="O18" s="29">
        <f>'AEO 2022 Table 35 Raw'!R9</f>
        <v>3352.0922850000002</v>
      </c>
      <c r="P18" s="29">
        <f>'AEO 2022 Table 35 Raw'!S9</f>
        <v>3198.8305660000001</v>
      </c>
      <c r="Q18" s="29">
        <f>'AEO 2022 Table 35 Raw'!T9</f>
        <v>3057.4035640000002</v>
      </c>
      <c r="R18" s="29">
        <f>'AEO 2022 Table 35 Raw'!U9</f>
        <v>2933.9958499999998</v>
      </c>
      <c r="S18" s="29">
        <f>'AEO 2022 Table 35 Raw'!V9</f>
        <v>2830.0161130000001</v>
      </c>
      <c r="T18" s="29">
        <f>'AEO 2022 Table 35 Raw'!W9</f>
        <v>2745.9658199999999</v>
      </c>
      <c r="U18" s="29">
        <f>'AEO 2022 Table 35 Raw'!X9</f>
        <v>2677.7312010000001</v>
      </c>
      <c r="V18" s="29">
        <f>'AEO 2022 Table 35 Raw'!Y9</f>
        <v>2624.7692870000001</v>
      </c>
      <c r="W18" s="29">
        <f>'AEO 2022 Table 35 Raw'!Z9</f>
        <v>2581.6870119999999</v>
      </c>
      <c r="X18" s="29">
        <f>'AEO 2022 Table 35 Raw'!AA9</f>
        <v>2549.7238769999999</v>
      </c>
      <c r="Y18" s="29">
        <f>'AEO 2022 Table 35 Raw'!AB9</f>
        <v>2526.2866210000002</v>
      </c>
      <c r="Z18" s="29">
        <f>'AEO 2022 Table 35 Raw'!AC9</f>
        <v>2509.3564449999999</v>
      </c>
      <c r="AA18" s="29">
        <f>'AEO 2022 Table 35 Raw'!AD9</f>
        <v>2497.911865</v>
      </c>
      <c r="AB18" s="29">
        <f>'AEO 2022 Table 35 Raw'!AE9</f>
        <v>2492.6750489999999</v>
      </c>
      <c r="AC18" s="29">
        <f>'AEO 2022 Table 35 Raw'!AF9</f>
        <v>2491.110107</v>
      </c>
      <c r="AD18" s="29">
        <f>'AEO 2022 Table 35 Raw'!AG9</f>
        <v>2490.6977539999998</v>
      </c>
      <c r="AE18" s="29">
        <f>'AEO 2022 Table 35 Raw'!AH9</f>
        <v>2491.8161620000001</v>
      </c>
      <c r="AF18" s="29">
        <f>'AEO 2022 Table 35 Raw'!AI9</f>
        <v>2496.1408689999998</v>
      </c>
      <c r="AG18" s="52">
        <f>'AEO 2022 Table 35 Raw'!AJ9</f>
        <v>-2.8000000000000001E-2</v>
      </c>
    </row>
    <row r="19" spans="1:33" ht="15" customHeight="1">
      <c r="A19" s="8" t="s">
        <v>1591</v>
      </c>
      <c r="B19" s="28" t="s">
        <v>1592</v>
      </c>
      <c r="C19" s="29">
        <f>'AEO 2022 Table 35 Raw'!F10</f>
        <v>8558.4277340000008</v>
      </c>
      <c r="D19" s="29">
        <f>'AEO 2022 Table 35 Raw'!G10</f>
        <v>8866.6142579999996</v>
      </c>
      <c r="E19" s="29">
        <f>'AEO 2022 Table 35 Raw'!H10</f>
        <v>9150.3925780000009</v>
      </c>
      <c r="F19" s="29">
        <f>'AEO 2022 Table 35 Raw'!I10</f>
        <v>9291.7050780000009</v>
      </c>
      <c r="G19" s="29">
        <f>'AEO 2022 Table 35 Raw'!J10</f>
        <v>9418.2714840000008</v>
      </c>
      <c r="H19" s="29">
        <f>'AEO 2022 Table 35 Raw'!K10</f>
        <v>9539.8564449999994</v>
      </c>
      <c r="I19" s="29">
        <f>'AEO 2022 Table 35 Raw'!L10</f>
        <v>9651.953125</v>
      </c>
      <c r="J19" s="29">
        <f>'AEO 2022 Table 35 Raw'!M10</f>
        <v>9759.6113280000009</v>
      </c>
      <c r="K19" s="29">
        <f>'AEO 2022 Table 35 Raw'!N10</f>
        <v>9871.6865230000003</v>
      </c>
      <c r="L19" s="29">
        <f>'AEO 2022 Table 35 Raw'!O10</f>
        <v>9994.7451170000004</v>
      </c>
      <c r="M19" s="29">
        <f>'AEO 2022 Table 35 Raw'!P10</f>
        <v>10125.338867</v>
      </c>
      <c r="N19" s="29">
        <f>'AEO 2022 Table 35 Raw'!Q10</f>
        <v>10228.831055000001</v>
      </c>
      <c r="O19" s="29">
        <f>'AEO 2022 Table 35 Raw'!R10</f>
        <v>10336.435546999999</v>
      </c>
      <c r="P19" s="29">
        <f>'AEO 2022 Table 35 Raw'!S10</f>
        <v>10422.519531</v>
      </c>
      <c r="Q19" s="29">
        <f>'AEO 2022 Table 35 Raw'!T10</f>
        <v>10488.474609000001</v>
      </c>
      <c r="R19" s="29">
        <f>'AEO 2022 Table 35 Raw'!U10</f>
        <v>10546.482421999999</v>
      </c>
      <c r="S19" s="29">
        <f>'AEO 2022 Table 35 Raw'!V10</f>
        <v>10600.834961</v>
      </c>
      <c r="T19" s="29">
        <f>'AEO 2022 Table 35 Raw'!W10</f>
        <v>10648.423828000001</v>
      </c>
      <c r="U19" s="29">
        <f>'AEO 2022 Table 35 Raw'!X10</f>
        <v>10701.809569999999</v>
      </c>
      <c r="V19" s="29">
        <f>'AEO 2022 Table 35 Raw'!Y10</f>
        <v>10753.521484000001</v>
      </c>
      <c r="W19" s="29">
        <f>'AEO 2022 Table 35 Raw'!Z10</f>
        <v>10799.185546999999</v>
      </c>
      <c r="X19" s="29">
        <f>'AEO 2022 Table 35 Raw'!AA10</f>
        <v>10841.538086</v>
      </c>
      <c r="Y19" s="29">
        <f>'AEO 2022 Table 35 Raw'!AB10</f>
        <v>10879.550781</v>
      </c>
      <c r="Z19" s="29">
        <f>'AEO 2022 Table 35 Raw'!AC10</f>
        <v>10926.084961</v>
      </c>
      <c r="AA19" s="29">
        <f>'AEO 2022 Table 35 Raw'!AD10</f>
        <v>10979.990234000001</v>
      </c>
      <c r="AB19" s="29">
        <f>'AEO 2022 Table 35 Raw'!AE10</f>
        <v>11048.614258</v>
      </c>
      <c r="AC19" s="29">
        <f>'AEO 2022 Table 35 Raw'!AF10</f>
        <v>11126.910156</v>
      </c>
      <c r="AD19" s="29">
        <f>'AEO 2022 Table 35 Raw'!AG10</f>
        <v>11207.59375</v>
      </c>
      <c r="AE19" s="29">
        <f>'AEO 2022 Table 35 Raw'!AH10</f>
        <v>11293.885742</v>
      </c>
      <c r="AF19" s="29">
        <f>'AEO 2022 Table 35 Raw'!AI10</f>
        <v>11398.378906</v>
      </c>
      <c r="AG19" s="52">
        <f>'AEO 2022 Table 35 Raw'!AJ10</f>
        <v>0.01</v>
      </c>
    </row>
    <row r="20" spans="1:33" ht="15" customHeight="1">
      <c r="A20" s="8" t="s">
        <v>1593</v>
      </c>
      <c r="B20" s="28" t="s">
        <v>1594</v>
      </c>
      <c r="C20" s="29">
        <f>'AEO 2022 Table 35 Raw'!F11</f>
        <v>16.196756000000001</v>
      </c>
      <c r="D20" s="29">
        <f>'AEO 2022 Table 35 Raw'!G11</f>
        <v>16.068059999999999</v>
      </c>
      <c r="E20" s="29">
        <f>'AEO 2022 Table 35 Raw'!H11</f>
        <v>15.797902000000001</v>
      </c>
      <c r="F20" s="29">
        <f>'AEO 2022 Table 35 Raw'!I11</f>
        <v>15.217829999999999</v>
      </c>
      <c r="G20" s="29">
        <f>'AEO 2022 Table 35 Raw'!J11</f>
        <v>14.582477000000001</v>
      </c>
      <c r="H20" s="29">
        <f>'AEO 2022 Table 35 Raw'!K11</f>
        <v>13.902256</v>
      </c>
      <c r="I20" s="29">
        <f>'AEO 2022 Table 35 Raw'!L11</f>
        <v>13.205594</v>
      </c>
      <c r="J20" s="29">
        <f>'AEO 2022 Table 35 Raw'!M11</f>
        <v>12.522964</v>
      </c>
      <c r="K20" s="29">
        <f>'AEO 2022 Table 35 Raw'!N11</f>
        <v>11.857192</v>
      </c>
      <c r="L20" s="29">
        <f>'AEO 2022 Table 35 Raw'!O11</f>
        <v>11.236345</v>
      </c>
      <c r="M20" s="29">
        <f>'AEO 2022 Table 35 Raw'!P11</f>
        <v>10.662895000000001</v>
      </c>
      <c r="N20" s="29">
        <f>'AEO 2022 Table 35 Raw'!Q11</f>
        <v>10.118478</v>
      </c>
      <c r="O20" s="29">
        <f>'AEO 2022 Table 35 Raw'!R11</f>
        <v>9.6304219999999994</v>
      </c>
      <c r="P20" s="29">
        <f>'AEO 2022 Table 35 Raw'!S11</f>
        <v>9.1882950000000001</v>
      </c>
      <c r="Q20" s="29">
        <f>'AEO 2022 Table 35 Raw'!T11</f>
        <v>8.7799049999999994</v>
      </c>
      <c r="R20" s="29">
        <f>'AEO 2022 Table 35 Raw'!U11</f>
        <v>8.4229590000000005</v>
      </c>
      <c r="S20" s="29">
        <f>'AEO 2022 Table 35 Raw'!V11</f>
        <v>8.1219649999999994</v>
      </c>
      <c r="T20" s="29">
        <f>'AEO 2022 Table 35 Raw'!W11</f>
        <v>7.8791960000000003</v>
      </c>
      <c r="U20" s="29">
        <f>'AEO 2022 Table 35 Raw'!X11</f>
        <v>7.682385</v>
      </c>
      <c r="V20" s="29">
        <f>'AEO 2022 Table 35 Raw'!Y11</f>
        <v>7.5297689999999999</v>
      </c>
      <c r="W20" s="29">
        <f>'AEO 2022 Table 35 Raw'!Z11</f>
        <v>7.4058089999999996</v>
      </c>
      <c r="X20" s="29">
        <f>'AEO 2022 Table 35 Raw'!AA11</f>
        <v>7.3144590000000003</v>
      </c>
      <c r="Y20" s="29">
        <f>'AEO 2022 Table 35 Raw'!AB11</f>
        <v>7.247967</v>
      </c>
      <c r="Z20" s="29">
        <f>'AEO 2022 Table 35 Raw'!AC11</f>
        <v>7.200075</v>
      </c>
      <c r="AA20" s="29">
        <f>'AEO 2022 Table 35 Raw'!AD11</f>
        <v>7.1688049999999999</v>
      </c>
      <c r="AB20" s="29">
        <f>'AEO 2022 Table 35 Raw'!AE11</f>
        <v>7.1552119999999997</v>
      </c>
      <c r="AC20" s="29">
        <f>'AEO 2022 Table 35 Raw'!AF11</f>
        <v>7.1522129999999997</v>
      </c>
      <c r="AD20" s="29">
        <f>'AEO 2022 Table 35 Raw'!AG11</f>
        <v>7.1525920000000003</v>
      </c>
      <c r="AE20" s="29">
        <f>'AEO 2022 Table 35 Raw'!AH11</f>
        <v>7.1573669999999998</v>
      </c>
      <c r="AF20" s="29">
        <f>'AEO 2022 Table 35 Raw'!AI11</f>
        <v>7.1712860000000003</v>
      </c>
      <c r="AG20" s="52">
        <f>'AEO 2022 Table 35 Raw'!AJ11</f>
        <v>-2.8000000000000001E-2</v>
      </c>
    </row>
    <row r="21" spans="1:33" ht="15" customHeight="1">
      <c r="A21" s="8" t="s">
        <v>1595</v>
      </c>
      <c r="B21" s="28" t="s">
        <v>1596</v>
      </c>
      <c r="C21" s="29">
        <f>'AEO 2022 Table 35 Raw'!F12</f>
        <v>887.07781999999997</v>
      </c>
      <c r="D21" s="29">
        <f>'AEO 2022 Table 35 Raw'!G12</f>
        <v>893.86767599999996</v>
      </c>
      <c r="E21" s="29">
        <f>'AEO 2022 Table 35 Raw'!H12</f>
        <v>894.28961200000003</v>
      </c>
      <c r="F21" s="29">
        <f>'AEO 2022 Table 35 Raw'!I12</f>
        <v>886.65911900000003</v>
      </c>
      <c r="G21" s="29">
        <f>'AEO 2022 Table 35 Raw'!J12</f>
        <v>882.87536599999999</v>
      </c>
      <c r="H21" s="29">
        <f>'AEO 2022 Table 35 Raw'!K12</f>
        <v>876.93408199999999</v>
      </c>
      <c r="I21" s="29">
        <f>'AEO 2022 Table 35 Raw'!L12</f>
        <v>869.39209000000005</v>
      </c>
      <c r="J21" s="29">
        <f>'AEO 2022 Table 35 Raw'!M12</f>
        <v>865.47680700000001</v>
      </c>
      <c r="K21" s="29">
        <f>'AEO 2022 Table 35 Raw'!N12</f>
        <v>860.39105199999995</v>
      </c>
      <c r="L21" s="29">
        <f>'AEO 2022 Table 35 Raw'!O12</f>
        <v>856.65826400000003</v>
      </c>
      <c r="M21" s="29">
        <f>'AEO 2022 Table 35 Raw'!P12</f>
        <v>854.11920199999997</v>
      </c>
      <c r="N21" s="29">
        <f>'AEO 2022 Table 35 Raw'!Q12</f>
        <v>855.32476799999995</v>
      </c>
      <c r="O21" s="29">
        <f>'AEO 2022 Table 35 Raw'!R12</f>
        <v>856.48071300000004</v>
      </c>
      <c r="P21" s="29">
        <f>'AEO 2022 Table 35 Raw'!S12</f>
        <v>855.14209000000005</v>
      </c>
      <c r="Q21" s="29">
        <f>'AEO 2022 Table 35 Raw'!T12</f>
        <v>854.72674600000005</v>
      </c>
      <c r="R21" s="29">
        <f>'AEO 2022 Table 35 Raw'!U12</f>
        <v>855.41986099999997</v>
      </c>
      <c r="S21" s="29">
        <f>'AEO 2022 Table 35 Raw'!V12</f>
        <v>858.12304700000004</v>
      </c>
      <c r="T21" s="29">
        <f>'AEO 2022 Table 35 Raw'!W12</f>
        <v>861.53656000000001</v>
      </c>
      <c r="U21" s="29">
        <f>'AEO 2022 Table 35 Raw'!X12</f>
        <v>866.27770999999996</v>
      </c>
      <c r="V21" s="29">
        <f>'AEO 2022 Table 35 Raw'!Y12</f>
        <v>871.03265399999998</v>
      </c>
      <c r="W21" s="29">
        <f>'AEO 2022 Table 35 Raw'!Z12</f>
        <v>875.96984899999995</v>
      </c>
      <c r="X21" s="29">
        <f>'AEO 2022 Table 35 Raw'!AA12</f>
        <v>881.70849599999997</v>
      </c>
      <c r="Y21" s="29">
        <f>'AEO 2022 Table 35 Raw'!AB12</f>
        <v>888.584656</v>
      </c>
      <c r="Z21" s="29">
        <f>'AEO 2022 Table 35 Raw'!AC12</f>
        <v>894.32049600000005</v>
      </c>
      <c r="AA21" s="29">
        <f>'AEO 2022 Table 35 Raw'!AD12</f>
        <v>900.75097700000003</v>
      </c>
      <c r="AB21" s="29">
        <f>'AEO 2022 Table 35 Raw'!AE12</f>
        <v>910.87261999999998</v>
      </c>
      <c r="AC21" s="29">
        <f>'AEO 2022 Table 35 Raw'!AF12</f>
        <v>919.05755599999998</v>
      </c>
      <c r="AD21" s="29">
        <f>'AEO 2022 Table 35 Raw'!AG12</f>
        <v>925.19793700000002</v>
      </c>
      <c r="AE21" s="29">
        <f>'AEO 2022 Table 35 Raw'!AH12</f>
        <v>932.48406999999997</v>
      </c>
      <c r="AF21" s="29">
        <f>'AEO 2022 Table 35 Raw'!AI12</f>
        <v>942.46875</v>
      </c>
      <c r="AG21" s="52">
        <f>'AEO 2022 Table 35 Raw'!AJ12</f>
        <v>2E-3</v>
      </c>
    </row>
    <row r="22" spans="1:33" ht="15" customHeight="1">
      <c r="A22" s="8" t="s">
        <v>1597</v>
      </c>
      <c r="B22" s="28" t="s">
        <v>1598</v>
      </c>
      <c r="C22" s="29">
        <f>'AEO 2022 Table 35 Raw'!F13</f>
        <v>175.03555299999999</v>
      </c>
      <c r="D22" s="29">
        <f>'AEO 2022 Table 35 Raw'!G13</f>
        <v>198.86502100000001</v>
      </c>
      <c r="E22" s="29">
        <f>'AEO 2022 Table 35 Raw'!H13</f>
        <v>211.12376399999999</v>
      </c>
      <c r="F22" s="29">
        <f>'AEO 2022 Table 35 Raw'!I13</f>
        <v>217.57316599999999</v>
      </c>
      <c r="G22" s="29">
        <f>'AEO 2022 Table 35 Raw'!J13</f>
        <v>221.25517300000001</v>
      </c>
      <c r="H22" s="29">
        <f>'AEO 2022 Table 35 Raw'!K13</f>
        <v>223.42669699999999</v>
      </c>
      <c r="I22" s="29">
        <f>'AEO 2022 Table 35 Raw'!L13</f>
        <v>224.85411099999999</v>
      </c>
      <c r="J22" s="29">
        <f>'AEO 2022 Table 35 Raw'!M13</f>
        <v>225.6241</v>
      </c>
      <c r="K22" s="29">
        <f>'AEO 2022 Table 35 Raw'!N13</f>
        <v>225.9375</v>
      </c>
      <c r="L22" s="29">
        <f>'AEO 2022 Table 35 Raw'!O13</f>
        <v>226.17832899999999</v>
      </c>
      <c r="M22" s="29">
        <f>'AEO 2022 Table 35 Raw'!P13</f>
        <v>226.09793099999999</v>
      </c>
      <c r="N22" s="29">
        <f>'AEO 2022 Table 35 Raw'!Q13</f>
        <v>226.467285</v>
      </c>
      <c r="O22" s="29">
        <f>'AEO 2022 Table 35 Raw'!R13</f>
        <v>226.25546299999999</v>
      </c>
      <c r="P22" s="29">
        <f>'AEO 2022 Table 35 Raw'!S13</f>
        <v>225.92948899999999</v>
      </c>
      <c r="Q22" s="29">
        <f>'AEO 2022 Table 35 Raw'!T13</f>
        <v>225.453171</v>
      </c>
      <c r="R22" s="29">
        <f>'AEO 2022 Table 35 Raw'!U13</f>
        <v>225.02034</v>
      </c>
      <c r="S22" s="29">
        <f>'AEO 2022 Table 35 Raw'!V13</f>
        <v>224.738846</v>
      </c>
      <c r="T22" s="29">
        <f>'AEO 2022 Table 35 Raw'!W13</f>
        <v>224.41641200000001</v>
      </c>
      <c r="U22" s="29">
        <f>'AEO 2022 Table 35 Raw'!X13</f>
        <v>223.59463500000001</v>
      </c>
      <c r="V22" s="29">
        <f>'AEO 2022 Table 35 Raw'!Y13</f>
        <v>223.08753999999999</v>
      </c>
      <c r="W22" s="29">
        <f>'AEO 2022 Table 35 Raw'!Z13</f>
        <v>222.30706799999999</v>
      </c>
      <c r="X22" s="29">
        <f>'AEO 2022 Table 35 Raw'!AA13</f>
        <v>221.52938800000001</v>
      </c>
      <c r="Y22" s="29">
        <f>'AEO 2022 Table 35 Raw'!AB13</f>
        <v>220.705917</v>
      </c>
      <c r="Z22" s="29">
        <f>'AEO 2022 Table 35 Raw'!AC13</f>
        <v>219.73640399999999</v>
      </c>
      <c r="AA22" s="29">
        <f>'AEO 2022 Table 35 Raw'!AD13</f>
        <v>218.770691</v>
      </c>
      <c r="AB22" s="29">
        <f>'AEO 2022 Table 35 Raw'!AE13</f>
        <v>217.84350599999999</v>
      </c>
      <c r="AC22" s="29">
        <f>'AEO 2022 Table 35 Raw'!AF13</f>
        <v>216.87080399999999</v>
      </c>
      <c r="AD22" s="29">
        <f>'AEO 2022 Table 35 Raw'!AG13</f>
        <v>215.827133</v>
      </c>
      <c r="AE22" s="29">
        <f>'AEO 2022 Table 35 Raw'!AH13</f>
        <v>214.69787600000001</v>
      </c>
      <c r="AF22" s="29">
        <f>'AEO 2022 Table 35 Raw'!AI13</f>
        <v>213.31970200000001</v>
      </c>
      <c r="AG22" s="52">
        <f>'AEO 2022 Table 35 Raw'!AJ13</f>
        <v>7.0000000000000001E-3</v>
      </c>
    </row>
    <row r="23" spans="1:33" ht="15" customHeight="1">
      <c r="A23" s="8" t="s">
        <v>1599</v>
      </c>
      <c r="B23" s="28" t="s">
        <v>1600</v>
      </c>
      <c r="C23" s="29">
        <f>'AEO 2022 Table 35 Raw'!F14</f>
        <v>74.852699000000001</v>
      </c>
      <c r="D23" s="29">
        <f>'AEO 2022 Table 35 Raw'!G14</f>
        <v>81.355377000000004</v>
      </c>
      <c r="E23" s="29">
        <f>'AEO 2022 Table 35 Raw'!H14</f>
        <v>86.454162999999994</v>
      </c>
      <c r="F23" s="29">
        <f>'AEO 2022 Table 35 Raw'!I14</f>
        <v>89.928832999999997</v>
      </c>
      <c r="G23" s="29">
        <f>'AEO 2022 Table 35 Raw'!J14</f>
        <v>92.255286999999996</v>
      </c>
      <c r="H23" s="29">
        <f>'AEO 2022 Table 35 Raw'!K14</f>
        <v>93.902145000000004</v>
      </c>
      <c r="I23" s="29">
        <f>'AEO 2022 Table 35 Raw'!L14</f>
        <v>95.211913999999993</v>
      </c>
      <c r="J23" s="29">
        <f>'AEO 2022 Table 35 Raw'!M14</f>
        <v>96.014572000000001</v>
      </c>
      <c r="K23" s="29">
        <f>'AEO 2022 Table 35 Raw'!N14</f>
        <v>96.477699000000001</v>
      </c>
      <c r="L23" s="29">
        <f>'AEO 2022 Table 35 Raw'!O14</f>
        <v>96.971123000000006</v>
      </c>
      <c r="M23" s="29">
        <f>'AEO 2022 Table 35 Raw'!P14</f>
        <v>97.218688999999998</v>
      </c>
      <c r="N23" s="29">
        <f>'AEO 2022 Table 35 Raw'!Q14</f>
        <v>97.905510000000007</v>
      </c>
      <c r="O23" s="29">
        <f>'AEO 2022 Table 35 Raw'!R14</f>
        <v>97.958015000000003</v>
      </c>
      <c r="P23" s="29">
        <f>'AEO 2022 Table 35 Raw'!S14</f>
        <v>97.831581</v>
      </c>
      <c r="Q23" s="29">
        <f>'AEO 2022 Table 35 Raw'!T14</f>
        <v>97.541343999999995</v>
      </c>
      <c r="R23" s="29">
        <f>'AEO 2022 Table 35 Raw'!U14</f>
        <v>97.204291999999995</v>
      </c>
      <c r="S23" s="29">
        <f>'AEO 2022 Table 35 Raw'!V14</f>
        <v>96.802773000000002</v>
      </c>
      <c r="T23" s="29">
        <f>'AEO 2022 Table 35 Raw'!W14</f>
        <v>96.423636999999999</v>
      </c>
      <c r="U23" s="29">
        <f>'AEO 2022 Table 35 Raw'!X14</f>
        <v>95.894088999999994</v>
      </c>
      <c r="V23" s="29">
        <f>'AEO 2022 Table 35 Raw'!Y14</f>
        <v>95.695412000000005</v>
      </c>
      <c r="W23" s="29">
        <f>'AEO 2022 Table 35 Raw'!Z14</f>
        <v>95.297791000000004</v>
      </c>
      <c r="X23" s="29">
        <f>'AEO 2022 Table 35 Raw'!AA14</f>
        <v>94.935592999999997</v>
      </c>
      <c r="Y23" s="29">
        <f>'AEO 2022 Table 35 Raw'!AB14</f>
        <v>94.543075999999999</v>
      </c>
      <c r="Z23" s="29">
        <f>'AEO 2022 Table 35 Raw'!AC14</f>
        <v>94.018401999999995</v>
      </c>
      <c r="AA23" s="29">
        <f>'AEO 2022 Table 35 Raw'!AD14</f>
        <v>93.499649000000005</v>
      </c>
      <c r="AB23" s="29">
        <f>'AEO 2022 Table 35 Raw'!AE14</f>
        <v>93.016814999999994</v>
      </c>
      <c r="AC23" s="29">
        <f>'AEO 2022 Table 35 Raw'!AF14</f>
        <v>92.511353</v>
      </c>
      <c r="AD23" s="29">
        <f>'AEO 2022 Table 35 Raw'!AG14</f>
        <v>91.954102000000006</v>
      </c>
      <c r="AE23" s="29">
        <f>'AEO 2022 Table 35 Raw'!AH14</f>
        <v>91.324509000000006</v>
      </c>
      <c r="AF23" s="29">
        <f>'AEO 2022 Table 35 Raw'!AI14</f>
        <v>90.447365000000005</v>
      </c>
      <c r="AG23" s="52">
        <f>'AEO 2022 Table 35 Raw'!AJ14</f>
        <v>7.0000000000000001E-3</v>
      </c>
    </row>
    <row r="24" spans="1:33" ht="15" customHeight="1">
      <c r="A24" s="8" t="s">
        <v>1601</v>
      </c>
      <c r="B24" s="28" t="s">
        <v>1602</v>
      </c>
      <c r="C24" s="29">
        <f>'AEO 2022 Table 35 Raw'!F15</f>
        <v>24.178581000000001</v>
      </c>
      <c r="D24" s="29">
        <f>'AEO 2022 Table 35 Raw'!G15</f>
        <v>26.924842999999999</v>
      </c>
      <c r="E24" s="29">
        <f>'AEO 2022 Table 35 Raw'!H15</f>
        <v>29.074096999999998</v>
      </c>
      <c r="F24" s="29">
        <f>'AEO 2022 Table 35 Raw'!I15</f>
        <v>30.763141999999998</v>
      </c>
      <c r="G24" s="29">
        <f>'AEO 2022 Table 35 Raw'!J15</f>
        <v>32.087752999999999</v>
      </c>
      <c r="H24" s="29">
        <f>'AEO 2022 Table 35 Raw'!K15</f>
        <v>33.140427000000003</v>
      </c>
      <c r="I24" s="29">
        <f>'AEO 2022 Table 35 Raw'!L15</f>
        <v>33.983406000000002</v>
      </c>
      <c r="J24" s="29">
        <f>'AEO 2022 Table 35 Raw'!M15</f>
        <v>34.669654999999999</v>
      </c>
      <c r="K24" s="29">
        <f>'AEO 2022 Table 35 Raw'!N15</f>
        <v>35.238093999999997</v>
      </c>
      <c r="L24" s="29">
        <f>'AEO 2022 Table 35 Raw'!O15</f>
        <v>35.719619999999999</v>
      </c>
      <c r="M24" s="29">
        <f>'AEO 2022 Table 35 Raw'!P15</f>
        <v>36.130470000000003</v>
      </c>
      <c r="N24" s="29">
        <f>'AEO 2022 Table 35 Raw'!Q15</f>
        <v>36.483798999999998</v>
      </c>
      <c r="O24" s="29">
        <f>'AEO 2022 Table 35 Raw'!R15</f>
        <v>36.783034999999998</v>
      </c>
      <c r="P24" s="29">
        <f>'AEO 2022 Table 35 Raw'!S15</f>
        <v>37.032639000000003</v>
      </c>
      <c r="Q24" s="29">
        <f>'AEO 2022 Table 35 Raw'!T15</f>
        <v>37.248863</v>
      </c>
      <c r="R24" s="29">
        <f>'AEO 2022 Table 35 Raw'!U15</f>
        <v>37.430058000000002</v>
      </c>
      <c r="S24" s="29">
        <f>'AEO 2022 Table 35 Raw'!V15</f>
        <v>37.571204999999999</v>
      </c>
      <c r="T24" s="29">
        <f>'AEO 2022 Table 35 Raw'!W15</f>
        <v>37.699573999999998</v>
      </c>
      <c r="U24" s="29">
        <f>'AEO 2022 Table 35 Raw'!X15</f>
        <v>37.847202000000003</v>
      </c>
      <c r="V24" s="29">
        <f>'AEO 2022 Table 35 Raw'!Y15</f>
        <v>37.985191</v>
      </c>
      <c r="W24" s="29">
        <f>'AEO 2022 Table 35 Raw'!Z15</f>
        <v>38.116562000000002</v>
      </c>
      <c r="X24" s="29">
        <f>'AEO 2022 Table 35 Raw'!AA15</f>
        <v>38.244179000000003</v>
      </c>
      <c r="Y24" s="29">
        <f>'AEO 2022 Table 35 Raw'!AB15</f>
        <v>38.367130000000003</v>
      </c>
      <c r="Z24" s="29">
        <f>'AEO 2022 Table 35 Raw'!AC15</f>
        <v>38.485534999999999</v>
      </c>
      <c r="AA24" s="29">
        <f>'AEO 2022 Table 35 Raw'!AD15</f>
        <v>38.60136</v>
      </c>
      <c r="AB24" s="29">
        <f>'AEO 2022 Table 35 Raw'!AE15</f>
        <v>38.716251</v>
      </c>
      <c r="AC24" s="29">
        <f>'AEO 2022 Table 35 Raw'!AF15</f>
        <v>38.829079</v>
      </c>
      <c r="AD24" s="29">
        <f>'AEO 2022 Table 35 Raw'!AG15</f>
        <v>38.938384999999997</v>
      </c>
      <c r="AE24" s="29">
        <f>'AEO 2022 Table 35 Raw'!AH15</f>
        <v>39.049194</v>
      </c>
      <c r="AF24" s="29">
        <f>'AEO 2022 Table 35 Raw'!AI15</f>
        <v>39.16433</v>
      </c>
      <c r="AG24" s="52">
        <f>'AEO 2022 Table 35 Raw'!AJ15</f>
        <v>1.7000000000000001E-2</v>
      </c>
    </row>
    <row r="25" spans="1:33" ht="15" customHeight="1">
      <c r="A25" s="8" t="s">
        <v>1603</v>
      </c>
      <c r="B25" s="28" t="s">
        <v>1604</v>
      </c>
      <c r="C25" s="29">
        <f>'AEO 2022 Table 35 Raw'!F16</f>
        <v>76.004249999999999</v>
      </c>
      <c r="D25" s="29">
        <f>'AEO 2022 Table 35 Raw'!G16</f>
        <v>90.584778</v>
      </c>
      <c r="E25" s="29">
        <f>'AEO 2022 Table 35 Raw'!H16</f>
        <v>95.595496999999995</v>
      </c>
      <c r="F25" s="29">
        <f>'AEO 2022 Table 35 Raw'!I16</f>
        <v>96.881202999999999</v>
      </c>
      <c r="G25" s="29">
        <f>'AEO 2022 Table 35 Raw'!J16</f>
        <v>96.912132</v>
      </c>
      <c r="H25" s="29">
        <f>'AEO 2022 Table 35 Raw'!K16</f>
        <v>96.384124999999997</v>
      </c>
      <c r="I25" s="29">
        <f>'AEO 2022 Table 35 Raw'!L16</f>
        <v>95.658812999999995</v>
      </c>
      <c r="J25" s="29">
        <f>'AEO 2022 Table 35 Raw'!M16</f>
        <v>94.939873000000006</v>
      </c>
      <c r="K25" s="29">
        <f>'AEO 2022 Table 35 Raw'!N16</f>
        <v>94.221725000000006</v>
      </c>
      <c r="L25" s="29">
        <f>'AEO 2022 Table 35 Raw'!O16</f>
        <v>93.487572</v>
      </c>
      <c r="M25" s="29">
        <f>'AEO 2022 Table 35 Raw'!P16</f>
        <v>92.748778999999999</v>
      </c>
      <c r="N25" s="29">
        <f>'AEO 2022 Table 35 Raw'!Q16</f>
        <v>92.077988000000005</v>
      </c>
      <c r="O25" s="29">
        <f>'AEO 2022 Table 35 Raw'!R16</f>
        <v>91.514435000000006</v>
      </c>
      <c r="P25" s="29">
        <f>'AEO 2022 Table 35 Raw'!S16</f>
        <v>91.065262000000004</v>
      </c>
      <c r="Q25" s="29">
        <f>'AEO 2022 Table 35 Raw'!T16</f>
        <v>90.663016999999996</v>
      </c>
      <c r="R25" s="29">
        <f>'AEO 2022 Table 35 Raw'!U16</f>
        <v>90.385993999999997</v>
      </c>
      <c r="S25" s="29">
        <f>'AEO 2022 Table 35 Raw'!V16</f>
        <v>90.364883000000006</v>
      </c>
      <c r="T25" s="29">
        <f>'AEO 2022 Table 35 Raw'!W16</f>
        <v>90.293182000000002</v>
      </c>
      <c r="U25" s="29">
        <f>'AEO 2022 Table 35 Raw'!X16</f>
        <v>89.853370999999996</v>
      </c>
      <c r="V25" s="29">
        <f>'AEO 2022 Table 35 Raw'!Y16</f>
        <v>89.406929000000005</v>
      </c>
      <c r="W25" s="29">
        <f>'AEO 2022 Table 35 Raw'!Z16</f>
        <v>88.892707999999999</v>
      </c>
      <c r="X25" s="29">
        <f>'AEO 2022 Table 35 Raw'!AA16</f>
        <v>88.349616999999995</v>
      </c>
      <c r="Y25" s="29">
        <f>'AEO 2022 Table 35 Raw'!AB16</f>
        <v>87.795708000000005</v>
      </c>
      <c r="Z25" s="29">
        <f>'AEO 2022 Table 35 Raw'!AC16</f>
        <v>87.232451999999995</v>
      </c>
      <c r="AA25" s="29">
        <f>'AEO 2022 Table 35 Raw'!AD16</f>
        <v>86.669685000000001</v>
      </c>
      <c r="AB25" s="29">
        <f>'AEO 2022 Table 35 Raw'!AE16</f>
        <v>86.110457999999994</v>
      </c>
      <c r="AC25" s="29">
        <f>'AEO 2022 Table 35 Raw'!AF16</f>
        <v>85.530379999999994</v>
      </c>
      <c r="AD25" s="29">
        <f>'AEO 2022 Table 35 Raw'!AG16</f>
        <v>84.934639000000004</v>
      </c>
      <c r="AE25" s="29">
        <f>'AEO 2022 Table 35 Raw'!AH16</f>
        <v>84.324180999999996</v>
      </c>
      <c r="AF25" s="29">
        <f>'AEO 2022 Table 35 Raw'!AI16</f>
        <v>83.708008000000007</v>
      </c>
      <c r="AG25" s="52">
        <f>'AEO 2022 Table 35 Raw'!AJ16</f>
        <v>3.0000000000000001E-3</v>
      </c>
    </row>
    <row r="26" spans="1:33" ht="15" customHeight="1">
      <c r="A26" s="8" t="s">
        <v>1605</v>
      </c>
      <c r="B26" s="28" t="s">
        <v>1606</v>
      </c>
      <c r="C26" s="29">
        <f>'AEO 2022 Table 35 Raw'!F17</f>
        <v>5567.7749020000001</v>
      </c>
      <c r="D26" s="29">
        <f>'AEO 2022 Table 35 Raw'!G17</f>
        <v>5606.2368159999996</v>
      </c>
      <c r="E26" s="29">
        <f>'AEO 2022 Table 35 Raw'!H17</f>
        <v>5573.6108400000003</v>
      </c>
      <c r="F26" s="29">
        <f>'AEO 2022 Table 35 Raw'!I17</f>
        <v>5512.4047849999997</v>
      </c>
      <c r="G26" s="29">
        <f>'AEO 2022 Table 35 Raw'!J17</f>
        <v>5463.3071289999998</v>
      </c>
      <c r="H26" s="29">
        <f>'AEO 2022 Table 35 Raw'!K17</f>
        <v>5395.9653319999998</v>
      </c>
      <c r="I26" s="29">
        <f>'AEO 2022 Table 35 Raw'!L17</f>
        <v>5316.7314450000003</v>
      </c>
      <c r="J26" s="29">
        <f>'AEO 2022 Table 35 Raw'!M17</f>
        <v>5255.142578</v>
      </c>
      <c r="K26" s="29">
        <f>'AEO 2022 Table 35 Raw'!N17</f>
        <v>5183.6689450000003</v>
      </c>
      <c r="L26" s="29">
        <f>'AEO 2022 Table 35 Raw'!O17</f>
        <v>5120.7822269999997</v>
      </c>
      <c r="M26" s="29">
        <f>'AEO 2022 Table 35 Raw'!P17</f>
        <v>5056.7690430000002</v>
      </c>
      <c r="N26" s="29">
        <f>'AEO 2022 Table 35 Raw'!Q17</f>
        <v>5005.8901370000003</v>
      </c>
      <c r="O26" s="29">
        <f>'AEO 2022 Table 35 Raw'!R17</f>
        <v>4957.6914059999999</v>
      </c>
      <c r="P26" s="29">
        <f>'AEO 2022 Table 35 Raw'!S17</f>
        <v>4905.3715819999998</v>
      </c>
      <c r="Q26" s="29">
        <f>'AEO 2022 Table 35 Raw'!T17</f>
        <v>4867.0517579999996</v>
      </c>
      <c r="R26" s="29">
        <f>'AEO 2022 Table 35 Raw'!U17</f>
        <v>4834.7939450000003</v>
      </c>
      <c r="S26" s="29">
        <f>'AEO 2022 Table 35 Raw'!V17</f>
        <v>4807.4921880000002</v>
      </c>
      <c r="T26" s="29">
        <f>'AEO 2022 Table 35 Raw'!W17</f>
        <v>4785.9028319999998</v>
      </c>
      <c r="U26" s="29">
        <f>'AEO 2022 Table 35 Raw'!X17</f>
        <v>4772.5151370000003</v>
      </c>
      <c r="V26" s="29">
        <f>'AEO 2022 Table 35 Raw'!Y17</f>
        <v>4762.3007809999999</v>
      </c>
      <c r="W26" s="29">
        <f>'AEO 2022 Table 35 Raw'!Z17</f>
        <v>4755.0874020000001</v>
      </c>
      <c r="X26" s="29">
        <f>'AEO 2022 Table 35 Raw'!AA17</f>
        <v>4757.9648440000001</v>
      </c>
      <c r="Y26" s="29">
        <f>'AEO 2022 Table 35 Raw'!AB17</f>
        <v>4766.0405270000001</v>
      </c>
      <c r="Z26" s="29">
        <f>'AEO 2022 Table 35 Raw'!AC17</f>
        <v>4763.5717770000001</v>
      </c>
      <c r="AA26" s="29">
        <f>'AEO 2022 Table 35 Raw'!AD17</f>
        <v>4766.5581050000001</v>
      </c>
      <c r="AB26" s="29">
        <f>'AEO 2022 Table 35 Raw'!AE17</f>
        <v>4784.0742190000001</v>
      </c>
      <c r="AC26" s="29">
        <f>'AEO 2022 Table 35 Raw'!AF17</f>
        <v>4794.78125</v>
      </c>
      <c r="AD26" s="29">
        <f>'AEO 2022 Table 35 Raw'!AG17</f>
        <v>4791.3720700000003</v>
      </c>
      <c r="AE26" s="29">
        <f>'AEO 2022 Table 35 Raw'!AH17</f>
        <v>4793.111328</v>
      </c>
      <c r="AF26" s="29">
        <f>'AEO 2022 Table 35 Raw'!AI17</f>
        <v>4816.8691410000001</v>
      </c>
      <c r="AG26" s="52">
        <f>'AEO 2022 Table 35 Raw'!AJ17</f>
        <v>-5.0000000000000001E-3</v>
      </c>
    </row>
    <row r="27" spans="1:33" ht="15" customHeight="1">
      <c r="A27" s="8" t="s">
        <v>1607</v>
      </c>
      <c r="B27" s="28" t="s">
        <v>1608</v>
      </c>
      <c r="C27" s="29">
        <f>'AEO 2022 Table 35 Raw'!F18</f>
        <v>667.778503</v>
      </c>
      <c r="D27" s="29">
        <f>'AEO 2022 Table 35 Raw'!G18</f>
        <v>678.41467299999999</v>
      </c>
      <c r="E27" s="29">
        <f>'AEO 2022 Table 35 Raw'!H18</f>
        <v>681.41339100000005</v>
      </c>
      <c r="F27" s="29">
        <f>'AEO 2022 Table 35 Raw'!I18</f>
        <v>677.60235599999999</v>
      </c>
      <c r="G27" s="29">
        <f>'AEO 2022 Table 35 Raw'!J18</f>
        <v>673.27124000000003</v>
      </c>
      <c r="H27" s="29">
        <f>'AEO 2022 Table 35 Raw'!K18</f>
        <v>666.94268799999998</v>
      </c>
      <c r="I27" s="29">
        <f>'AEO 2022 Table 35 Raw'!L18</f>
        <v>660.18646200000001</v>
      </c>
      <c r="J27" s="29">
        <f>'AEO 2022 Table 35 Raw'!M18</f>
        <v>656.77062999999998</v>
      </c>
      <c r="K27" s="29">
        <f>'AEO 2022 Table 35 Raw'!N18</f>
        <v>653.76806599999998</v>
      </c>
      <c r="L27" s="29">
        <f>'AEO 2022 Table 35 Raw'!O18</f>
        <v>653.707581</v>
      </c>
      <c r="M27" s="29">
        <f>'AEO 2022 Table 35 Raw'!P18</f>
        <v>655.03539999999998</v>
      </c>
      <c r="N27" s="29">
        <f>'AEO 2022 Table 35 Raw'!Q18</f>
        <v>658.81878700000004</v>
      </c>
      <c r="O27" s="29">
        <f>'AEO 2022 Table 35 Raw'!R18</f>
        <v>663.25579800000003</v>
      </c>
      <c r="P27" s="29">
        <f>'AEO 2022 Table 35 Raw'!S18</f>
        <v>667.38262899999995</v>
      </c>
      <c r="Q27" s="29">
        <f>'AEO 2022 Table 35 Raw'!T18</f>
        <v>673.36352499999998</v>
      </c>
      <c r="R27" s="29">
        <f>'AEO 2022 Table 35 Raw'!U18</f>
        <v>679.79235800000004</v>
      </c>
      <c r="S27" s="29">
        <f>'AEO 2022 Table 35 Raw'!V18</f>
        <v>685.76568599999996</v>
      </c>
      <c r="T27" s="29">
        <f>'AEO 2022 Table 35 Raw'!W18</f>
        <v>691.31091300000003</v>
      </c>
      <c r="U27" s="29">
        <f>'AEO 2022 Table 35 Raw'!X18</f>
        <v>696.80169699999999</v>
      </c>
      <c r="V27" s="29">
        <f>'AEO 2022 Table 35 Raw'!Y18</f>
        <v>701.98004200000003</v>
      </c>
      <c r="W27" s="29">
        <f>'AEO 2022 Table 35 Raw'!Z18</f>
        <v>707.80664100000001</v>
      </c>
      <c r="X27" s="29">
        <f>'AEO 2022 Table 35 Raw'!AA18</f>
        <v>714.70959500000004</v>
      </c>
      <c r="Y27" s="29">
        <f>'AEO 2022 Table 35 Raw'!AB18</f>
        <v>722.49078399999996</v>
      </c>
      <c r="Z27" s="29">
        <f>'AEO 2022 Table 35 Raw'!AC18</f>
        <v>729.01422100000002</v>
      </c>
      <c r="AA27" s="29">
        <f>'AEO 2022 Table 35 Raw'!AD18</f>
        <v>736.52789299999995</v>
      </c>
      <c r="AB27" s="29">
        <f>'AEO 2022 Table 35 Raw'!AE18</f>
        <v>746.75048800000002</v>
      </c>
      <c r="AC27" s="29">
        <f>'AEO 2022 Table 35 Raw'!AF18</f>
        <v>756.18042000000003</v>
      </c>
      <c r="AD27" s="29">
        <f>'AEO 2022 Table 35 Raw'!AG18</f>
        <v>764.14562999999998</v>
      </c>
      <c r="AE27" s="29">
        <f>'AEO 2022 Table 35 Raw'!AH18</f>
        <v>773.96502699999996</v>
      </c>
      <c r="AF27" s="29">
        <f>'AEO 2022 Table 35 Raw'!AI18</f>
        <v>786.59027100000003</v>
      </c>
      <c r="AG27" s="52">
        <f>'AEO 2022 Table 35 Raw'!AJ18</f>
        <v>6.0000000000000001E-3</v>
      </c>
    </row>
    <row r="28" spans="1:33" ht="15" customHeight="1">
      <c r="A28" s="8" t="s">
        <v>1609</v>
      </c>
      <c r="B28" s="28" t="s">
        <v>1610</v>
      </c>
      <c r="C28" s="29">
        <f>'AEO 2022 Table 35 Raw'!F19</f>
        <v>902.76593000000003</v>
      </c>
      <c r="D28" s="29">
        <f>'AEO 2022 Table 35 Raw'!G19</f>
        <v>905.08160399999997</v>
      </c>
      <c r="E28" s="29">
        <f>'AEO 2022 Table 35 Raw'!H19</f>
        <v>898.97088599999995</v>
      </c>
      <c r="F28" s="29">
        <f>'AEO 2022 Table 35 Raw'!I19</f>
        <v>890.52477999999996</v>
      </c>
      <c r="G28" s="29">
        <f>'AEO 2022 Table 35 Raw'!J19</f>
        <v>884.57470699999999</v>
      </c>
      <c r="H28" s="29">
        <f>'AEO 2022 Table 35 Raw'!K19</f>
        <v>877.22314500000005</v>
      </c>
      <c r="I28" s="29">
        <f>'AEO 2022 Table 35 Raw'!L19</f>
        <v>869.681152</v>
      </c>
      <c r="J28" s="29">
        <f>'AEO 2022 Table 35 Raw'!M19</f>
        <v>866.85888699999998</v>
      </c>
      <c r="K28" s="29">
        <f>'AEO 2022 Table 35 Raw'!N19</f>
        <v>862.793274</v>
      </c>
      <c r="L28" s="29">
        <f>'AEO 2022 Table 35 Raw'!O19</f>
        <v>859.91381799999999</v>
      </c>
      <c r="M28" s="29">
        <f>'AEO 2022 Table 35 Raw'!P19</f>
        <v>856.35919200000001</v>
      </c>
      <c r="N28" s="29">
        <f>'AEO 2022 Table 35 Raw'!Q19</f>
        <v>855.52270499999997</v>
      </c>
      <c r="O28" s="29">
        <f>'AEO 2022 Table 35 Raw'!R19</f>
        <v>854.70367399999998</v>
      </c>
      <c r="P28" s="29">
        <f>'AEO 2022 Table 35 Raw'!S19</f>
        <v>853.12957800000004</v>
      </c>
      <c r="Q28" s="29">
        <f>'AEO 2022 Table 35 Raw'!T19</f>
        <v>854.27893100000006</v>
      </c>
      <c r="R28" s="29">
        <f>'AEO 2022 Table 35 Raw'!U19</f>
        <v>857.00335700000005</v>
      </c>
      <c r="S28" s="29">
        <f>'AEO 2022 Table 35 Raw'!V19</f>
        <v>861.31982400000004</v>
      </c>
      <c r="T28" s="29">
        <f>'AEO 2022 Table 35 Raw'!W19</f>
        <v>865.80127000000005</v>
      </c>
      <c r="U28" s="29">
        <f>'AEO 2022 Table 35 Raw'!X19</f>
        <v>872.67578100000003</v>
      </c>
      <c r="V28" s="29">
        <f>'AEO 2022 Table 35 Raw'!Y19</f>
        <v>879.87744099999998</v>
      </c>
      <c r="W28" s="29">
        <f>'AEO 2022 Table 35 Raw'!Z19</f>
        <v>888.08703600000001</v>
      </c>
      <c r="X28" s="29">
        <f>'AEO 2022 Table 35 Raw'!AA19</f>
        <v>898.26007100000004</v>
      </c>
      <c r="Y28" s="29">
        <f>'AEO 2022 Table 35 Raw'!AB19</f>
        <v>910.17443800000001</v>
      </c>
      <c r="Z28" s="29">
        <f>'AEO 2022 Table 35 Raw'!AC19</f>
        <v>920.68383800000004</v>
      </c>
      <c r="AA28" s="29">
        <f>'AEO 2022 Table 35 Raw'!AD19</f>
        <v>932.53875700000003</v>
      </c>
      <c r="AB28" s="29">
        <f>'AEO 2022 Table 35 Raw'!AE19</f>
        <v>947.60351600000001</v>
      </c>
      <c r="AC28" s="29">
        <f>'AEO 2022 Table 35 Raw'!AF19</f>
        <v>961.82202099999995</v>
      </c>
      <c r="AD28" s="29">
        <f>'AEO 2022 Table 35 Raw'!AG19</f>
        <v>973.42321800000002</v>
      </c>
      <c r="AE28" s="29">
        <f>'AEO 2022 Table 35 Raw'!AH19</f>
        <v>986.31646699999999</v>
      </c>
      <c r="AF28" s="29">
        <f>'AEO 2022 Table 35 Raw'!AI19</f>
        <v>1004.38562</v>
      </c>
      <c r="AG28" s="52">
        <f>'AEO 2022 Table 35 Raw'!AJ19</f>
        <v>4.0000000000000001E-3</v>
      </c>
    </row>
    <row r="29" spans="1:33" ht="15" customHeight="1">
      <c r="A29" s="8" t="s">
        <v>1611</v>
      </c>
      <c r="B29" s="28" t="s">
        <v>1612</v>
      </c>
      <c r="C29" s="29">
        <f>'AEO 2022 Table 35 Raw'!F20</f>
        <v>3997.2309570000002</v>
      </c>
      <c r="D29" s="29">
        <f>'AEO 2022 Table 35 Raw'!G20</f>
        <v>4022.73999</v>
      </c>
      <c r="E29" s="29">
        <f>'AEO 2022 Table 35 Raw'!H20</f>
        <v>3993.226807</v>
      </c>
      <c r="F29" s="29">
        <f>'AEO 2022 Table 35 Raw'!I20</f>
        <v>3944.2775879999999</v>
      </c>
      <c r="G29" s="29">
        <f>'AEO 2022 Table 35 Raw'!J20</f>
        <v>3905.461182</v>
      </c>
      <c r="H29" s="29">
        <f>'AEO 2022 Table 35 Raw'!K20</f>
        <v>3851.7995609999998</v>
      </c>
      <c r="I29" s="29">
        <f>'AEO 2022 Table 35 Raw'!L20</f>
        <v>3786.8642580000001</v>
      </c>
      <c r="J29" s="29">
        <f>'AEO 2022 Table 35 Raw'!M20</f>
        <v>3731.5134280000002</v>
      </c>
      <c r="K29" s="29">
        <f>'AEO 2022 Table 35 Raw'!N20</f>
        <v>3667.1076659999999</v>
      </c>
      <c r="L29" s="29">
        <f>'AEO 2022 Table 35 Raw'!O20</f>
        <v>3607.1606449999999</v>
      </c>
      <c r="M29" s="29">
        <f>'AEO 2022 Table 35 Raw'!P20</f>
        <v>3545.374268</v>
      </c>
      <c r="N29" s="29">
        <f>'AEO 2022 Table 35 Raw'!Q20</f>
        <v>3491.548828</v>
      </c>
      <c r="O29" s="29">
        <f>'AEO 2022 Table 35 Raw'!R20</f>
        <v>3439.7326659999999</v>
      </c>
      <c r="P29" s="29">
        <f>'AEO 2022 Table 35 Raw'!S20</f>
        <v>3384.8596189999998</v>
      </c>
      <c r="Q29" s="29">
        <f>'AEO 2022 Table 35 Raw'!T20</f>
        <v>3339.4091800000001</v>
      </c>
      <c r="R29" s="29">
        <f>'AEO 2022 Table 35 Raw'!U20</f>
        <v>3297.9978030000002</v>
      </c>
      <c r="S29" s="29">
        <f>'AEO 2022 Table 35 Raw'!V20</f>
        <v>3260.4067380000001</v>
      </c>
      <c r="T29" s="29">
        <f>'AEO 2022 Table 35 Raw'!W20</f>
        <v>3228.7902829999998</v>
      </c>
      <c r="U29" s="29">
        <f>'AEO 2022 Table 35 Raw'!X20</f>
        <v>3203.0375979999999</v>
      </c>
      <c r="V29" s="29">
        <f>'AEO 2022 Table 35 Raw'!Y20</f>
        <v>3180.4436040000001</v>
      </c>
      <c r="W29" s="29">
        <f>'AEO 2022 Table 35 Raw'!Z20</f>
        <v>3159.1933589999999</v>
      </c>
      <c r="X29" s="29">
        <f>'AEO 2022 Table 35 Raw'!AA20</f>
        <v>3144.9951169999999</v>
      </c>
      <c r="Y29" s="29">
        <f>'AEO 2022 Table 35 Raw'!AB20</f>
        <v>3133.375732</v>
      </c>
      <c r="Z29" s="29">
        <f>'AEO 2022 Table 35 Raw'!AC20</f>
        <v>3113.873779</v>
      </c>
      <c r="AA29" s="29">
        <f>'AEO 2022 Table 35 Raw'!AD20</f>
        <v>3097.4914549999999</v>
      </c>
      <c r="AB29" s="29">
        <f>'AEO 2022 Table 35 Raw'!AE20</f>
        <v>3089.7202149999998</v>
      </c>
      <c r="AC29" s="29">
        <f>'AEO 2022 Table 35 Raw'!AF20</f>
        <v>3076.7790530000002</v>
      </c>
      <c r="AD29" s="29">
        <f>'AEO 2022 Table 35 Raw'!AG20</f>
        <v>3053.8027339999999</v>
      </c>
      <c r="AE29" s="29">
        <f>'AEO 2022 Table 35 Raw'!AH20</f>
        <v>3032.8298340000001</v>
      </c>
      <c r="AF29" s="29">
        <f>'AEO 2022 Table 35 Raw'!AI20</f>
        <v>3025.8930660000001</v>
      </c>
      <c r="AG29" s="52">
        <f>'AEO 2022 Table 35 Raw'!AJ20</f>
        <v>-0.01</v>
      </c>
    </row>
    <row r="30" spans="1:33" ht="12" customHeight="1">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52"/>
    </row>
    <row r="31" spans="1:33" ht="15" customHeight="1">
      <c r="B31" s="27" t="s">
        <v>1613</v>
      </c>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52"/>
    </row>
    <row r="32" spans="1:33" ht="15" customHeight="1">
      <c r="A32" s="8" t="s">
        <v>1614</v>
      </c>
      <c r="B32" s="28" t="s">
        <v>1615</v>
      </c>
      <c r="C32" s="29">
        <f>'AEO 2022 Table 35 Raw'!F22</f>
        <v>2290.1210940000001</v>
      </c>
      <c r="D32" s="29">
        <f>'AEO 2022 Table 35 Raw'!G22</f>
        <v>2662.0981449999999</v>
      </c>
      <c r="E32" s="29">
        <f>'AEO 2022 Table 35 Raw'!H22</f>
        <v>2926.571289</v>
      </c>
      <c r="F32" s="29">
        <f>'AEO 2022 Table 35 Raw'!I22</f>
        <v>2996.366211</v>
      </c>
      <c r="G32" s="29">
        <f>'AEO 2022 Table 35 Raw'!J22</f>
        <v>3053.5275879999999</v>
      </c>
      <c r="H32" s="29">
        <f>'AEO 2022 Table 35 Raw'!K22</f>
        <v>3092.4404300000001</v>
      </c>
      <c r="I32" s="29">
        <f>'AEO 2022 Table 35 Raw'!L22</f>
        <v>3117.2766109999998</v>
      </c>
      <c r="J32" s="29">
        <f>'AEO 2022 Table 35 Raw'!M22</f>
        <v>3148.944336</v>
      </c>
      <c r="K32" s="29">
        <f>'AEO 2022 Table 35 Raw'!N22</f>
        <v>3179.4436040000001</v>
      </c>
      <c r="L32" s="29">
        <f>'AEO 2022 Table 35 Raw'!O22</f>
        <v>3213.5744629999999</v>
      </c>
      <c r="M32" s="29">
        <f>'AEO 2022 Table 35 Raw'!P22</f>
        <v>3237.3872070000002</v>
      </c>
      <c r="N32" s="29">
        <f>'AEO 2022 Table 35 Raw'!Q22</f>
        <v>3266.1953119999998</v>
      </c>
      <c r="O32" s="29">
        <f>'AEO 2022 Table 35 Raw'!R22</f>
        <v>3281.6669919999999</v>
      </c>
      <c r="P32" s="29">
        <f>'AEO 2022 Table 35 Raw'!S22</f>
        <v>3278.8698730000001</v>
      </c>
      <c r="Q32" s="29">
        <f>'AEO 2022 Table 35 Raw'!T22</f>
        <v>3289.3474120000001</v>
      </c>
      <c r="R32" s="29">
        <f>'AEO 2022 Table 35 Raw'!U22</f>
        <v>3301.5502929999998</v>
      </c>
      <c r="S32" s="29">
        <f>'AEO 2022 Table 35 Raw'!V22</f>
        <v>3321.4758299999999</v>
      </c>
      <c r="T32" s="29">
        <f>'AEO 2022 Table 35 Raw'!W22</f>
        <v>3340.7702640000002</v>
      </c>
      <c r="U32" s="29">
        <f>'AEO 2022 Table 35 Raw'!X22</f>
        <v>3368.4548340000001</v>
      </c>
      <c r="V32" s="29">
        <f>'AEO 2022 Table 35 Raw'!Y22</f>
        <v>3399.1911620000001</v>
      </c>
      <c r="W32" s="29">
        <f>'AEO 2022 Table 35 Raw'!Z22</f>
        <v>3422.6945799999999</v>
      </c>
      <c r="X32" s="29">
        <f>'AEO 2022 Table 35 Raw'!AA22</f>
        <v>3451.2617190000001</v>
      </c>
      <c r="Y32" s="29">
        <f>'AEO 2022 Table 35 Raw'!AB22</f>
        <v>3481.2553710000002</v>
      </c>
      <c r="Z32" s="29">
        <f>'AEO 2022 Table 35 Raw'!AC22</f>
        <v>3507.078857</v>
      </c>
      <c r="AA32" s="29">
        <f>'AEO 2022 Table 35 Raw'!AD22</f>
        <v>3541.6130370000001</v>
      </c>
      <c r="AB32" s="29">
        <f>'AEO 2022 Table 35 Raw'!AE22</f>
        <v>3577.7353520000001</v>
      </c>
      <c r="AC32" s="29">
        <f>'AEO 2022 Table 35 Raw'!AF22</f>
        <v>3611.2751459999999</v>
      </c>
      <c r="AD32" s="29">
        <f>'AEO 2022 Table 35 Raw'!AG22</f>
        <v>3642.4555660000001</v>
      </c>
      <c r="AE32" s="29">
        <f>'AEO 2022 Table 35 Raw'!AH22</f>
        <v>3676.5104980000001</v>
      </c>
      <c r="AF32" s="29">
        <f>'AEO 2022 Table 35 Raw'!AI22</f>
        <v>3722.4665530000002</v>
      </c>
      <c r="AG32" s="52">
        <f>'AEO 2022 Table 35 Raw'!AJ22</f>
        <v>1.7000000000000001E-2</v>
      </c>
    </row>
    <row r="33" spans="1:33" ht="15" customHeight="1">
      <c r="A33" s="8" t="s">
        <v>1616</v>
      </c>
      <c r="B33" s="28" t="s">
        <v>1617</v>
      </c>
      <c r="C33" s="29">
        <f>'AEO 2022 Table 35 Raw'!F23</f>
        <v>130.41975400000001</v>
      </c>
      <c r="D33" s="29">
        <f>'AEO 2022 Table 35 Raw'!G23</f>
        <v>148.12034600000001</v>
      </c>
      <c r="E33" s="29">
        <f>'AEO 2022 Table 35 Raw'!H23</f>
        <v>160.70384200000001</v>
      </c>
      <c r="F33" s="29">
        <f>'AEO 2022 Table 35 Raw'!I23</f>
        <v>164.01873800000001</v>
      </c>
      <c r="G33" s="29">
        <f>'AEO 2022 Table 35 Raw'!J23</f>
        <v>166.73362700000001</v>
      </c>
      <c r="H33" s="29">
        <f>'AEO 2022 Table 35 Raw'!K23</f>
        <v>168.58068800000001</v>
      </c>
      <c r="I33" s="29">
        <f>'AEO 2022 Table 35 Raw'!L23</f>
        <v>169.75839199999999</v>
      </c>
      <c r="J33" s="29">
        <f>'AEO 2022 Table 35 Raw'!M23</f>
        <v>171.26243600000001</v>
      </c>
      <c r="K33" s="29">
        <f>'AEO 2022 Table 35 Raw'!N23</f>
        <v>172.71130400000001</v>
      </c>
      <c r="L33" s="29">
        <f>'AEO 2022 Table 35 Raw'!O23</f>
        <v>174.333878</v>
      </c>
      <c r="M33" s="29">
        <f>'AEO 2022 Table 35 Raw'!P23</f>
        <v>175.46549999999999</v>
      </c>
      <c r="N33" s="29">
        <f>'AEO 2022 Table 35 Raw'!Q23</f>
        <v>176.835342</v>
      </c>
      <c r="O33" s="29">
        <f>'AEO 2022 Table 35 Raw'!R23</f>
        <v>177.57049599999999</v>
      </c>
      <c r="P33" s="29">
        <f>'AEO 2022 Table 35 Raw'!S23</f>
        <v>177.436081</v>
      </c>
      <c r="Q33" s="29">
        <f>'AEO 2022 Table 35 Raw'!T23</f>
        <v>177.933975</v>
      </c>
      <c r="R33" s="29">
        <f>'AEO 2022 Table 35 Raw'!U23</f>
        <v>178.51409899999999</v>
      </c>
      <c r="S33" s="29">
        <f>'AEO 2022 Table 35 Raw'!V23</f>
        <v>179.46229600000001</v>
      </c>
      <c r="T33" s="29">
        <f>'AEO 2022 Table 35 Raw'!W23</f>
        <v>180.38035600000001</v>
      </c>
      <c r="U33" s="29">
        <f>'AEO 2022 Table 35 Raw'!X23</f>
        <v>181.69818100000001</v>
      </c>
      <c r="V33" s="29">
        <f>'AEO 2022 Table 35 Raw'!Y23</f>
        <v>183.16137699999999</v>
      </c>
      <c r="W33" s="29">
        <f>'AEO 2022 Table 35 Raw'!Z23</f>
        <v>184.280396</v>
      </c>
      <c r="X33" s="29">
        <f>'AEO 2022 Table 35 Raw'!AA23</f>
        <v>185.64044200000001</v>
      </c>
      <c r="Y33" s="29">
        <f>'AEO 2022 Table 35 Raw'!AB23</f>
        <v>187.06842</v>
      </c>
      <c r="Z33" s="29">
        <f>'AEO 2022 Table 35 Raw'!AC23</f>
        <v>188.297943</v>
      </c>
      <c r="AA33" s="29">
        <f>'AEO 2022 Table 35 Raw'!AD23</f>
        <v>189.942307</v>
      </c>
      <c r="AB33" s="29">
        <f>'AEO 2022 Table 35 Raw'!AE23</f>
        <v>191.66213999999999</v>
      </c>
      <c r="AC33" s="29">
        <f>'AEO 2022 Table 35 Raw'!AF23</f>
        <v>193.259186</v>
      </c>
      <c r="AD33" s="29">
        <f>'AEO 2022 Table 35 Raw'!AG23</f>
        <v>194.74395799999999</v>
      </c>
      <c r="AE33" s="29">
        <f>'AEO 2022 Table 35 Raw'!AH23</f>
        <v>196.36546300000001</v>
      </c>
      <c r="AF33" s="29">
        <f>'AEO 2022 Table 35 Raw'!AI23</f>
        <v>198.553864</v>
      </c>
      <c r="AG33" s="52">
        <f>'AEO 2022 Table 35 Raw'!AJ23</f>
        <v>1.4999999999999999E-2</v>
      </c>
    </row>
    <row r="34" spans="1:33" ht="15" customHeight="1">
      <c r="A34" s="8" t="s">
        <v>1618</v>
      </c>
      <c r="B34" s="28" t="s">
        <v>1619</v>
      </c>
      <c r="C34" s="29">
        <f>'AEO 2022 Table 35 Raw'!F24</f>
        <v>1263.556519</v>
      </c>
      <c r="D34" s="29">
        <f>'AEO 2022 Table 35 Raw'!G24</f>
        <v>1452.022461</v>
      </c>
      <c r="E34" s="29">
        <f>'AEO 2022 Table 35 Raw'!H24</f>
        <v>1523.945068</v>
      </c>
      <c r="F34" s="29">
        <f>'AEO 2022 Table 35 Raw'!I24</f>
        <v>1546.897095</v>
      </c>
      <c r="G34" s="29">
        <f>'AEO 2022 Table 35 Raw'!J24</f>
        <v>1561.233154</v>
      </c>
      <c r="H34" s="29">
        <f>'AEO 2022 Table 35 Raw'!K24</f>
        <v>1577.4372559999999</v>
      </c>
      <c r="I34" s="29">
        <f>'AEO 2022 Table 35 Raw'!L24</f>
        <v>1584.120361</v>
      </c>
      <c r="J34" s="29">
        <f>'AEO 2022 Table 35 Raw'!M24</f>
        <v>1595.3572999999999</v>
      </c>
      <c r="K34" s="29">
        <f>'AEO 2022 Table 35 Raw'!N24</f>
        <v>1608.2110600000001</v>
      </c>
      <c r="L34" s="29">
        <f>'AEO 2022 Table 35 Raw'!O24</f>
        <v>1622.950562</v>
      </c>
      <c r="M34" s="29">
        <f>'AEO 2022 Table 35 Raw'!P24</f>
        <v>1634.337524</v>
      </c>
      <c r="N34" s="29">
        <f>'AEO 2022 Table 35 Raw'!Q24</f>
        <v>1648.4357910000001</v>
      </c>
      <c r="O34" s="29">
        <f>'AEO 2022 Table 35 Raw'!R24</f>
        <v>1659.7506100000001</v>
      </c>
      <c r="P34" s="29">
        <f>'AEO 2022 Table 35 Raw'!S24</f>
        <v>1663.0458980000001</v>
      </c>
      <c r="Q34" s="29">
        <f>'AEO 2022 Table 35 Raw'!T24</f>
        <v>1665.0893550000001</v>
      </c>
      <c r="R34" s="29">
        <f>'AEO 2022 Table 35 Raw'!U24</f>
        <v>1666.6385499999999</v>
      </c>
      <c r="S34" s="29">
        <f>'AEO 2022 Table 35 Raw'!V24</f>
        <v>1671.3454589999999</v>
      </c>
      <c r="T34" s="29">
        <f>'AEO 2022 Table 35 Raw'!W24</f>
        <v>1676.751587</v>
      </c>
      <c r="U34" s="29">
        <f>'AEO 2022 Table 35 Raw'!X24</f>
        <v>1686.338013</v>
      </c>
      <c r="V34" s="29">
        <f>'AEO 2022 Table 35 Raw'!Y24</f>
        <v>1697.8873289999999</v>
      </c>
      <c r="W34" s="29">
        <f>'AEO 2022 Table 35 Raw'!Z24</f>
        <v>1705.49353</v>
      </c>
      <c r="X34" s="29">
        <f>'AEO 2022 Table 35 Raw'!AA24</f>
        <v>1716.349731</v>
      </c>
      <c r="Y34" s="29">
        <f>'AEO 2022 Table 35 Raw'!AB24</f>
        <v>1728.1513669999999</v>
      </c>
      <c r="Z34" s="29">
        <f>'AEO 2022 Table 35 Raw'!AC24</f>
        <v>1738.5205080000001</v>
      </c>
      <c r="AA34" s="29">
        <f>'AEO 2022 Table 35 Raw'!AD24</f>
        <v>1753.1282960000001</v>
      </c>
      <c r="AB34" s="29">
        <f>'AEO 2022 Table 35 Raw'!AE24</f>
        <v>1769.0198969999999</v>
      </c>
      <c r="AC34" s="29">
        <f>'AEO 2022 Table 35 Raw'!AF24</f>
        <v>1783.352783</v>
      </c>
      <c r="AD34" s="29">
        <f>'AEO 2022 Table 35 Raw'!AG24</f>
        <v>1796.583374</v>
      </c>
      <c r="AE34" s="29">
        <f>'AEO 2022 Table 35 Raw'!AH24</f>
        <v>1812.33728</v>
      </c>
      <c r="AF34" s="29">
        <f>'AEO 2022 Table 35 Raw'!AI24</f>
        <v>1834.203491</v>
      </c>
      <c r="AG34" s="52">
        <f>'AEO 2022 Table 35 Raw'!AJ24</f>
        <v>1.2999999999999999E-2</v>
      </c>
    </row>
    <row r="35" spans="1:33" ht="15" customHeight="1">
      <c r="A35" s="8" t="s">
        <v>1620</v>
      </c>
      <c r="B35" s="28" t="s">
        <v>1621</v>
      </c>
      <c r="C35" s="29">
        <f>'AEO 2022 Table 35 Raw'!F25</f>
        <v>339.84115600000001</v>
      </c>
      <c r="D35" s="29">
        <f>'AEO 2022 Table 35 Raw'!G25</f>
        <v>521.16033900000002</v>
      </c>
      <c r="E35" s="29">
        <f>'AEO 2022 Table 35 Raw'!H25</f>
        <v>703.324524</v>
      </c>
      <c r="F35" s="29">
        <f>'AEO 2022 Table 35 Raw'!I25</f>
        <v>742.59875499999998</v>
      </c>
      <c r="G35" s="29">
        <f>'AEO 2022 Table 35 Raw'!J25</f>
        <v>775.27966300000003</v>
      </c>
      <c r="H35" s="29">
        <f>'AEO 2022 Table 35 Raw'!K25</f>
        <v>787.33654799999999</v>
      </c>
      <c r="I35" s="29">
        <f>'AEO 2022 Table 35 Raw'!L25</f>
        <v>796.52142300000003</v>
      </c>
      <c r="J35" s="29">
        <f>'AEO 2022 Table 35 Raw'!M25</f>
        <v>807.10369900000001</v>
      </c>
      <c r="K35" s="29">
        <f>'AEO 2022 Table 35 Raw'!N25</f>
        <v>816.57592799999998</v>
      </c>
      <c r="L35" s="29">
        <f>'AEO 2022 Table 35 Raw'!O25</f>
        <v>827.00335700000005</v>
      </c>
      <c r="M35" s="29">
        <f>'AEO 2022 Table 35 Raw'!P25</f>
        <v>834.06170699999996</v>
      </c>
      <c r="N35" s="29">
        <f>'AEO 2022 Table 35 Raw'!Q25</f>
        <v>842.44354199999998</v>
      </c>
      <c r="O35" s="29">
        <f>'AEO 2022 Table 35 Raw'!R25</f>
        <v>845.88464399999998</v>
      </c>
      <c r="P35" s="29">
        <f>'AEO 2022 Table 35 Raw'!S25</f>
        <v>844.03265399999998</v>
      </c>
      <c r="Q35" s="29">
        <f>'AEO 2022 Table 35 Raw'!T25</f>
        <v>848.60821499999997</v>
      </c>
      <c r="R35" s="29">
        <f>'AEO 2022 Table 35 Raw'!U25</f>
        <v>854.13665800000001</v>
      </c>
      <c r="S35" s="29">
        <f>'AEO 2022 Table 35 Raw'!V25</f>
        <v>862.00323500000002</v>
      </c>
      <c r="T35" s="29">
        <f>'AEO 2022 Table 35 Raw'!W25</f>
        <v>869.353027</v>
      </c>
      <c r="U35" s="29">
        <f>'AEO 2022 Table 35 Raw'!X25</f>
        <v>878.982483</v>
      </c>
      <c r="V35" s="29">
        <f>'AEO 2022 Table 35 Raw'!Y25</f>
        <v>889.30731200000002</v>
      </c>
      <c r="W35" s="29">
        <f>'AEO 2022 Table 35 Raw'!Z25</f>
        <v>897.79168700000002</v>
      </c>
      <c r="X35" s="29">
        <f>'AEO 2022 Table 35 Raw'!AA25</f>
        <v>907.41839600000003</v>
      </c>
      <c r="Y35" s="29">
        <f>'AEO 2022 Table 35 Raw'!AB25</f>
        <v>917.36682099999996</v>
      </c>
      <c r="Z35" s="29">
        <f>'AEO 2022 Table 35 Raw'!AC25</f>
        <v>925.98010299999999</v>
      </c>
      <c r="AA35" s="29">
        <f>'AEO 2022 Table 35 Raw'!AD25</f>
        <v>937.00030500000003</v>
      </c>
      <c r="AB35" s="29">
        <f>'AEO 2022 Table 35 Raw'!AE25</f>
        <v>948.30419900000004</v>
      </c>
      <c r="AC35" s="29">
        <f>'AEO 2022 Table 35 Raw'!AF25</f>
        <v>959.00671399999999</v>
      </c>
      <c r="AD35" s="29">
        <f>'AEO 2022 Table 35 Raw'!AG25</f>
        <v>969.05395499999997</v>
      </c>
      <c r="AE35" s="29">
        <f>'AEO 2022 Table 35 Raw'!AH25</f>
        <v>979.53906199999994</v>
      </c>
      <c r="AF35" s="29">
        <f>'AEO 2022 Table 35 Raw'!AI25</f>
        <v>993.22094700000002</v>
      </c>
      <c r="AG35" s="52">
        <f>'AEO 2022 Table 35 Raw'!AJ25</f>
        <v>3.7999999999999999E-2</v>
      </c>
    </row>
    <row r="36" spans="1:33" ht="15" customHeight="1">
      <c r="A36" s="8" t="s">
        <v>1622</v>
      </c>
      <c r="B36" s="28" t="s">
        <v>1623</v>
      </c>
      <c r="C36" s="29">
        <f>'AEO 2022 Table 35 Raw'!F26</f>
        <v>556.30364999999995</v>
      </c>
      <c r="D36" s="29">
        <f>'AEO 2022 Table 35 Raw'!G26</f>
        <v>540.794983</v>
      </c>
      <c r="E36" s="29">
        <f>'AEO 2022 Table 35 Raw'!H26</f>
        <v>538.59777799999995</v>
      </c>
      <c r="F36" s="29">
        <f>'AEO 2022 Table 35 Raw'!I26</f>
        <v>542.85156199999994</v>
      </c>
      <c r="G36" s="29">
        <f>'AEO 2022 Table 35 Raw'!J26</f>
        <v>550.28094499999997</v>
      </c>
      <c r="H36" s="29">
        <f>'AEO 2022 Table 35 Raw'!K26</f>
        <v>559.08593800000006</v>
      </c>
      <c r="I36" s="29">
        <f>'AEO 2022 Table 35 Raw'!L26</f>
        <v>566.87652600000001</v>
      </c>
      <c r="J36" s="29">
        <f>'AEO 2022 Table 35 Raw'!M26</f>
        <v>575.22088599999995</v>
      </c>
      <c r="K36" s="29">
        <f>'AEO 2022 Table 35 Raw'!N26</f>
        <v>581.94531199999994</v>
      </c>
      <c r="L36" s="29">
        <f>'AEO 2022 Table 35 Raw'!O26</f>
        <v>589.28656000000001</v>
      </c>
      <c r="M36" s="29">
        <f>'AEO 2022 Table 35 Raw'!P26</f>
        <v>593.52258300000005</v>
      </c>
      <c r="N36" s="29">
        <f>'AEO 2022 Table 35 Raw'!Q26</f>
        <v>598.480591</v>
      </c>
      <c r="O36" s="29">
        <f>'AEO 2022 Table 35 Raw'!R26</f>
        <v>598.46148700000003</v>
      </c>
      <c r="P36" s="29">
        <f>'AEO 2022 Table 35 Raw'!S26</f>
        <v>594.35516399999995</v>
      </c>
      <c r="Q36" s="29">
        <f>'AEO 2022 Table 35 Raw'!T26</f>
        <v>597.71582000000001</v>
      </c>
      <c r="R36" s="29">
        <f>'AEO 2022 Table 35 Raw'!U26</f>
        <v>602.26110800000004</v>
      </c>
      <c r="S36" s="29">
        <f>'AEO 2022 Table 35 Raw'!V26</f>
        <v>608.66479500000003</v>
      </c>
      <c r="T36" s="29">
        <f>'AEO 2022 Table 35 Raw'!W26</f>
        <v>614.28539999999998</v>
      </c>
      <c r="U36" s="29">
        <f>'AEO 2022 Table 35 Raw'!X26</f>
        <v>621.43627900000001</v>
      </c>
      <c r="V36" s="29">
        <f>'AEO 2022 Table 35 Raw'!Y26</f>
        <v>628.83526600000005</v>
      </c>
      <c r="W36" s="29">
        <f>'AEO 2022 Table 35 Raw'!Z26</f>
        <v>635.12884499999996</v>
      </c>
      <c r="X36" s="29">
        <f>'AEO 2022 Table 35 Raw'!AA26</f>
        <v>641.85290499999996</v>
      </c>
      <c r="Y36" s="29">
        <f>'AEO 2022 Table 35 Raw'!AB26</f>
        <v>648.66900599999997</v>
      </c>
      <c r="Z36" s="29">
        <f>'AEO 2022 Table 35 Raw'!AC26</f>
        <v>654.28027299999997</v>
      </c>
      <c r="AA36" s="29">
        <f>'AEO 2022 Table 35 Raw'!AD26</f>
        <v>661.542236</v>
      </c>
      <c r="AB36" s="29">
        <f>'AEO 2022 Table 35 Raw'!AE26</f>
        <v>668.749146</v>
      </c>
      <c r="AC36" s="29">
        <f>'AEO 2022 Table 35 Raw'!AF26</f>
        <v>675.65655500000003</v>
      </c>
      <c r="AD36" s="29">
        <f>'AEO 2022 Table 35 Raw'!AG26</f>
        <v>682.07428000000004</v>
      </c>
      <c r="AE36" s="29">
        <f>'AEO 2022 Table 35 Raw'!AH26</f>
        <v>688.26873799999998</v>
      </c>
      <c r="AF36" s="29">
        <f>'AEO 2022 Table 35 Raw'!AI26</f>
        <v>696.48821999999996</v>
      </c>
      <c r="AG36" s="52">
        <f>'AEO 2022 Table 35 Raw'!AJ26</f>
        <v>8.0000000000000002E-3</v>
      </c>
    </row>
    <row r="37" spans="1:33" ht="15" customHeight="1">
      <c r="A37" s="8" t="s">
        <v>1624</v>
      </c>
      <c r="B37" s="28" t="s">
        <v>1625</v>
      </c>
      <c r="C37" s="29">
        <f>'AEO 2022 Table 35 Raw'!F27</f>
        <v>1205.150635</v>
      </c>
      <c r="D37" s="29">
        <f>'AEO 2022 Table 35 Raw'!G27</f>
        <v>1269.3710940000001</v>
      </c>
      <c r="E37" s="29">
        <f>'AEO 2022 Table 35 Raw'!H27</f>
        <v>1160.8929439999999</v>
      </c>
      <c r="F37" s="29">
        <f>'AEO 2022 Table 35 Raw'!I27</f>
        <v>1159.919067</v>
      </c>
      <c r="G37" s="29">
        <f>'AEO 2022 Table 35 Raw'!J27</f>
        <v>1159.3842770000001</v>
      </c>
      <c r="H37" s="29">
        <f>'AEO 2022 Table 35 Raw'!K27</f>
        <v>1154.420044</v>
      </c>
      <c r="I37" s="29">
        <f>'AEO 2022 Table 35 Raw'!L27</f>
        <v>1146.672241</v>
      </c>
      <c r="J37" s="29">
        <f>'AEO 2022 Table 35 Raw'!M27</f>
        <v>1141.7398679999999</v>
      </c>
      <c r="K37" s="29">
        <f>'AEO 2022 Table 35 Raw'!N27</f>
        <v>1138.1645510000001</v>
      </c>
      <c r="L37" s="29">
        <f>'AEO 2022 Table 35 Raw'!O27</f>
        <v>1134.3063959999999</v>
      </c>
      <c r="M37" s="29">
        <f>'AEO 2022 Table 35 Raw'!P27</f>
        <v>1131.7939449999999</v>
      </c>
      <c r="N37" s="29">
        <f>'AEO 2022 Table 35 Raw'!Q27</f>
        <v>1133.371582</v>
      </c>
      <c r="O37" s="29">
        <f>'AEO 2022 Table 35 Raw'!R27</f>
        <v>1131.3660890000001</v>
      </c>
      <c r="P37" s="29">
        <f>'AEO 2022 Table 35 Raw'!S27</f>
        <v>1128.690552</v>
      </c>
      <c r="Q37" s="29">
        <f>'AEO 2022 Table 35 Raw'!T27</f>
        <v>1126.8889160000001</v>
      </c>
      <c r="R37" s="29">
        <f>'AEO 2022 Table 35 Raw'!U27</f>
        <v>1124.8168949999999</v>
      </c>
      <c r="S37" s="29">
        <f>'AEO 2022 Table 35 Raw'!V27</f>
        <v>1123.2894289999999</v>
      </c>
      <c r="T37" s="29">
        <f>'AEO 2022 Table 35 Raw'!W27</f>
        <v>1121.496582</v>
      </c>
      <c r="U37" s="29">
        <f>'AEO 2022 Table 35 Raw'!X27</f>
        <v>1120.661987</v>
      </c>
      <c r="V37" s="29">
        <f>'AEO 2022 Table 35 Raw'!Y27</f>
        <v>1112.2581789999999</v>
      </c>
      <c r="W37" s="29">
        <f>'AEO 2022 Table 35 Raw'!Z27</f>
        <v>1110.189331</v>
      </c>
      <c r="X37" s="29">
        <f>'AEO 2022 Table 35 Raw'!AA27</f>
        <v>1109.335693</v>
      </c>
      <c r="Y37" s="29">
        <f>'AEO 2022 Table 35 Raw'!AB27</f>
        <v>1105.8764650000001</v>
      </c>
      <c r="Z37" s="29">
        <f>'AEO 2022 Table 35 Raw'!AC27</f>
        <v>1102.450317</v>
      </c>
      <c r="AA37" s="29">
        <f>'AEO 2022 Table 35 Raw'!AD27</f>
        <v>1101.0814210000001</v>
      </c>
      <c r="AB37" s="29">
        <f>'AEO 2022 Table 35 Raw'!AE27</f>
        <v>1098.462158</v>
      </c>
      <c r="AC37" s="29">
        <f>'AEO 2022 Table 35 Raw'!AF27</f>
        <v>1097.617432</v>
      </c>
      <c r="AD37" s="29">
        <f>'AEO 2022 Table 35 Raw'!AG27</f>
        <v>1096.7070309999999</v>
      </c>
      <c r="AE37" s="29">
        <f>'AEO 2022 Table 35 Raw'!AH27</f>
        <v>1095.4761960000001</v>
      </c>
      <c r="AF37" s="29">
        <f>'AEO 2022 Table 35 Raw'!AI27</f>
        <v>1095.8292240000001</v>
      </c>
      <c r="AG37" s="52">
        <f>'AEO 2022 Table 35 Raw'!AJ27</f>
        <v>-3.0000000000000001E-3</v>
      </c>
    </row>
    <row r="38" spans="1:33" ht="15" customHeight="1">
      <c r="A38" s="8" t="s">
        <v>1626</v>
      </c>
      <c r="B38" s="28" t="s">
        <v>1627</v>
      </c>
      <c r="C38" s="29">
        <f>'AEO 2022 Table 35 Raw'!F28</f>
        <v>1002.542969</v>
      </c>
      <c r="D38" s="29">
        <f>'AEO 2022 Table 35 Raw'!G28</f>
        <v>1066.7006839999999</v>
      </c>
      <c r="E38" s="29">
        <f>'AEO 2022 Table 35 Raw'!H28</f>
        <v>958.59094200000004</v>
      </c>
      <c r="F38" s="29">
        <f>'AEO 2022 Table 35 Raw'!I28</f>
        <v>957.66125499999998</v>
      </c>
      <c r="G38" s="29">
        <f>'AEO 2022 Table 35 Raw'!J28</f>
        <v>957.84466599999996</v>
      </c>
      <c r="H38" s="29">
        <f>'AEO 2022 Table 35 Raw'!K28</f>
        <v>953.95452899999998</v>
      </c>
      <c r="I38" s="29">
        <f>'AEO 2022 Table 35 Raw'!L28</f>
        <v>947.84741199999996</v>
      </c>
      <c r="J38" s="29">
        <f>'AEO 2022 Table 35 Raw'!M28</f>
        <v>944.16882299999997</v>
      </c>
      <c r="K38" s="29">
        <f>'AEO 2022 Table 35 Raw'!N28</f>
        <v>941.777466</v>
      </c>
      <c r="L38" s="29">
        <f>'AEO 2022 Table 35 Raw'!O28</f>
        <v>938.92901600000005</v>
      </c>
      <c r="M38" s="29">
        <f>'AEO 2022 Table 35 Raw'!P28</f>
        <v>937.57867399999998</v>
      </c>
      <c r="N38" s="29">
        <f>'AEO 2022 Table 35 Raw'!Q28</f>
        <v>939.91656499999999</v>
      </c>
      <c r="O38" s="29">
        <f>'AEO 2022 Table 35 Raw'!R28</f>
        <v>938.71209699999997</v>
      </c>
      <c r="P38" s="29">
        <f>'AEO 2022 Table 35 Raw'!S28</f>
        <v>937.33178699999996</v>
      </c>
      <c r="Q38" s="29">
        <f>'AEO 2022 Table 35 Raw'!T28</f>
        <v>936.87408400000004</v>
      </c>
      <c r="R38" s="29">
        <f>'AEO 2022 Table 35 Raw'!U28</f>
        <v>936.10894800000005</v>
      </c>
      <c r="S38" s="29">
        <f>'AEO 2022 Table 35 Raw'!V28</f>
        <v>935.59930399999996</v>
      </c>
      <c r="T38" s="29">
        <f>'AEO 2022 Table 35 Raw'!W28</f>
        <v>934.75311299999998</v>
      </c>
      <c r="U38" s="29">
        <f>'AEO 2022 Table 35 Raw'!X28</f>
        <v>934.76544200000001</v>
      </c>
      <c r="V38" s="29">
        <f>'AEO 2022 Table 35 Raw'!Y28</f>
        <v>927.09631300000001</v>
      </c>
      <c r="W38" s="29">
        <f>'AEO 2022 Table 35 Raw'!Z28</f>
        <v>926.01733400000001</v>
      </c>
      <c r="X38" s="29">
        <f>'AEO 2022 Table 35 Raw'!AA28</f>
        <v>926.08703600000001</v>
      </c>
      <c r="Y38" s="29">
        <f>'AEO 2022 Table 35 Raw'!AB28</f>
        <v>923.50134300000002</v>
      </c>
      <c r="Z38" s="29">
        <f>'AEO 2022 Table 35 Raw'!AC28</f>
        <v>920.91394000000003</v>
      </c>
      <c r="AA38" s="29">
        <f>'AEO 2022 Table 35 Raw'!AD28</f>
        <v>920.21484399999997</v>
      </c>
      <c r="AB38" s="29">
        <f>'AEO 2022 Table 35 Raw'!AE28</f>
        <v>918.04534899999999</v>
      </c>
      <c r="AC38" s="29">
        <f>'AEO 2022 Table 35 Raw'!AF28</f>
        <v>917.76361099999997</v>
      </c>
      <c r="AD38" s="29">
        <f>'AEO 2022 Table 35 Raw'!AG28</f>
        <v>917.58612100000005</v>
      </c>
      <c r="AE38" s="29">
        <f>'AEO 2022 Table 35 Raw'!AH28</f>
        <v>916.91357400000004</v>
      </c>
      <c r="AF38" s="29">
        <f>'AEO 2022 Table 35 Raw'!AI28</f>
        <v>917.46435499999995</v>
      </c>
      <c r="AG38" s="52">
        <f>'AEO 2022 Table 35 Raw'!AJ28</f>
        <v>-3.0000000000000001E-3</v>
      </c>
    </row>
    <row r="39" spans="1:33" ht="15" customHeight="1">
      <c r="A39" s="8" t="s">
        <v>1628</v>
      </c>
      <c r="B39" s="28" t="s">
        <v>1629</v>
      </c>
      <c r="C39" s="29">
        <f>'AEO 2022 Table 35 Raw'!F29</f>
        <v>75.170197000000002</v>
      </c>
      <c r="D39" s="29">
        <f>'AEO 2022 Table 35 Raw'!G29</f>
        <v>77.208076000000005</v>
      </c>
      <c r="E39" s="29">
        <f>'AEO 2022 Table 35 Raw'!H29</f>
        <v>75.596610999999996</v>
      </c>
      <c r="F39" s="29">
        <f>'AEO 2022 Table 35 Raw'!I29</f>
        <v>73.010834000000003</v>
      </c>
      <c r="G39" s="29">
        <f>'AEO 2022 Table 35 Raw'!J29</f>
        <v>70.828506000000004</v>
      </c>
      <c r="H39" s="29">
        <f>'AEO 2022 Table 35 Raw'!K29</f>
        <v>68.479934999999998</v>
      </c>
      <c r="I39" s="29">
        <f>'AEO 2022 Table 35 Raw'!L29</f>
        <v>65.995177999999996</v>
      </c>
      <c r="J39" s="29">
        <f>'AEO 2022 Table 35 Raw'!M29</f>
        <v>63.741301999999997</v>
      </c>
      <c r="K39" s="29">
        <f>'AEO 2022 Table 35 Raw'!N29</f>
        <v>61.341186999999998</v>
      </c>
      <c r="L39" s="29">
        <f>'AEO 2022 Table 35 Raw'!O29</f>
        <v>59.028267</v>
      </c>
      <c r="M39" s="29">
        <f>'AEO 2022 Table 35 Raw'!P29</f>
        <v>57.702305000000003</v>
      </c>
      <c r="N39" s="29">
        <f>'AEO 2022 Table 35 Raw'!Q29</f>
        <v>56.570228999999998</v>
      </c>
      <c r="O39" s="29">
        <f>'AEO 2022 Table 35 Raw'!R29</f>
        <v>55.381996000000001</v>
      </c>
      <c r="P39" s="29">
        <f>'AEO 2022 Table 35 Raw'!S29</f>
        <v>54.015034</v>
      </c>
      <c r="Q39" s="29">
        <f>'AEO 2022 Table 35 Raw'!T29</f>
        <v>52.689022000000001</v>
      </c>
      <c r="R39" s="29">
        <f>'AEO 2022 Table 35 Raw'!U29</f>
        <v>51.423496</v>
      </c>
      <c r="S39" s="29">
        <f>'AEO 2022 Table 35 Raw'!V29</f>
        <v>50.232204000000003</v>
      </c>
      <c r="T39" s="29">
        <f>'AEO 2022 Table 35 Raw'!W29</f>
        <v>49.037436999999997</v>
      </c>
      <c r="U39" s="29">
        <f>'AEO 2022 Table 35 Raw'!X29</f>
        <v>47.977843999999997</v>
      </c>
      <c r="V39" s="29">
        <f>'AEO 2022 Table 35 Raw'!Y29</f>
        <v>46.870342000000001</v>
      </c>
      <c r="W39" s="29">
        <f>'AEO 2022 Table 35 Raw'!Z29</f>
        <v>46.252299999999998</v>
      </c>
      <c r="X39" s="29">
        <f>'AEO 2022 Table 35 Raw'!AA29</f>
        <v>45.673676</v>
      </c>
      <c r="Y39" s="29">
        <f>'AEO 2022 Table 35 Raw'!AB29</f>
        <v>45.116436</v>
      </c>
      <c r="Z39" s="29">
        <f>'AEO 2022 Table 35 Raw'!AC29</f>
        <v>44.477150000000002</v>
      </c>
      <c r="AA39" s="29">
        <f>'AEO 2022 Table 35 Raw'!AD29</f>
        <v>43.907367999999998</v>
      </c>
      <c r="AB39" s="29">
        <f>'AEO 2022 Table 35 Raw'!AE29</f>
        <v>43.460552</v>
      </c>
      <c r="AC39" s="29">
        <f>'AEO 2022 Table 35 Raw'!AF29</f>
        <v>42.915053999999998</v>
      </c>
      <c r="AD39" s="29">
        <f>'AEO 2022 Table 35 Raw'!AG29</f>
        <v>42.232605</v>
      </c>
      <c r="AE39" s="29">
        <f>'AEO 2022 Table 35 Raw'!AH29</f>
        <v>41.673977000000001</v>
      </c>
      <c r="AF39" s="29">
        <f>'AEO 2022 Table 35 Raw'!AI29</f>
        <v>41.336165999999999</v>
      </c>
      <c r="AG39" s="52">
        <f>'AEO 2022 Table 35 Raw'!AJ29</f>
        <v>-0.02</v>
      </c>
    </row>
    <row r="40" spans="1:33" ht="15" customHeight="1">
      <c r="A40" s="8" t="s">
        <v>1630</v>
      </c>
      <c r="B40" s="28" t="s">
        <v>1631</v>
      </c>
      <c r="C40" s="29">
        <f>'AEO 2022 Table 35 Raw'!F30</f>
        <v>927.37280299999998</v>
      </c>
      <c r="D40" s="29">
        <f>'AEO 2022 Table 35 Raw'!G30</f>
        <v>989.49255400000004</v>
      </c>
      <c r="E40" s="29">
        <f>'AEO 2022 Table 35 Raw'!H30</f>
        <v>882.99432400000001</v>
      </c>
      <c r="F40" s="29">
        <f>'AEO 2022 Table 35 Raw'!I30</f>
        <v>884.65045199999997</v>
      </c>
      <c r="G40" s="29">
        <f>'AEO 2022 Table 35 Raw'!J30</f>
        <v>887.01617399999998</v>
      </c>
      <c r="H40" s="29">
        <f>'AEO 2022 Table 35 Raw'!K30</f>
        <v>885.47460899999999</v>
      </c>
      <c r="I40" s="29">
        <f>'AEO 2022 Table 35 Raw'!L30</f>
        <v>881.85223399999995</v>
      </c>
      <c r="J40" s="29">
        <f>'AEO 2022 Table 35 Raw'!M30</f>
        <v>880.42749000000003</v>
      </c>
      <c r="K40" s="29">
        <f>'AEO 2022 Table 35 Raw'!N30</f>
        <v>880.43627900000001</v>
      </c>
      <c r="L40" s="29">
        <f>'AEO 2022 Table 35 Raw'!O30</f>
        <v>879.900757</v>
      </c>
      <c r="M40" s="29">
        <f>'AEO 2022 Table 35 Raw'!P30</f>
        <v>879.87634300000002</v>
      </c>
      <c r="N40" s="29">
        <f>'AEO 2022 Table 35 Raw'!Q30</f>
        <v>883.34631300000001</v>
      </c>
      <c r="O40" s="29">
        <f>'AEO 2022 Table 35 Raw'!R30</f>
        <v>883.33007799999996</v>
      </c>
      <c r="P40" s="29">
        <f>'AEO 2022 Table 35 Raw'!S30</f>
        <v>883.31677200000001</v>
      </c>
      <c r="Q40" s="29">
        <f>'AEO 2022 Table 35 Raw'!T30</f>
        <v>884.18505900000002</v>
      </c>
      <c r="R40" s="29">
        <f>'AEO 2022 Table 35 Raw'!U30</f>
        <v>884.68542500000001</v>
      </c>
      <c r="S40" s="29">
        <f>'AEO 2022 Table 35 Raw'!V30</f>
        <v>885.36712599999998</v>
      </c>
      <c r="T40" s="29">
        <f>'AEO 2022 Table 35 Raw'!W30</f>
        <v>885.71569799999997</v>
      </c>
      <c r="U40" s="29">
        <f>'AEO 2022 Table 35 Raw'!X30</f>
        <v>886.787598</v>
      </c>
      <c r="V40" s="29">
        <f>'AEO 2022 Table 35 Raw'!Y30</f>
        <v>880.22595200000001</v>
      </c>
      <c r="W40" s="29">
        <f>'AEO 2022 Table 35 Raw'!Z30</f>
        <v>879.76501499999995</v>
      </c>
      <c r="X40" s="29">
        <f>'AEO 2022 Table 35 Raw'!AA30</f>
        <v>880.41332999999997</v>
      </c>
      <c r="Y40" s="29">
        <f>'AEO 2022 Table 35 Raw'!AB30</f>
        <v>878.38488800000005</v>
      </c>
      <c r="Z40" s="29">
        <f>'AEO 2022 Table 35 Raw'!AC30</f>
        <v>876.43676800000003</v>
      </c>
      <c r="AA40" s="29">
        <f>'AEO 2022 Table 35 Raw'!AD30</f>
        <v>876.30749500000002</v>
      </c>
      <c r="AB40" s="29">
        <f>'AEO 2022 Table 35 Raw'!AE30</f>
        <v>874.58477800000003</v>
      </c>
      <c r="AC40" s="29">
        <f>'AEO 2022 Table 35 Raw'!AF30</f>
        <v>874.84857199999999</v>
      </c>
      <c r="AD40" s="29">
        <f>'AEO 2022 Table 35 Raw'!AG30</f>
        <v>875.35351600000001</v>
      </c>
      <c r="AE40" s="29">
        <f>'AEO 2022 Table 35 Raw'!AH30</f>
        <v>875.23962400000005</v>
      </c>
      <c r="AF40" s="29">
        <f>'AEO 2022 Table 35 Raw'!AI30</f>
        <v>876.12817399999994</v>
      </c>
      <c r="AG40" s="52">
        <f>'AEO 2022 Table 35 Raw'!AJ30</f>
        <v>-2E-3</v>
      </c>
    </row>
    <row r="41" spans="1:33" ht="15" customHeight="1">
      <c r="A41" s="8" t="s">
        <v>1632</v>
      </c>
      <c r="B41" s="28" t="s">
        <v>1633</v>
      </c>
      <c r="C41" s="29">
        <f>'AEO 2022 Table 35 Raw'!F31</f>
        <v>202.60760500000001</v>
      </c>
      <c r="D41" s="29">
        <f>'AEO 2022 Table 35 Raw'!G31</f>
        <v>202.67034899999999</v>
      </c>
      <c r="E41" s="29">
        <f>'AEO 2022 Table 35 Raw'!H31</f>
        <v>202.301987</v>
      </c>
      <c r="F41" s="29">
        <f>'AEO 2022 Table 35 Raw'!I31</f>
        <v>202.25782799999999</v>
      </c>
      <c r="G41" s="29">
        <f>'AEO 2022 Table 35 Raw'!J31</f>
        <v>201.53964199999999</v>
      </c>
      <c r="H41" s="29">
        <f>'AEO 2022 Table 35 Raw'!K31</f>
        <v>200.46554599999999</v>
      </c>
      <c r="I41" s="29">
        <f>'AEO 2022 Table 35 Raw'!L31</f>
        <v>198.82484400000001</v>
      </c>
      <c r="J41" s="29">
        <f>'AEO 2022 Table 35 Raw'!M31</f>
        <v>197.571091</v>
      </c>
      <c r="K41" s="29">
        <f>'AEO 2022 Table 35 Raw'!N31</f>
        <v>196.387146</v>
      </c>
      <c r="L41" s="29">
        <f>'AEO 2022 Table 35 Raw'!O31</f>
        <v>195.37728899999999</v>
      </c>
      <c r="M41" s="29">
        <f>'AEO 2022 Table 35 Raw'!P31</f>
        <v>194.215317</v>
      </c>
      <c r="N41" s="29">
        <f>'AEO 2022 Table 35 Raw'!Q31</f>
        <v>193.45500200000001</v>
      </c>
      <c r="O41" s="29">
        <f>'AEO 2022 Table 35 Raw'!R31</f>
        <v>192.654022</v>
      </c>
      <c r="P41" s="29">
        <f>'AEO 2022 Table 35 Raw'!S31</f>
        <v>191.35882599999999</v>
      </c>
      <c r="Q41" s="29">
        <f>'AEO 2022 Table 35 Raw'!T31</f>
        <v>190.01480100000001</v>
      </c>
      <c r="R41" s="29">
        <f>'AEO 2022 Table 35 Raw'!U31</f>
        <v>188.70800800000001</v>
      </c>
      <c r="S41" s="29">
        <f>'AEO 2022 Table 35 Raw'!V31</f>
        <v>187.69018600000001</v>
      </c>
      <c r="T41" s="29">
        <f>'AEO 2022 Table 35 Raw'!W31</f>
        <v>186.74340799999999</v>
      </c>
      <c r="U41" s="29">
        <f>'AEO 2022 Table 35 Raw'!X31</f>
        <v>185.896637</v>
      </c>
      <c r="V41" s="29">
        <f>'AEO 2022 Table 35 Raw'!Y31</f>
        <v>185.16184999999999</v>
      </c>
      <c r="W41" s="29">
        <f>'AEO 2022 Table 35 Raw'!Z31</f>
        <v>184.171997</v>
      </c>
      <c r="X41" s="29">
        <f>'AEO 2022 Table 35 Raw'!AA31</f>
        <v>183.248672</v>
      </c>
      <c r="Y41" s="29">
        <f>'AEO 2022 Table 35 Raw'!AB31</f>
        <v>182.37503100000001</v>
      </c>
      <c r="Z41" s="29">
        <f>'AEO 2022 Table 35 Raw'!AC31</f>
        <v>181.53639200000001</v>
      </c>
      <c r="AA41" s="29">
        <f>'AEO 2022 Table 35 Raw'!AD31</f>
        <v>180.866623</v>
      </c>
      <c r="AB41" s="29">
        <f>'AEO 2022 Table 35 Raw'!AE31</f>
        <v>180.416855</v>
      </c>
      <c r="AC41" s="29">
        <f>'AEO 2022 Table 35 Raw'!AF31</f>
        <v>179.85386700000001</v>
      </c>
      <c r="AD41" s="29">
        <f>'AEO 2022 Table 35 Raw'!AG31</f>
        <v>179.120789</v>
      </c>
      <c r="AE41" s="29">
        <f>'AEO 2022 Table 35 Raw'!AH31</f>
        <v>178.56260700000001</v>
      </c>
      <c r="AF41" s="29">
        <f>'AEO 2022 Table 35 Raw'!AI31</f>
        <v>178.36497499999999</v>
      </c>
      <c r="AG41" s="52">
        <f>'AEO 2022 Table 35 Raw'!AJ31</f>
        <v>-4.0000000000000001E-3</v>
      </c>
    </row>
    <row r="42" spans="1:33" ht="15" customHeight="1">
      <c r="A42" s="8" t="s">
        <v>1634</v>
      </c>
      <c r="B42" s="28" t="s">
        <v>1635</v>
      </c>
      <c r="C42" s="29">
        <f>'AEO 2022 Table 35 Raw'!F32</f>
        <v>502.978363</v>
      </c>
      <c r="D42" s="29">
        <f>'AEO 2022 Table 35 Raw'!G32</f>
        <v>505.48095699999999</v>
      </c>
      <c r="E42" s="29">
        <f>'AEO 2022 Table 35 Raw'!H32</f>
        <v>503.59439099999997</v>
      </c>
      <c r="F42" s="29">
        <f>'AEO 2022 Table 35 Raw'!I32</f>
        <v>474.03945900000002</v>
      </c>
      <c r="G42" s="29">
        <f>'AEO 2022 Table 35 Raw'!J32</f>
        <v>476.44680799999998</v>
      </c>
      <c r="H42" s="29">
        <f>'AEO 2022 Table 35 Raw'!K32</f>
        <v>484.86602800000003</v>
      </c>
      <c r="I42" s="29">
        <f>'AEO 2022 Table 35 Raw'!L32</f>
        <v>482.78295900000001</v>
      </c>
      <c r="J42" s="29">
        <f>'AEO 2022 Table 35 Raw'!M32</f>
        <v>483.77783199999999</v>
      </c>
      <c r="K42" s="29">
        <f>'AEO 2022 Table 35 Raw'!N32</f>
        <v>482.23376500000001</v>
      </c>
      <c r="L42" s="29">
        <f>'AEO 2022 Table 35 Raw'!O32</f>
        <v>481.40124500000002</v>
      </c>
      <c r="M42" s="29">
        <f>'AEO 2022 Table 35 Raw'!P32</f>
        <v>481.05569500000001</v>
      </c>
      <c r="N42" s="29">
        <f>'AEO 2022 Table 35 Raw'!Q32</f>
        <v>479.847961</v>
      </c>
      <c r="O42" s="29">
        <f>'AEO 2022 Table 35 Raw'!R32</f>
        <v>478.16940299999999</v>
      </c>
      <c r="P42" s="29">
        <f>'AEO 2022 Table 35 Raw'!S32</f>
        <v>473.180206</v>
      </c>
      <c r="Q42" s="29">
        <f>'AEO 2022 Table 35 Raw'!T32</f>
        <v>469.38775600000002</v>
      </c>
      <c r="R42" s="29">
        <f>'AEO 2022 Table 35 Raw'!U32</f>
        <v>465.79702800000001</v>
      </c>
      <c r="S42" s="29">
        <f>'AEO 2022 Table 35 Raw'!V32</f>
        <v>463.79098499999998</v>
      </c>
      <c r="T42" s="29">
        <f>'AEO 2022 Table 35 Raw'!W32</f>
        <v>463.09960899999999</v>
      </c>
      <c r="U42" s="29">
        <f>'AEO 2022 Table 35 Raw'!X32</f>
        <v>461.97375499999998</v>
      </c>
      <c r="V42" s="29">
        <f>'AEO 2022 Table 35 Raw'!Y32</f>
        <v>459.68087800000001</v>
      </c>
      <c r="W42" s="29">
        <f>'AEO 2022 Table 35 Raw'!Z32</f>
        <v>458.82522599999999</v>
      </c>
      <c r="X42" s="29">
        <f>'AEO 2022 Table 35 Raw'!AA32</f>
        <v>458.64898699999998</v>
      </c>
      <c r="Y42" s="29">
        <f>'AEO 2022 Table 35 Raw'!AB32</f>
        <v>456.07806399999998</v>
      </c>
      <c r="Z42" s="29">
        <f>'AEO 2022 Table 35 Raw'!AC32</f>
        <v>455.02957199999997</v>
      </c>
      <c r="AA42" s="29">
        <f>'AEO 2022 Table 35 Raw'!AD32</f>
        <v>451.63848899999999</v>
      </c>
      <c r="AB42" s="29">
        <f>'AEO 2022 Table 35 Raw'!AE32</f>
        <v>451.31866500000001</v>
      </c>
      <c r="AC42" s="29">
        <f>'AEO 2022 Table 35 Raw'!AF32</f>
        <v>449.42755099999999</v>
      </c>
      <c r="AD42" s="29">
        <f>'AEO 2022 Table 35 Raw'!AG32</f>
        <v>448.003601</v>
      </c>
      <c r="AE42" s="29">
        <f>'AEO 2022 Table 35 Raw'!AH32</f>
        <v>447.13857999999999</v>
      </c>
      <c r="AF42" s="29">
        <f>'AEO 2022 Table 35 Raw'!AI32</f>
        <v>448.82409699999999</v>
      </c>
      <c r="AG42" s="52">
        <f>'AEO 2022 Table 35 Raw'!AJ32</f>
        <v>-4.0000000000000001E-3</v>
      </c>
    </row>
    <row r="43" spans="1:33" ht="15" customHeight="1">
      <c r="A43" s="8" t="s">
        <v>1636</v>
      </c>
      <c r="B43" s="28" t="s">
        <v>1627</v>
      </c>
      <c r="C43" s="29">
        <f>'AEO 2022 Table 35 Raw'!F33</f>
        <v>467.66424599999999</v>
      </c>
      <c r="D43" s="29">
        <f>'AEO 2022 Table 35 Raw'!G33</f>
        <v>466.46185300000002</v>
      </c>
      <c r="E43" s="29">
        <f>'AEO 2022 Table 35 Raw'!H33</f>
        <v>461.56597900000003</v>
      </c>
      <c r="F43" s="29">
        <f>'AEO 2022 Table 35 Raw'!I33</f>
        <v>429.61029100000002</v>
      </c>
      <c r="G43" s="29">
        <f>'AEO 2022 Table 35 Raw'!J33</f>
        <v>430.24832199999997</v>
      </c>
      <c r="H43" s="29">
        <f>'AEO 2022 Table 35 Raw'!K33</f>
        <v>437.28735399999999</v>
      </c>
      <c r="I43" s="29">
        <f>'AEO 2022 Table 35 Raw'!L33</f>
        <v>434.12399299999998</v>
      </c>
      <c r="J43" s="29">
        <f>'AEO 2022 Table 35 Raw'!M33</f>
        <v>434.16403200000002</v>
      </c>
      <c r="K43" s="29">
        <f>'AEO 2022 Table 35 Raw'!N33</f>
        <v>431.80029300000001</v>
      </c>
      <c r="L43" s="29">
        <f>'AEO 2022 Table 35 Raw'!O33</f>
        <v>430.10171500000001</v>
      </c>
      <c r="M43" s="29">
        <f>'AEO 2022 Table 35 Raw'!P33</f>
        <v>429.02966300000003</v>
      </c>
      <c r="N43" s="29">
        <f>'AEO 2022 Table 35 Raw'!Q33</f>
        <v>426.84234600000002</v>
      </c>
      <c r="O43" s="29">
        <f>'AEO 2022 Table 35 Raw'!R33</f>
        <v>424.425659</v>
      </c>
      <c r="P43" s="29">
        <f>'AEO 2022 Table 35 Raw'!S33</f>
        <v>418.91717499999999</v>
      </c>
      <c r="Q43" s="29">
        <f>'AEO 2022 Table 35 Raw'!T33</f>
        <v>414.68786599999999</v>
      </c>
      <c r="R43" s="29">
        <f>'AEO 2022 Table 35 Raw'!U33</f>
        <v>410.675659</v>
      </c>
      <c r="S43" s="29">
        <f>'AEO 2022 Table 35 Raw'!V33</f>
        <v>408.193848</v>
      </c>
      <c r="T43" s="29">
        <f>'AEO 2022 Table 35 Raw'!W33</f>
        <v>406.99978599999997</v>
      </c>
      <c r="U43" s="29">
        <f>'AEO 2022 Table 35 Raw'!X33</f>
        <v>405.385986</v>
      </c>
      <c r="V43" s="29">
        <f>'AEO 2022 Table 35 Raw'!Y33</f>
        <v>402.437073</v>
      </c>
      <c r="W43" s="29">
        <f>'AEO 2022 Table 35 Raw'!Z33</f>
        <v>401.073395</v>
      </c>
      <c r="X43" s="29">
        <f>'AEO 2022 Table 35 Raw'!AA33</f>
        <v>400.34808299999997</v>
      </c>
      <c r="Y43" s="29">
        <f>'AEO 2022 Table 35 Raw'!AB33</f>
        <v>397.219269</v>
      </c>
      <c r="Z43" s="29">
        <f>'AEO 2022 Table 35 Raw'!AC33</f>
        <v>395.643799</v>
      </c>
      <c r="AA43" s="29">
        <f>'AEO 2022 Table 35 Raw'!AD33</f>
        <v>391.64501999999999</v>
      </c>
      <c r="AB43" s="29">
        <f>'AEO 2022 Table 35 Raw'!AE33</f>
        <v>390.60485799999998</v>
      </c>
      <c r="AC43" s="29">
        <f>'AEO 2022 Table 35 Raw'!AF33</f>
        <v>388.01709</v>
      </c>
      <c r="AD43" s="29">
        <f>'AEO 2022 Table 35 Raw'!AG33</f>
        <v>385.968842</v>
      </c>
      <c r="AE43" s="29">
        <f>'AEO 2022 Table 35 Raw'!AH33</f>
        <v>384.439819</v>
      </c>
      <c r="AF43" s="29">
        <f>'AEO 2022 Table 35 Raw'!AI33</f>
        <v>385.41470299999997</v>
      </c>
      <c r="AG43" s="52">
        <f>'AEO 2022 Table 35 Raw'!AJ33</f>
        <v>-7.0000000000000001E-3</v>
      </c>
    </row>
    <row r="44" spans="1:33" ht="15" customHeight="1">
      <c r="A44" s="8" t="s">
        <v>1637</v>
      </c>
      <c r="B44" s="28" t="s">
        <v>1638</v>
      </c>
      <c r="C44" s="29">
        <f>'AEO 2022 Table 35 Raw'!F34</f>
        <v>35.314121</v>
      </c>
      <c r="D44" s="29">
        <f>'AEO 2022 Table 35 Raw'!G34</f>
        <v>39.019089000000001</v>
      </c>
      <c r="E44" s="29">
        <f>'AEO 2022 Table 35 Raw'!H34</f>
        <v>42.028416</v>
      </c>
      <c r="F44" s="29">
        <f>'AEO 2022 Table 35 Raw'!I34</f>
        <v>44.429180000000002</v>
      </c>
      <c r="G44" s="29">
        <f>'AEO 2022 Table 35 Raw'!J34</f>
        <v>46.198498000000001</v>
      </c>
      <c r="H44" s="29">
        <f>'AEO 2022 Table 35 Raw'!K34</f>
        <v>47.578662999999999</v>
      </c>
      <c r="I44" s="29">
        <f>'AEO 2022 Table 35 Raw'!L34</f>
        <v>48.658957999999998</v>
      </c>
      <c r="J44" s="29">
        <f>'AEO 2022 Table 35 Raw'!M34</f>
        <v>49.613807999999999</v>
      </c>
      <c r="K44" s="29">
        <f>'AEO 2022 Table 35 Raw'!N34</f>
        <v>50.433487</v>
      </c>
      <c r="L44" s="29">
        <f>'AEO 2022 Table 35 Raw'!O34</f>
        <v>51.299540999999998</v>
      </c>
      <c r="M44" s="29">
        <f>'AEO 2022 Table 35 Raw'!P34</f>
        <v>52.026024</v>
      </c>
      <c r="N44" s="29">
        <f>'AEO 2022 Table 35 Raw'!Q34</f>
        <v>53.005603999999998</v>
      </c>
      <c r="O44" s="29">
        <f>'AEO 2022 Table 35 Raw'!R34</f>
        <v>53.743752000000001</v>
      </c>
      <c r="P44" s="29">
        <f>'AEO 2022 Table 35 Raw'!S34</f>
        <v>54.263027000000001</v>
      </c>
      <c r="Q44" s="29">
        <f>'AEO 2022 Table 35 Raw'!T34</f>
        <v>54.699905000000001</v>
      </c>
      <c r="R44" s="29">
        <f>'AEO 2022 Table 35 Raw'!U34</f>
        <v>55.121367999999997</v>
      </c>
      <c r="S44" s="29">
        <f>'AEO 2022 Table 35 Raw'!V34</f>
        <v>55.597144999999998</v>
      </c>
      <c r="T44" s="29">
        <f>'AEO 2022 Table 35 Raw'!W34</f>
        <v>56.099808000000003</v>
      </c>
      <c r="U44" s="29">
        <f>'AEO 2022 Table 35 Raw'!X34</f>
        <v>56.587775999999998</v>
      </c>
      <c r="V44" s="29">
        <f>'AEO 2022 Table 35 Raw'!Y34</f>
        <v>57.243800999999998</v>
      </c>
      <c r="W44" s="29">
        <f>'AEO 2022 Table 35 Raw'!Z34</f>
        <v>57.751842000000003</v>
      </c>
      <c r="X44" s="29">
        <f>'AEO 2022 Table 35 Raw'!AA34</f>
        <v>58.300919</v>
      </c>
      <c r="Y44" s="29">
        <f>'AEO 2022 Table 35 Raw'!AB34</f>
        <v>58.858809999999998</v>
      </c>
      <c r="Z44" s="29">
        <f>'AEO 2022 Table 35 Raw'!AC34</f>
        <v>59.385776999999997</v>
      </c>
      <c r="AA44" s="29">
        <f>'AEO 2022 Table 35 Raw'!AD34</f>
        <v>59.993473000000002</v>
      </c>
      <c r="AB44" s="29">
        <f>'AEO 2022 Table 35 Raw'!AE34</f>
        <v>60.713799000000002</v>
      </c>
      <c r="AC44" s="29">
        <f>'AEO 2022 Table 35 Raw'!AF34</f>
        <v>61.410468999999999</v>
      </c>
      <c r="AD44" s="29">
        <f>'AEO 2022 Table 35 Raw'!AG34</f>
        <v>62.034767000000002</v>
      </c>
      <c r="AE44" s="29">
        <f>'AEO 2022 Table 35 Raw'!AH34</f>
        <v>62.698760999999998</v>
      </c>
      <c r="AF44" s="29">
        <f>'AEO 2022 Table 35 Raw'!AI34</f>
        <v>63.409408999999997</v>
      </c>
      <c r="AG44" s="52">
        <f>'AEO 2022 Table 35 Raw'!AJ34</f>
        <v>0.02</v>
      </c>
    </row>
    <row r="45" spans="1:33" ht="15" customHeight="1">
      <c r="A45" s="8" t="s">
        <v>1639</v>
      </c>
      <c r="B45" s="28" t="s">
        <v>1640</v>
      </c>
      <c r="C45" s="29">
        <f>'AEO 2022 Table 35 Raw'!F35</f>
        <v>6.5344540000000002</v>
      </c>
      <c r="D45" s="29">
        <f>'AEO 2022 Table 35 Raw'!G35</f>
        <v>7.6785750000000004</v>
      </c>
      <c r="E45" s="29">
        <f>'AEO 2022 Table 35 Raw'!H35</f>
        <v>8.5713980000000003</v>
      </c>
      <c r="F45" s="29">
        <f>'AEO 2022 Table 35 Raw'!I35</f>
        <v>9.2706470000000003</v>
      </c>
      <c r="G45" s="29">
        <f>'AEO 2022 Table 35 Raw'!J35</f>
        <v>9.8205419999999997</v>
      </c>
      <c r="H45" s="29">
        <f>'AEO 2022 Table 35 Raw'!K35</f>
        <v>10.258274</v>
      </c>
      <c r="I45" s="29">
        <f>'AEO 2022 Table 35 Raw'!L35</f>
        <v>10.610773</v>
      </c>
      <c r="J45" s="29">
        <f>'AEO 2022 Table 35 Raw'!M35</f>
        <v>10.897169999999999</v>
      </c>
      <c r="K45" s="29">
        <f>'AEO 2022 Table 35 Raw'!N35</f>
        <v>11.134333</v>
      </c>
      <c r="L45" s="29">
        <f>'AEO 2022 Table 35 Raw'!O35</f>
        <v>11.334555</v>
      </c>
      <c r="M45" s="29">
        <f>'AEO 2022 Table 35 Raw'!P35</f>
        <v>11.506138999999999</v>
      </c>
      <c r="N45" s="29">
        <f>'AEO 2022 Table 35 Raw'!Q35</f>
        <v>11.653103</v>
      </c>
      <c r="O45" s="29">
        <f>'AEO 2022 Table 35 Raw'!R35</f>
        <v>11.779125000000001</v>
      </c>
      <c r="P45" s="29">
        <f>'AEO 2022 Table 35 Raw'!S35</f>
        <v>11.888125</v>
      </c>
      <c r="Q45" s="29">
        <f>'AEO 2022 Table 35 Raw'!T35</f>
        <v>11.984515</v>
      </c>
      <c r="R45" s="29">
        <f>'AEO 2022 Table 35 Raw'!U35</f>
        <v>12.067968</v>
      </c>
      <c r="S45" s="29">
        <f>'AEO 2022 Table 35 Raw'!V35</f>
        <v>12.136265</v>
      </c>
      <c r="T45" s="29">
        <f>'AEO 2022 Table 35 Raw'!W35</f>
        <v>12.199247</v>
      </c>
      <c r="U45" s="29">
        <f>'AEO 2022 Table 35 Raw'!X35</f>
        <v>12.267393999999999</v>
      </c>
      <c r="V45" s="29">
        <f>'AEO 2022 Table 35 Raw'!Y35</f>
        <v>12.331454000000001</v>
      </c>
      <c r="W45" s="29">
        <f>'AEO 2022 Table 35 Raw'!Z35</f>
        <v>12.394022</v>
      </c>
      <c r="X45" s="29">
        <f>'AEO 2022 Table 35 Raw'!AA35</f>
        <v>12.454836999999999</v>
      </c>
      <c r="Y45" s="29">
        <f>'AEO 2022 Table 35 Raw'!AB35</f>
        <v>12.513719999999999</v>
      </c>
      <c r="Z45" s="29">
        <f>'AEO 2022 Table 35 Raw'!AC35</f>
        <v>12.570817</v>
      </c>
      <c r="AA45" s="29">
        <f>'AEO 2022 Table 35 Raw'!AD35</f>
        <v>12.626192</v>
      </c>
      <c r="AB45" s="29">
        <f>'AEO 2022 Table 35 Raw'!AE35</f>
        <v>12.680126</v>
      </c>
      <c r="AC45" s="29">
        <f>'AEO 2022 Table 35 Raw'!AF35</f>
        <v>12.733771000000001</v>
      </c>
      <c r="AD45" s="29">
        <f>'AEO 2022 Table 35 Raw'!AG35</f>
        <v>12.786973</v>
      </c>
      <c r="AE45" s="29">
        <f>'AEO 2022 Table 35 Raw'!AH35</f>
        <v>12.839748</v>
      </c>
      <c r="AF45" s="29">
        <f>'AEO 2022 Table 35 Raw'!AI35</f>
        <v>12.892039</v>
      </c>
      <c r="AG45" s="52">
        <f>'AEO 2022 Table 35 Raw'!AJ35</f>
        <v>2.4E-2</v>
      </c>
    </row>
    <row r="46" spans="1:33" ht="15" customHeight="1">
      <c r="A46" s="8" t="s">
        <v>1641</v>
      </c>
      <c r="B46" s="28" t="s">
        <v>1642</v>
      </c>
      <c r="C46" s="29">
        <f>'AEO 2022 Table 35 Raw'!F36</f>
        <v>12.477963000000001</v>
      </c>
      <c r="D46" s="29">
        <f>'AEO 2022 Table 35 Raw'!G36</f>
        <v>13.793504</v>
      </c>
      <c r="E46" s="29">
        <f>'AEO 2022 Table 35 Raw'!H36</f>
        <v>14.834682000000001</v>
      </c>
      <c r="F46" s="29">
        <f>'AEO 2022 Table 35 Raw'!I36</f>
        <v>15.666634999999999</v>
      </c>
      <c r="G46" s="29">
        <f>'AEO 2022 Table 35 Raw'!J36</f>
        <v>16.267980999999999</v>
      </c>
      <c r="H46" s="29">
        <f>'AEO 2022 Table 35 Raw'!K36</f>
        <v>16.741019999999999</v>
      </c>
      <c r="I46" s="29">
        <f>'AEO 2022 Table 35 Raw'!L36</f>
        <v>17.114504</v>
      </c>
      <c r="J46" s="29">
        <f>'AEO 2022 Table 35 Raw'!M36</f>
        <v>17.446342000000001</v>
      </c>
      <c r="K46" s="29">
        <f>'AEO 2022 Table 35 Raw'!N36</f>
        <v>17.72954</v>
      </c>
      <c r="L46" s="29">
        <f>'AEO 2022 Table 35 Raw'!O36</f>
        <v>18.047923999999998</v>
      </c>
      <c r="M46" s="29">
        <f>'AEO 2022 Table 35 Raw'!P36</f>
        <v>18.30442</v>
      </c>
      <c r="N46" s="29">
        <f>'AEO 2022 Table 35 Raw'!Q36</f>
        <v>18.707191000000002</v>
      </c>
      <c r="O46" s="29">
        <f>'AEO 2022 Table 35 Raw'!R36</f>
        <v>18.982341999999999</v>
      </c>
      <c r="P46" s="29">
        <f>'AEO 2022 Table 35 Raw'!S36</f>
        <v>19.165638000000001</v>
      </c>
      <c r="Q46" s="29">
        <f>'AEO 2022 Table 35 Raw'!T36</f>
        <v>19.309871999999999</v>
      </c>
      <c r="R46" s="29">
        <f>'AEO 2022 Table 35 Raw'!U36</f>
        <v>19.448430999999999</v>
      </c>
      <c r="S46" s="29">
        <f>'AEO 2022 Table 35 Raw'!V36</f>
        <v>19.614402999999999</v>
      </c>
      <c r="T46" s="29">
        <f>'AEO 2022 Table 35 Raw'!W36</f>
        <v>19.795258</v>
      </c>
      <c r="U46" s="29">
        <f>'AEO 2022 Table 35 Raw'!X36</f>
        <v>19.957488999999999</v>
      </c>
      <c r="V46" s="29">
        <f>'AEO 2022 Table 35 Raw'!Y36</f>
        <v>20.208164</v>
      </c>
      <c r="W46" s="29">
        <f>'AEO 2022 Table 35 Raw'!Z36</f>
        <v>20.387131</v>
      </c>
      <c r="X46" s="29">
        <f>'AEO 2022 Table 35 Raw'!AA36</f>
        <v>20.583825999999998</v>
      </c>
      <c r="Y46" s="29">
        <f>'AEO 2022 Table 35 Raw'!AB36</f>
        <v>20.784845000000001</v>
      </c>
      <c r="Z46" s="29">
        <f>'AEO 2022 Table 35 Raw'!AC36</f>
        <v>20.966197999999999</v>
      </c>
      <c r="AA46" s="29">
        <f>'AEO 2022 Table 35 Raw'!AD36</f>
        <v>21.179237000000001</v>
      </c>
      <c r="AB46" s="29">
        <f>'AEO 2022 Table 35 Raw'!AE36</f>
        <v>21.441179000000002</v>
      </c>
      <c r="AC46" s="29">
        <f>'AEO 2022 Table 35 Raw'!AF36</f>
        <v>21.690435000000001</v>
      </c>
      <c r="AD46" s="29">
        <f>'AEO 2022 Table 35 Raw'!AG36</f>
        <v>21.909222</v>
      </c>
      <c r="AE46" s="29">
        <f>'AEO 2022 Table 35 Raw'!AH36</f>
        <v>22.147282000000001</v>
      </c>
      <c r="AF46" s="29">
        <f>'AEO 2022 Table 35 Raw'!AI36</f>
        <v>22.398439</v>
      </c>
      <c r="AG46" s="52">
        <f>'AEO 2022 Table 35 Raw'!AJ36</f>
        <v>0.02</v>
      </c>
    </row>
    <row r="47" spans="1:33" ht="15" customHeight="1">
      <c r="A47" s="8" t="s">
        <v>1643</v>
      </c>
      <c r="B47" s="28" t="s">
        <v>1644</v>
      </c>
      <c r="C47" s="29">
        <f>'AEO 2022 Table 35 Raw'!F37</f>
        <v>16.301704000000001</v>
      </c>
      <c r="D47" s="29">
        <f>'AEO 2022 Table 35 Raw'!G37</f>
        <v>17.547011999999999</v>
      </c>
      <c r="E47" s="29">
        <f>'AEO 2022 Table 35 Raw'!H37</f>
        <v>18.622335</v>
      </c>
      <c r="F47" s="29">
        <f>'AEO 2022 Table 35 Raw'!I37</f>
        <v>19.491897999999999</v>
      </c>
      <c r="G47" s="29">
        <f>'AEO 2022 Table 35 Raw'!J37</f>
        <v>20.109976</v>
      </c>
      <c r="H47" s="29">
        <f>'AEO 2022 Table 35 Raw'!K37</f>
        <v>20.579369</v>
      </c>
      <c r="I47" s="29">
        <f>'AEO 2022 Table 35 Raw'!L37</f>
        <v>20.933679999999999</v>
      </c>
      <c r="J47" s="29">
        <f>'AEO 2022 Table 35 Raw'!M37</f>
        <v>21.270298</v>
      </c>
      <c r="K47" s="29">
        <f>'AEO 2022 Table 35 Raw'!N37</f>
        <v>21.569614000000001</v>
      </c>
      <c r="L47" s="29">
        <f>'AEO 2022 Table 35 Raw'!O37</f>
        <v>21.917065000000001</v>
      </c>
      <c r="M47" s="29">
        <f>'AEO 2022 Table 35 Raw'!P37</f>
        <v>22.215467</v>
      </c>
      <c r="N47" s="29">
        <f>'AEO 2022 Table 35 Raw'!Q37</f>
        <v>22.645309000000001</v>
      </c>
      <c r="O47" s="29">
        <f>'AEO 2022 Table 35 Raw'!R37</f>
        <v>22.982285999999998</v>
      </c>
      <c r="P47" s="29">
        <f>'AEO 2022 Table 35 Raw'!S37</f>
        <v>23.209263</v>
      </c>
      <c r="Q47" s="29">
        <f>'AEO 2022 Table 35 Raw'!T37</f>
        <v>23.405518000000001</v>
      </c>
      <c r="R47" s="29">
        <f>'AEO 2022 Table 35 Raw'!U37</f>
        <v>23.604969000000001</v>
      </c>
      <c r="S47" s="29">
        <f>'AEO 2022 Table 35 Raw'!V37</f>
        <v>23.846478000000001</v>
      </c>
      <c r="T47" s="29">
        <f>'AEO 2022 Table 35 Raw'!W37</f>
        <v>24.105305000000001</v>
      </c>
      <c r="U47" s="29">
        <f>'AEO 2022 Table 35 Raw'!X37</f>
        <v>24.36289</v>
      </c>
      <c r="V47" s="29">
        <f>'AEO 2022 Table 35 Raw'!Y37</f>
        <v>24.704181999999999</v>
      </c>
      <c r="W47" s="29">
        <f>'AEO 2022 Table 35 Raw'!Z37</f>
        <v>24.970692</v>
      </c>
      <c r="X47" s="29">
        <f>'AEO 2022 Table 35 Raw'!AA37</f>
        <v>25.262255</v>
      </c>
      <c r="Y47" s="29">
        <f>'AEO 2022 Table 35 Raw'!AB37</f>
        <v>25.560244000000001</v>
      </c>
      <c r="Z47" s="29">
        <f>'AEO 2022 Table 35 Raw'!AC37</f>
        <v>25.848763999999999</v>
      </c>
      <c r="AA47" s="29">
        <f>'AEO 2022 Table 35 Raw'!AD37</f>
        <v>26.188046</v>
      </c>
      <c r="AB47" s="29">
        <f>'AEO 2022 Table 35 Raw'!AE37</f>
        <v>26.592486999999998</v>
      </c>
      <c r="AC47" s="29">
        <f>'AEO 2022 Table 35 Raw'!AF37</f>
        <v>26.986263000000001</v>
      </c>
      <c r="AD47" s="29">
        <f>'AEO 2022 Table 35 Raw'!AG37</f>
        <v>27.338573</v>
      </c>
      <c r="AE47" s="29">
        <f>'AEO 2022 Table 35 Raw'!AH37</f>
        <v>27.711731</v>
      </c>
      <c r="AF47" s="29">
        <f>'AEO 2022 Table 35 Raw'!AI37</f>
        <v>28.118931</v>
      </c>
      <c r="AG47" s="52">
        <f>'AEO 2022 Table 35 Raw'!AJ37</f>
        <v>1.9E-2</v>
      </c>
    </row>
    <row r="48" spans="1:33" ht="15" customHeight="1">
      <c r="A48" s="8" t="s">
        <v>1645</v>
      </c>
      <c r="B48" s="28" t="s">
        <v>1646</v>
      </c>
      <c r="C48" s="29">
        <f>'AEO 2022 Table 35 Raw'!F38</f>
        <v>125.034561</v>
      </c>
      <c r="D48" s="29">
        <f>'AEO 2022 Table 35 Raw'!G38</f>
        <v>126.333389</v>
      </c>
      <c r="E48" s="29">
        <f>'AEO 2022 Table 35 Raw'!H38</f>
        <v>127.051025</v>
      </c>
      <c r="F48" s="29">
        <f>'AEO 2022 Table 35 Raw'!I38</f>
        <v>127.568619</v>
      </c>
      <c r="G48" s="29">
        <f>'AEO 2022 Table 35 Raw'!J38</f>
        <v>127.841385</v>
      </c>
      <c r="H48" s="29">
        <f>'AEO 2022 Table 35 Raw'!K38</f>
        <v>128.109161</v>
      </c>
      <c r="I48" s="29">
        <f>'AEO 2022 Table 35 Raw'!L38</f>
        <v>128.131821</v>
      </c>
      <c r="J48" s="29">
        <f>'AEO 2022 Table 35 Raw'!M38</f>
        <v>128.17013499999999</v>
      </c>
      <c r="K48" s="29">
        <f>'AEO 2022 Table 35 Raw'!N38</f>
        <v>128.20394899999999</v>
      </c>
      <c r="L48" s="29">
        <f>'AEO 2022 Table 35 Raw'!O38</f>
        <v>128.19549599999999</v>
      </c>
      <c r="M48" s="29">
        <f>'AEO 2022 Table 35 Raw'!P38</f>
        <v>128.16146900000001</v>
      </c>
      <c r="N48" s="29">
        <f>'AEO 2022 Table 35 Raw'!Q38</f>
        <v>128.16503900000001</v>
      </c>
      <c r="O48" s="29">
        <f>'AEO 2022 Table 35 Raw'!R38</f>
        <v>128.19001800000001</v>
      </c>
      <c r="P48" s="29">
        <f>'AEO 2022 Table 35 Raw'!S38</f>
        <v>128.088257</v>
      </c>
      <c r="Q48" s="29">
        <f>'AEO 2022 Table 35 Raw'!T38</f>
        <v>127.912575</v>
      </c>
      <c r="R48" s="29">
        <f>'AEO 2022 Table 35 Raw'!U38</f>
        <v>127.748581</v>
      </c>
      <c r="S48" s="29">
        <f>'AEO 2022 Table 35 Raw'!V38</f>
        <v>127.630478</v>
      </c>
      <c r="T48" s="29">
        <f>'AEO 2022 Table 35 Raw'!W38</f>
        <v>127.58284</v>
      </c>
      <c r="U48" s="29">
        <f>'AEO 2022 Table 35 Raw'!X38</f>
        <v>127.601418</v>
      </c>
      <c r="V48" s="29">
        <f>'AEO 2022 Table 35 Raw'!Y38</f>
        <v>127.64003</v>
      </c>
      <c r="W48" s="29">
        <f>'AEO 2022 Table 35 Raw'!Z38</f>
        <v>127.662811</v>
      </c>
      <c r="X48" s="29">
        <f>'AEO 2022 Table 35 Raw'!AA38</f>
        <v>127.659431</v>
      </c>
      <c r="Y48" s="29">
        <f>'AEO 2022 Table 35 Raw'!AB38</f>
        <v>127.643906</v>
      </c>
      <c r="Z48" s="29">
        <f>'AEO 2022 Table 35 Raw'!AC38</f>
        <v>127.614059</v>
      </c>
      <c r="AA48" s="29">
        <f>'AEO 2022 Table 35 Raw'!AD38</f>
        <v>127.559479</v>
      </c>
      <c r="AB48" s="29">
        <f>'AEO 2022 Table 35 Raw'!AE38</f>
        <v>127.548615</v>
      </c>
      <c r="AC48" s="29">
        <f>'AEO 2022 Table 35 Raw'!AF38</f>
        <v>127.539215</v>
      </c>
      <c r="AD48" s="29">
        <f>'AEO 2022 Table 35 Raw'!AG38</f>
        <v>127.51091</v>
      </c>
      <c r="AE48" s="29">
        <f>'AEO 2022 Table 35 Raw'!AH38</f>
        <v>127.52413199999999</v>
      </c>
      <c r="AF48" s="29">
        <f>'AEO 2022 Table 35 Raw'!AI38</f>
        <v>127.529572</v>
      </c>
      <c r="AG48" s="52">
        <f>'AEO 2022 Table 35 Raw'!AJ38</f>
        <v>1E-3</v>
      </c>
    </row>
    <row r="49" spans="1:33" ht="15" customHeight="1">
      <c r="A49" s="8" t="s">
        <v>1647</v>
      </c>
      <c r="B49" s="28" t="s">
        <v>1648</v>
      </c>
      <c r="C49" s="29">
        <f>'AEO 2022 Table 35 Raw'!F39</f>
        <v>747.91564900000003</v>
      </c>
      <c r="D49" s="29">
        <f>'AEO 2022 Table 35 Raw'!G39</f>
        <v>699.222351</v>
      </c>
      <c r="E49" s="29">
        <f>'AEO 2022 Table 35 Raw'!H39</f>
        <v>679.98339799999997</v>
      </c>
      <c r="F49" s="29">
        <f>'AEO 2022 Table 35 Raw'!I39</f>
        <v>663.084473</v>
      </c>
      <c r="G49" s="29">
        <f>'AEO 2022 Table 35 Raw'!J39</f>
        <v>651.87914999999998</v>
      </c>
      <c r="H49" s="29">
        <f>'AEO 2022 Table 35 Raw'!K39</f>
        <v>638.84497099999999</v>
      </c>
      <c r="I49" s="29">
        <f>'AEO 2022 Table 35 Raw'!L39</f>
        <v>622.07836899999995</v>
      </c>
      <c r="J49" s="29">
        <f>'AEO 2022 Table 35 Raw'!M39</f>
        <v>627.26721199999997</v>
      </c>
      <c r="K49" s="29">
        <f>'AEO 2022 Table 35 Raw'!N39</f>
        <v>621.32171600000004</v>
      </c>
      <c r="L49" s="29">
        <f>'AEO 2022 Table 35 Raw'!O39</f>
        <v>611.93481399999996</v>
      </c>
      <c r="M49" s="29">
        <f>'AEO 2022 Table 35 Raw'!P39</f>
        <v>608.225281</v>
      </c>
      <c r="N49" s="29">
        <f>'AEO 2022 Table 35 Raw'!Q39</f>
        <v>611.03344700000002</v>
      </c>
      <c r="O49" s="29">
        <f>'AEO 2022 Table 35 Raw'!R39</f>
        <v>613.15045199999997</v>
      </c>
      <c r="P49" s="29">
        <f>'AEO 2022 Table 35 Raw'!S39</f>
        <v>603.66564900000003</v>
      </c>
      <c r="Q49" s="29">
        <f>'AEO 2022 Table 35 Raw'!T39</f>
        <v>601.21069299999999</v>
      </c>
      <c r="R49" s="29">
        <f>'AEO 2022 Table 35 Raw'!U39</f>
        <v>602.07238800000005</v>
      </c>
      <c r="S49" s="29">
        <f>'AEO 2022 Table 35 Raw'!V39</f>
        <v>608.08264199999996</v>
      </c>
      <c r="T49" s="29">
        <f>'AEO 2022 Table 35 Raw'!W39</f>
        <v>614.80841099999998</v>
      </c>
      <c r="U49" s="29">
        <f>'AEO 2022 Table 35 Raw'!X39</f>
        <v>620.77978499999995</v>
      </c>
      <c r="V49" s="29">
        <f>'AEO 2022 Table 35 Raw'!Y39</f>
        <v>626.37329099999999</v>
      </c>
      <c r="W49" s="29">
        <f>'AEO 2022 Table 35 Raw'!Z39</f>
        <v>629.80364999999995</v>
      </c>
      <c r="X49" s="29">
        <f>'AEO 2022 Table 35 Raw'!AA39</f>
        <v>635.45318599999996</v>
      </c>
      <c r="Y49" s="29">
        <f>'AEO 2022 Table 35 Raw'!AB39</f>
        <v>639.785706</v>
      </c>
      <c r="Z49" s="29">
        <f>'AEO 2022 Table 35 Raw'!AC39</f>
        <v>646.99542199999996</v>
      </c>
      <c r="AA49" s="29">
        <f>'AEO 2022 Table 35 Raw'!AD39</f>
        <v>645.08941700000003</v>
      </c>
      <c r="AB49" s="29">
        <f>'AEO 2022 Table 35 Raw'!AE39</f>
        <v>648.41216999999995</v>
      </c>
      <c r="AC49" s="29">
        <f>'AEO 2022 Table 35 Raw'!AF39</f>
        <v>656.76415999999995</v>
      </c>
      <c r="AD49" s="29">
        <f>'AEO 2022 Table 35 Raw'!AG39</f>
        <v>665.00036599999999</v>
      </c>
      <c r="AE49" s="29">
        <f>'AEO 2022 Table 35 Raw'!AH39</f>
        <v>672.35607900000002</v>
      </c>
      <c r="AF49" s="29">
        <f>'AEO 2022 Table 35 Raw'!AI39</f>
        <v>677.73187299999995</v>
      </c>
      <c r="AG49" s="52">
        <f>'AEO 2022 Table 35 Raw'!AJ39</f>
        <v>-3.0000000000000001E-3</v>
      </c>
    </row>
    <row r="50" spans="1:33" ht="12" customHeight="1">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52"/>
    </row>
    <row r="51" spans="1:33" ht="15" customHeight="1">
      <c r="A51" s="8" t="s">
        <v>1649</v>
      </c>
      <c r="B51" s="27" t="s">
        <v>1650</v>
      </c>
      <c r="C51" s="29">
        <f>'AEO 2022 Table 35 Raw'!F40</f>
        <v>537.67138699999998</v>
      </c>
      <c r="D51" s="29">
        <f>'AEO 2022 Table 35 Raw'!G40</f>
        <v>545.01721199999997</v>
      </c>
      <c r="E51" s="29">
        <f>'AEO 2022 Table 35 Raw'!H40</f>
        <v>538.94824200000005</v>
      </c>
      <c r="F51" s="29">
        <f>'AEO 2022 Table 35 Raw'!I40</f>
        <v>538.10186799999997</v>
      </c>
      <c r="G51" s="29">
        <f>'AEO 2022 Table 35 Raw'!J40</f>
        <v>541.07080099999996</v>
      </c>
      <c r="H51" s="29">
        <f>'AEO 2022 Table 35 Raw'!K40</f>
        <v>543.23376499999995</v>
      </c>
      <c r="I51" s="29">
        <f>'AEO 2022 Table 35 Raw'!L40</f>
        <v>544.71484399999997</v>
      </c>
      <c r="J51" s="29">
        <f>'AEO 2022 Table 35 Raw'!M40</f>
        <v>546.03112799999997</v>
      </c>
      <c r="K51" s="29">
        <f>'AEO 2022 Table 35 Raw'!N40</f>
        <v>543.57482900000002</v>
      </c>
      <c r="L51" s="29">
        <f>'AEO 2022 Table 35 Raw'!O40</f>
        <v>544.23254399999996</v>
      </c>
      <c r="M51" s="29">
        <f>'AEO 2022 Table 35 Raw'!P40</f>
        <v>542.59368900000004</v>
      </c>
      <c r="N51" s="29">
        <f>'AEO 2022 Table 35 Raw'!Q40</f>
        <v>541.55255099999999</v>
      </c>
      <c r="O51" s="29">
        <f>'AEO 2022 Table 35 Raw'!R40</f>
        <v>540.415344</v>
      </c>
      <c r="P51" s="29">
        <f>'AEO 2022 Table 35 Raw'!S40</f>
        <v>539.18463099999997</v>
      </c>
      <c r="Q51" s="29">
        <f>'AEO 2022 Table 35 Raw'!T40</f>
        <v>537.86413600000003</v>
      </c>
      <c r="R51" s="29">
        <f>'AEO 2022 Table 35 Raw'!U40</f>
        <v>536.64025900000001</v>
      </c>
      <c r="S51" s="29">
        <f>'AEO 2022 Table 35 Raw'!V40</f>
        <v>535.43872099999999</v>
      </c>
      <c r="T51" s="29">
        <f>'AEO 2022 Table 35 Raw'!W40</f>
        <v>534.17791699999998</v>
      </c>
      <c r="U51" s="29">
        <f>'AEO 2022 Table 35 Raw'!X40</f>
        <v>532.85986300000002</v>
      </c>
      <c r="V51" s="29">
        <f>'AEO 2022 Table 35 Raw'!Y40</f>
        <v>531.48101799999995</v>
      </c>
      <c r="W51" s="29">
        <f>'AEO 2022 Table 35 Raw'!Z40</f>
        <v>530.05291699999998</v>
      </c>
      <c r="X51" s="29">
        <f>'AEO 2022 Table 35 Raw'!AA40</f>
        <v>528.58050500000002</v>
      </c>
      <c r="Y51" s="29">
        <f>'AEO 2022 Table 35 Raw'!AB40</f>
        <v>527.06323199999997</v>
      </c>
      <c r="Z51" s="29">
        <f>'AEO 2022 Table 35 Raw'!AC40</f>
        <v>525.50146500000005</v>
      </c>
      <c r="AA51" s="29">
        <f>'AEO 2022 Table 35 Raw'!AD40</f>
        <v>523.89904799999999</v>
      </c>
      <c r="AB51" s="29">
        <f>'AEO 2022 Table 35 Raw'!AE40</f>
        <v>522.26709000000005</v>
      </c>
      <c r="AC51" s="29">
        <f>'AEO 2022 Table 35 Raw'!AF40</f>
        <v>520.61010699999997</v>
      </c>
      <c r="AD51" s="29">
        <f>'AEO 2022 Table 35 Raw'!AG40</f>
        <v>518.93017599999996</v>
      </c>
      <c r="AE51" s="29">
        <f>'AEO 2022 Table 35 Raw'!AH40</f>
        <v>517.22851600000001</v>
      </c>
      <c r="AF51" s="29">
        <f>'AEO 2022 Table 35 Raw'!AI40</f>
        <v>515.50958300000002</v>
      </c>
      <c r="AG51" s="52">
        <f>'AEO 2022 Table 35 Raw'!AJ40</f>
        <v>-1E-3</v>
      </c>
    </row>
    <row r="52" spans="1:33" ht="15" customHeight="1">
      <c r="A52" s="8" t="s">
        <v>1651</v>
      </c>
      <c r="B52" s="28" t="s">
        <v>1652</v>
      </c>
      <c r="C52" s="29">
        <f>'AEO 2022 Table 35 Raw'!F41</f>
        <v>402.09411599999999</v>
      </c>
      <c r="D52" s="29">
        <f>'AEO 2022 Table 35 Raw'!G41</f>
        <v>408.33734099999998</v>
      </c>
      <c r="E52" s="29">
        <f>'AEO 2022 Table 35 Raw'!H41</f>
        <v>404.574341</v>
      </c>
      <c r="F52" s="29">
        <f>'AEO 2022 Table 35 Raw'!I41</f>
        <v>403.93804899999998</v>
      </c>
      <c r="G52" s="29">
        <f>'AEO 2022 Table 35 Raw'!J41</f>
        <v>406.16589399999998</v>
      </c>
      <c r="H52" s="29">
        <f>'AEO 2022 Table 35 Raw'!K41</f>
        <v>407.79013099999997</v>
      </c>
      <c r="I52" s="29">
        <f>'AEO 2022 Table 35 Raw'!L41</f>
        <v>408.903412</v>
      </c>
      <c r="J52" s="29">
        <f>'AEO 2022 Table 35 Raw'!M41</f>
        <v>409.89193699999998</v>
      </c>
      <c r="K52" s="29">
        <f>'AEO 2022 Table 35 Raw'!N41</f>
        <v>408.04742399999998</v>
      </c>
      <c r="L52" s="29">
        <f>'AEO 2022 Table 35 Raw'!O41</f>
        <v>408.54107699999997</v>
      </c>
      <c r="M52" s="29">
        <f>'AEO 2022 Table 35 Raw'!P41</f>
        <v>407.31039399999997</v>
      </c>
      <c r="N52" s="29">
        <f>'AEO 2022 Table 35 Raw'!Q41</f>
        <v>406.52710000000002</v>
      </c>
      <c r="O52" s="29">
        <f>'AEO 2022 Table 35 Raw'!R41</f>
        <v>405.67303500000003</v>
      </c>
      <c r="P52" s="29">
        <f>'AEO 2022 Table 35 Raw'!S41</f>
        <v>404.74859600000002</v>
      </c>
      <c r="Q52" s="29">
        <f>'AEO 2022 Table 35 Raw'!T41</f>
        <v>403.756348</v>
      </c>
      <c r="R52" s="29">
        <f>'AEO 2022 Table 35 Raw'!U41</f>
        <v>402.836884</v>
      </c>
      <c r="S52" s="29">
        <f>'AEO 2022 Table 35 Raw'!V41</f>
        <v>401.93402099999997</v>
      </c>
      <c r="T52" s="29">
        <f>'AEO 2022 Table 35 Raw'!W41</f>
        <v>400.98706099999998</v>
      </c>
      <c r="U52" s="29">
        <f>'AEO 2022 Table 35 Raw'!X41</f>
        <v>399.99676499999998</v>
      </c>
      <c r="V52" s="29">
        <f>'AEO 2022 Table 35 Raw'!Y41</f>
        <v>398.96380599999998</v>
      </c>
      <c r="W52" s="29">
        <f>'AEO 2022 Table 35 Raw'!Z41</f>
        <v>397.89154100000002</v>
      </c>
      <c r="X52" s="29">
        <f>'AEO 2022 Table 35 Raw'!AA41</f>
        <v>396.78539999999998</v>
      </c>
      <c r="Y52" s="29">
        <f>'AEO 2022 Table 35 Raw'!AB41</f>
        <v>395.64672899999999</v>
      </c>
      <c r="Z52" s="29">
        <f>'AEO 2022 Table 35 Raw'!AC41</f>
        <v>394.47479199999998</v>
      </c>
      <c r="AA52" s="29">
        <f>'AEO 2022 Table 35 Raw'!AD41</f>
        <v>393.27148399999999</v>
      </c>
      <c r="AB52" s="29">
        <f>'AEO 2022 Table 35 Raw'!AE41</f>
        <v>392.04672199999999</v>
      </c>
      <c r="AC52" s="29">
        <f>'AEO 2022 Table 35 Raw'!AF41</f>
        <v>390.80255099999999</v>
      </c>
      <c r="AD52" s="29">
        <f>'AEO 2022 Table 35 Raw'!AG41</f>
        <v>389.54119900000001</v>
      </c>
      <c r="AE52" s="29">
        <f>'AEO 2022 Table 35 Raw'!AH41</f>
        <v>388.263824</v>
      </c>
      <c r="AF52" s="29">
        <f>'AEO 2022 Table 35 Raw'!AI41</f>
        <v>386.97305299999999</v>
      </c>
      <c r="AG52" s="52">
        <f>'AEO 2022 Table 35 Raw'!AJ41</f>
        <v>-1E-3</v>
      </c>
    </row>
    <row r="53" spans="1:33" ht="15" customHeight="1">
      <c r="A53" s="8" t="s">
        <v>1653</v>
      </c>
      <c r="B53" s="28" t="s">
        <v>1654</v>
      </c>
      <c r="C53" s="29">
        <f>'AEO 2022 Table 35 Raw'!F42</f>
        <v>20.465927000000001</v>
      </c>
      <c r="D53" s="29">
        <f>'AEO 2022 Table 35 Raw'!G42</f>
        <v>19.781210000000002</v>
      </c>
      <c r="E53" s="29">
        <f>'AEO 2022 Table 35 Raw'!H42</f>
        <v>18.552561000000001</v>
      </c>
      <c r="F53" s="29">
        <f>'AEO 2022 Table 35 Raw'!I42</f>
        <v>18.524645</v>
      </c>
      <c r="G53" s="29">
        <f>'AEO 2022 Table 35 Raw'!J42</f>
        <v>18.627945</v>
      </c>
      <c r="H53" s="29">
        <f>'AEO 2022 Table 35 Raw'!K42</f>
        <v>18.701695999999998</v>
      </c>
      <c r="I53" s="29">
        <f>'AEO 2022 Table 35 Raw'!L42</f>
        <v>18.750768999999998</v>
      </c>
      <c r="J53" s="29">
        <f>'AEO 2022 Table 35 Raw'!M42</f>
        <v>18.795544</v>
      </c>
      <c r="K53" s="29">
        <f>'AEO 2022 Table 35 Raw'!N42</f>
        <v>18.711777000000001</v>
      </c>
      <c r="L53" s="29">
        <f>'AEO 2022 Table 35 Raw'!O42</f>
        <v>18.734541</v>
      </c>
      <c r="M53" s="29">
        <f>'AEO 2022 Table 35 Raw'!P42</f>
        <v>18.678642</v>
      </c>
      <c r="N53" s="29">
        <f>'AEO 2022 Table 35 Raw'!Q42</f>
        <v>18.645047999999999</v>
      </c>
      <c r="O53" s="29">
        <f>'AEO 2022 Table 35 Raw'!R42</f>
        <v>18.606434</v>
      </c>
      <c r="P53" s="29">
        <f>'AEO 2022 Table 35 Raw'!S42</f>
        <v>18.564807999999999</v>
      </c>
      <c r="Q53" s="29">
        <f>'AEO 2022 Table 35 Raw'!T42</f>
        <v>18.520609</v>
      </c>
      <c r="R53" s="29">
        <f>'AEO 2022 Table 35 Raw'!U42</f>
        <v>18.479422</v>
      </c>
      <c r="S53" s="29">
        <f>'AEO 2022 Table 35 Raw'!V42</f>
        <v>18.439228</v>
      </c>
      <c r="T53" s="29">
        <f>'AEO 2022 Table 35 Raw'!W42</f>
        <v>18.396528</v>
      </c>
      <c r="U53" s="29">
        <f>'AEO 2022 Table 35 Raw'!X42</f>
        <v>18.352211</v>
      </c>
      <c r="V53" s="29">
        <f>'AEO 2022 Table 35 Raw'!Y42</f>
        <v>18.302021</v>
      </c>
      <c r="W53" s="29">
        <f>'AEO 2022 Table 35 Raw'!Z42</f>
        <v>18.253184999999998</v>
      </c>
      <c r="X53" s="29">
        <f>'AEO 2022 Table 35 Raw'!AA42</f>
        <v>18.203589999999998</v>
      </c>
      <c r="Y53" s="29">
        <f>'AEO 2022 Table 35 Raw'!AB42</f>
        <v>18.150928</v>
      </c>
      <c r="Z53" s="29">
        <f>'AEO 2022 Table 35 Raw'!AC42</f>
        <v>18.096623999999998</v>
      </c>
      <c r="AA53" s="29">
        <f>'AEO 2022 Table 35 Raw'!AD42</f>
        <v>18.041992</v>
      </c>
      <c r="AB53" s="29">
        <f>'AEO 2022 Table 35 Raw'!AE42</f>
        <v>17.985396999999999</v>
      </c>
      <c r="AC53" s="29">
        <f>'AEO 2022 Table 35 Raw'!AF42</f>
        <v>17.928761999999999</v>
      </c>
      <c r="AD53" s="29">
        <f>'AEO 2022 Table 35 Raw'!AG42</f>
        <v>17.871314999999999</v>
      </c>
      <c r="AE53" s="29">
        <f>'AEO 2022 Table 35 Raw'!AH42</f>
        <v>17.812719000000001</v>
      </c>
      <c r="AF53" s="29">
        <f>'AEO 2022 Table 35 Raw'!AI42</f>
        <v>17.754059000000002</v>
      </c>
      <c r="AG53" s="52">
        <f>'AEO 2022 Table 35 Raw'!AJ42</f>
        <v>-5.0000000000000001E-3</v>
      </c>
    </row>
    <row r="54" spans="1:33" ht="15" customHeight="1">
      <c r="A54" s="8" t="s">
        <v>1655</v>
      </c>
      <c r="B54" s="28" t="s">
        <v>1656</v>
      </c>
      <c r="C54" s="29">
        <f>'AEO 2022 Table 35 Raw'!F43</f>
        <v>115.11129800000001</v>
      </c>
      <c r="D54" s="29">
        <f>'AEO 2022 Table 35 Raw'!G43</f>
        <v>116.89862100000001</v>
      </c>
      <c r="E54" s="29">
        <f>'AEO 2022 Table 35 Raw'!H43</f>
        <v>115.82135</v>
      </c>
      <c r="F54" s="29">
        <f>'AEO 2022 Table 35 Raw'!I43</f>
        <v>115.639183</v>
      </c>
      <c r="G54" s="29">
        <f>'AEO 2022 Table 35 Raw'!J43</f>
        <v>116.27697000000001</v>
      </c>
      <c r="H54" s="29">
        <f>'AEO 2022 Table 35 Raw'!K43</f>
        <v>116.74195899999999</v>
      </c>
      <c r="I54" s="29">
        <f>'AEO 2022 Table 35 Raw'!L43</f>
        <v>117.060669</v>
      </c>
      <c r="J54" s="29">
        <f>'AEO 2022 Table 35 Raw'!M43</f>
        <v>117.343658</v>
      </c>
      <c r="K54" s="29">
        <f>'AEO 2022 Table 35 Raw'!N43</f>
        <v>116.815613</v>
      </c>
      <c r="L54" s="29">
        <f>'AEO 2022 Table 35 Raw'!O43</f>
        <v>116.956947</v>
      </c>
      <c r="M54" s="29">
        <f>'AEO 2022 Table 35 Raw'!P43</f>
        <v>116.60462200000001</v>
      </c>
      <c r="N54" s="29">
        <f>'AEO 2022 Table 35 Raw'!Q43</f>
        <v>116.380379</v>
      </c>
      <c r="O54" s="29">
        <f>'AEO 2022 Table 35 Raw'!R43</f>
        <v>116.13587200000001</v>
      </c>
      <c r="P54" s="29">
        <f>'AEO 2022 Table 35 Raw'!S43</f>
        <v>115.87123099999999</v>
      </c>
      <c r="Q54" s="29">
        <f>'AEO 2022 Table 35 Raw'!T43</f>
        <v>115.587158</v>
      </c>
      <c r="R54" s="29">
        <f>'AEO 2022 Table 35 Raw'!U43</f>
        <v>115.323944</v>
      </c>
      <c r="S54" s="29">
        <f>'AEO 2022 Table 35 Raw'!V43</f>
        <v>115.06546</v>
      </c>
      <c r="T54" s="29">
        <f>'AEO 2022 Table 35 Raw'!W43</f>
        <v>114.794365</v>
      </c>
      <c r="U54" s="29">
        <f>'AEO 2022 Table 35 Raw'!X43</f>
        <v>114.510864</v>
      </c>
      <c r="V54" s="29">
        <f>'AEO 2022 Table 35 Raw'!Y43</f>
        <v>114.215157</v>
      </c>
      <c r="W54" s="29">
        <f>'AEO 2022 Table 35 Raw'!Z43</f>
        <v>113.908188</v>
      </c>
      <c r="X54" s="29">
        <f>'AEO 2022 Table 35 Raw'!AA43</f>
        <v>113.591537</v>
      </c>
      <c r="Y54" s="29">
        <f>'AEO 2022 Table 35 Raw'!AB43</f>
        <v>113.26554899999999</v>
      </c>
      <c r="Z54" s="29">
        <f>'AEO 2022 Table 35 Raw'!AC43</f>
        <v>112.930054</v>
      </c>
      <c r="AA54" s="29">
        <f>'AEO 2022 Table 35 Raw'!AD43</f>
        <v>112.585556</v>
      </c>
      <c r="AB54" s="29">
        <f>'AEO 2022 Table 35 Raw'!AE43</f>
        <v>112.234955</v>
      </c>
      <c r="AC54" s="29">
        <f>'AEO 2022 Table 35 Raw'!AF43</f>
        <v>111.878754</v>
      </c>
      <c r="AD54" s="29">
        <f>'AEO 2022 Table 35 Raw'!AG43</f>
        <v>111.51767</v>
      </c>
      <c r="AE54" s="29">
        <f>'AEO 2022 Table 35 Raw'!AH43</f>
        <v>111.151978</v>
      </c>
      <c r="AF54" s="29">
        <f>'AEO 2022 Table 35 Raw'!AI43</f>
        <v>110.782455</v>
      </c>
      <c r="AG54" s="52">
        <f>'AEO 2022 Table 35 Raw'!AJ43</f>
        <v>-1E-3</v>
      </c>
    </row>
    <row r="55" spans="1:33" ht="12" customHeight="1">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52"/>
    </row>
    <row r="56" spans="1:33" ht="15" customHeight="1">
      <c r="A56" s="8" t="s">
        <v>1657</v>
      </c>
      <c r="B56" s="27" t="s">
        <v>153</v>
      </c>
      <c r="C56" s="29">
        <f>'AEO 2022 Table 35 Raw'!F44</f>
        <v>26245.234375</v>
      </c>
      <c r="D56" s="29">
        <f>'AEO 2022 Table 35 Raw'!G44</f>
        <v>26976.199218999998</v>
      </c>
      <c r="E56" s="29">
        <f>'AEO 2022 Table 35 Raw'!H44</f>
        <v>27275.253906000002</v>
      </c>
      <c r="F56" s="29">
        <f>'AEO 2022 Table 35 Raw'!I44</f>
        <v>27174.082031000002</v>
      </c>
      <c r="G56" s="29">
        <f>'AEO 2022 Table 35 Raw'!J44</f>
        <v>27081.054688</v>
      </c>
      <c r="H56" s="29">
        <f>'AEO 2022 Table 35 Raw'!K44</f>
        <v>26926.322265999999</v>
      </c>
      <c r="I56" s="29">
        <f>'AEO 2022 Table 35 Raw'!L44</f>
        <v>26710.228515999999</v>
      </c>
      <c r="J56" s="29">
        <f>'AEO 2022 Table 35 Raw'!M44</f>
        <v>26549.517577999999</v>
      </c>
      <c r="K56" s="29">
        <f>'AEO 2022 Table 35 Raw'!N44</f>
        <v>26370.535156000002</v>
      </c>
      <c r="L56" s="29">
        <f>'AEO 2022 Table 35 Raw'!O44</f>
        <v>26231.902343999998</v>
      </c>
      <c r="M56" s="29">
        <f>'AEO 2022 Table 35 Raw'!P44</f>
        <v>26112.0625</v>
      </c>
      <c r="N56" s="29">
        <f>'AEO 2022 Table 35 Raw'!Q44</f>
        <v>26007.828125</v>
      </c>
      <c r="O56" s="29">
        <f>'AEO 2022 Table 35 Raw'!R44</f>
        <v>25911.544922000001</v>
      </c>
      <c r="P56" s="29">
        <f>'AEO 2022 Table 35 Raw'!S44</f>
        <v>25768.662109000001</v>
      </c>
      <c r="Q56" s="29">
        <f>'AEO 2022 Table 35 Raw'!T44</f>
        <v>25654.501952999999</v>
      </c>
      <c r="R56" s="29">
        <f>'AEO 2022 Table 35 Raw'!U44</f>
        <v>25562.759765999999</v>
      </c>
      <c r="S56" s="29">
        <f>'AEO 2022 Table 35 Raw'!V44</f>
        <v>25509.037109000001</v>
      </c>
      <c r="T56" s="29">
        <f>'AEO 2022 Table 35 Raw'!W44</f>
        <v>25476.058593999998</v>
      </c>
      <c r="U56" s="29">
        <f>'AEO 2022 Table 35 Raw'!X44</f>
        <v>25481.943359000001</v>
      </c>
      <c r="V56" s="29">
        <f>'AEO 2022 Table 35 Raw'!Y44</f>
        <v>25498.867188</v>
      </c>
      <c r="W56" s="29">
        <f>'AEO 2022 Table 35 Raw'!Z44</f>
        <v>25520.873047000001</v>
      </c>
      <c r="X56" s="29">
        <f>'AEO 2022 Table 35 Raw'!AA44</f>
        <v>25570.71875</v>
      </c>
      <c r="Y56" s="29">
        <f>'AEO 2022 Table 35 Raw'!AB44</f>
        <v>25626.119140999999</v>
      </c>
      <c r="Z56" s="29">
        <f>'AEO 2022 Table 35 Raw'!AC44</f>
        <v>25684.939452999999</v>
      </c>
      <c r="AA56" s="29">
        <f>'AEO 2022 Table 35 Raw'!AD44</f>
        <v>25762.03125</v>
      </c>
      <c r="AB56" s="29">
        <f>'AEO 2022 Table 35 Raw'!AE44</f>
        <v>25886.980468999998</v>
      </c>
      <c r="AC56" s="29">
        <f>'AEO 2022 Table 35 Raw'!AF44</f>
        <v>26019.113281000002</v>
      </c>
      <c r="AD56" s="29">
        <f>'AEO 2022 Table 35 Raw'!AG44</f>
        <v>26136.447265999999</v>
      </c>
      <c r="AE56" s="29">
        <f>'AEO 2022 Table 35 Raw'!AH44</f>
        <v>26269.384765999999</v>
      </c>
      <c r="AF56" s="29">
        <f>'AEO 2022 Table 35 Raw'!AI44</f>
        <v>26462.240234000001</v>
      </c>
      <c r="AG56" s="52">
        <f>'AEO 2022 Table 35 Raw'!AJ44</f>
        <v>0</v>
      </c>
    </row>
    <row r="57" spans="1:33" ht="12" customHeight="1">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52"/>
    </row>
    <row r="58" spans="1:33" ht="15" customHeight="1">
      <c r="B58" s="27" t="s">
        <v>154</v>
      </c>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52"/>
    </row>
    <row r="59" spans="1:33" ht="15" customHeight="1">
      <c r="A59" s="8" t="s">
        <v>1658</v>
      </c>
      <c r="B59" s="28" t="s">
        <v>1659</v>
      </c>
      <c r="C59" s="29">
        <f>'AEO 2022 Table 35 Raw'!F46</f>
        <v>15435.637694999999</v>
      </c>
      <c r="D59" s="29">
        <f>'AEO 2022 Table 35 Raw'!G46</f>
        <v>15697.523438</v>
      </c>
      <c r="E59" s="29">
        <f>'AEO 2022 Table 35 Raw'!H46</f>
        <v>15874.182617</v>
      </c>
      <c r="F59" s="29">
        <f>'AEO 2022 Table 35 Raw'!I46</f>
        <v>15794.098633</v>
      </c>
      <c r="G59" s="29">
        <f>'AEO 2022 Table 35 Raw'!J46</f>
        <v>15682.453125</v>
      </c>
      <c r="H59" s="29">
        <f>'AEO 2022 Table 35 Raw'!K46</f>
        <v>15547.298828000001</v>
      </c>
      <c r="I59" s="29">
        <f>'AEO 2022 Table 35 Raw'!L46</f>
        <v>15393.84375</v>
      </c>
      <c r="J59" s="29">
        <f>'AEO 2022 Table 35 Raw'!M46</f>
        <v>15246.523438</v>
      </c>
      <c r="K59" s="29">
        <f>'AEO 2022 Table 35 Raw'!N46</f>
        <v>15109.184569999999</v>
      </c>
      <c r="L59" s="29">
        <f>'AEO 2022 Table 35 Raw'!O46</f>
        <v>15001.280273</v>
      </c>
      <c r="M59" s="29">
        <f>'AEO 2022 Table 35 Raw'!P46</f>
        <v>14917.893555000001</v>
      </c>
      <c r="N59" s="29">
        <f>'AEO 2022 Table 35 Raw'!Q46</f>
        <v>14823.203125</v>
      </c>
      <c r="O59" s="29">
        <f>'AEO 2022 Table 35 Raw'!R46</f>
        <v>14752.456055000001</v>
      </c>
      <c r="P59" s="29">
        <f>'AEO 2022 Table 35 Raw'!S46</f>
        <v>14673.993164</v>
      </c>
      <c r="Q59" s="29">
        <f>'AEO 2022 Table 35 Raw'!T46</f>
        <v>14589.886719</v>
      </c>
      <c r="R59" s="29">
        <f>'AEO 2022 Table 35 Raw'!U46</f>
        <v>14517.541015999999</v>
      </c>
      <c r="S59" s="29">
        <f>'AEO 2022 Table 35 Raw'!V46</f>
        <v>14463.547852</v>
      </c>
      <c r="T59" s="29">
        <f>'AEO 2022 Table 35 Raw'!W46</f>
        <v>14422.658203000001</v>
      </c>
      <c r="U59" s="29">
        <f>'AEO 2022 Table 35 Raw'!X46</f>
        <v>14405.046875</v>
      </c>
      <c r="V59" s="29">
        <f>'AEO 2022 Table 35 Raw'!Y46</f>
        <v>14400.769531</v>
      </c>
      <c r="W59" s="29">
        <f>'AEO 2022 Table 35 Raw'!Z46</f>
        <v>14401.634765999999</v>
      </c>
      <c r="X59" s="29">
        <f>'AEO 2022 Table 35 Raw'!AA46</f>
        <v>14412.709961</v>
      </c>
      <c r="Y59" s="29">
        <f>'AEO 2022 Table 35 Raw'!AB46</f>
        <v>14428.078125</v>
      </c>
      <c r="Z59" s="29">
        <f>'AEO 2022 Table 35 Raw'!AC46</f>
        <v>14456.512694999999</v>
      </c>
      <c r="AA59" s="29">
        <f>'AEO 2022 Table 35 Raw'!AD46</f>
        <v>14499.708008</v>
      </c>
      <c r="AB59" s="29">
        <f>'AEO 2022 Table 35 Raw'!AE46</f>
        <v>14568.515625</v>
      </c>
      <c r="AC59" s="29">
        <f>'AEO 2022 Table 35 Raw'!AF46</f>
        <v>14648.495117</v>
      </c>
      <c r="AD59" s="29">
        <f>'AEO 2022 Table 35 Raw'!AG46</f>
        <v>14728.716796999999</v>
      </c>
      <c r="AE59" s="29">
        <f>'AEO 2022 Table 35 Raw'!AH46</f>
        <v>14818.203125</v>
      </c>
      <c r="AF59" s="29">
        <f>'AEO 2022 Table 35 Raw'!AI46</f>
        <v>14933.519531</v>
      </c>
      <c r="AG59" s="52">
        <f>'AEO 2022 Table 35 Raw'!AJ46</f>
        <v>-1E-3</v>
      </c>
    </row>
    <row r="60" spans="1:33" ht="15" customHeight="1">
      <c r="A60" s="8" t="s">
        <v>1660</v>
      </c>
      <c r="B60" s="28" t="s">
        <v>1661</v>
      </c>
      <c r="C60" s="29">
        <f>'AEO 2022 Table 35 Raw'!F47</f>
        <v>32.006447000000001</v>
      </c>
      <c r="D60" s="29">
        <f>'AEO 2022 Table 35 Raw'!G47</f>
        <v>34.419018000000001</v>
      </c>
      <c r="E60" s="29">
        <f>'AEO 2022 Table 35 Raw'!H47</f>
        <v>35.953335000000003</v>
      </c>
      <c r="F60" s="29">
        <f>'AEO 2022 Table 35 Raw'!I47</f>
        <v>35.719009</v>
      </c>
      <c r="G60" s="29">
        <f>'AEO 2022 Table 35 Raw'!J47</f>
        <v>35.348182999999999</v>
      </c>
      <c r="H60" s="29">
        <f>'AEO 2022 Table 35 Raw'!K47</f>
        <v>34.698830000000001</v>
      </c>
      <c r="I60" s="29">
        <f>'AEO 2022 Table 35 Raw'!L47</f>
        <v>33.852615</v>
      </c>
      <c r="J60" s="29">
        <f>'AEO 2022 Table 35 Raw'!M47</f>
        <v>33.030506000000003</v>
      </c>
      <c r="K60" s="29">
        <f>'AEO 2022 Table 35 Raw'!N47</f>
        <v>32.220005</v>
      </c>
      <c r="L60" s="29">
        <f>'AEO 2022 Table 35 Raw'!O47</f>
        <v>31.399989999999999</v>
      </c>
      <c r="M60" s="29">
        <f>'AEO 2022 Table 35 Raw'!P47</f>
        <v>30.692623000000001</v>
      </c>
      <c r="N60" s="29">
        <f>'AEO 2022 Table 35 Raw'!Q47</f>
        <v>29.953572999999999</v>
      </c>
      <c r="O60" s="29">
        <f>'AEO 2022 Table 35 Raw'!R47</f>
        <v>29.405726999999999</v>
      </c>
      <c r="P60" s="29">
        <f>'AEO 2022 Table 35 Raw'!S47</f>
        <v>28.890284999999999</v>
      </c>
      <c r="Q60" s="29">
        <f>'AEO 2022 Table 35 Raw'!T47</f>
        <v>28.521726999999998</v>
      </c>
      <c r="R60" s="29">
        <f>'AEO 2022 Table 35 Raw'!U47</f>
        <v>28.288226999999999</v>
      </c>
      <c r="S60" s="29">
        <f>'AEO 2022 Table 35 Raw'!V47</f>
        <v>28.189083</v>
      </c>
      <c r="T60" s="29">
        <f>'AEO 2022 Table 35 Raw'!W47</f>
        <v>28.201729</v>
      </c>
      <c r="U60" s="29">
        <f>'AEO 2022 Table 35 Raw'!X47</f>
        <v>28.518017</v>
      </c>
      <c r="V60" s="29">
        <f>'AEO 2022 Table 35 Raw'!Y47</f>
        <v>28.734303000000001</v>
      </c>
      <c r="W60" s="29">
        <f>'AEO 2022 Table 35 Raw'!Z47</f>
        <v>29.134181999999999</v>
      </c>
      <c r="X60" s="29">
        <f>'AEO 2022 Table 35 Raw'!AA47</f>
        <v>29.231506</v>
      </c>
      <c r="Y60" s="29">
        <f>'AEO 2022 Table 35 Raw'!AB47</f>
        <v>29.773508</v>
      </c>
      <c r="Z60" s="29">
        <f>'AEO 2022 Table 35 Raw'!AC47</f>
        <v>30.734493000000001</v>
      </c>
      <c r="AA60" s="29">
        <f>'AEO 2022 Table 35 Raw'!AD47</f>
        <v>31.427976999999998</v>
      </c>
      <c r="AB60" s="29">
        <f>'AEO 2022 Table 35 Raw'!AE47</f>
        <v>32.201042000000001</v>
      </c>
      <c r="AC60" s="29">
        <f>'AEO 2022 Table 35 Raw'!AF47</f>
        <v>33.008862000000001</v>
      </c>
      <c r="AD60" s="29">
        <f>'AEO 2022 Table 35 Raw'!AG47</f>
        <v>33.918106000000002</v>
      </c>
      <c r="AE60" s="29">
        <f>'AEO 2022 Table 35 Raw'!AH47</f>
        <v>34.828552000000002</v>
      </c>
      <c r="AF60" s="29">
        <f>'AEO 2022 Table 35 Raw'!AI47</f>
        <v>35.963298999999999</v>
      </c>
      <c r="AG60" s="52">
        <f>'AEO 2022 Table 35 Raw'!AJ47</f>
        <v>4.0000000000000001E-3</v>
      </c>
    </row>
    <row r="61" spans="1:33" ht="15" customHeight="1">
      <c r="A61" s="8" t="s">
        <v>1662</v>
      </c>
      <c r="B61" s="28" t="s">
        <v>1663</v>
      </c>
      <c r="C61" s="29">
        <f>'AEO 2022 Table 35 Raw'!F48</f>
        <v>6491.6987300000001</v>
      </c>
      <c r="D61" s="29">
        <f>'AEO 2022 Table 35 Raw'!G48</f>
        <v>6435.9545900000003</v>
      </c>
      <c r="E61" s="29">
        <f>'AEO 2022 Table 35 Raw'!H48</f>
        <v>6510.9736329999996</v>
      </c>
      <c r="F61" s="29">
        <f>'AEO 2022 Table 35 Raw'!I48</f>
        <v>6416.4653319999998</v>
      </c>
      <c r="G61" s="29">
        <f>'AEO 2022 Table 35 Raw'!J48</f>
        <v>6363.3237300000001</v>
      </c>
      <c r="H61" s="29">
        <f>'AEO 2022 Table 35 Raw'!K48</f>
        <v>6299.6499020000001</v>
      </c>
      <c r="I61" s="29">
        <f>'AEO 2022 Table 35 Raw'!L48</f>
        <v>6216.126953</v>
      </c>
      <c r="J61" s="29">
        <f>'AEO 2022 Table 35 Raw'!M48</f>
        <v>6150.6660160000001</v>
      </c>
      <c r="K61" s="29">
        <f>'AEO 2022 Table 35 Raw'!N48</f>
        <v>6068.5346680000002</v>
      </c>
      <c r="L61" s="29">
        <f>'AEO 2022 Table 35 Raw'!O48</f>
        <v>5994.8247069999998</v>
      </c>
      <c r="M61" s="29">
        <f>'AEO 2022 Table 35 Raw'!P48</f>
        <v>5920.1376950000003</v>
      </c>
      <c r="N61" s="29">
        <f>'AEO 2022 Table 35 Raw'!Q48</f>
        <v>5856.1235349999997</v>
      </c>
      <c r="O61" s="29">
        <f>'AEO 2022 Table 35 Raw'!R48</f>
        <v>5795.1997069999998</v>
      </c>
      <c r="P61" s="29">
        <f>'AEO 2022 Table 35 Raw'!S48</f>
        <v>5725.7255859999996</v>
      </c>
      <c r="Q61" s="29">
        <f>'AEO 2022 Table 35 Raw'!T48</f>
        <v>5668.4750979999999</v>
      </c>
      <c r="R61" s="29">
        <f>'AEO 2022 Table 35 Raw'!U48</f>
        <v>5617.1225590000004</v>
      </c>
      <c r="S61" s="29">
        <f>'AEO 2022 Table 35 Raw'!V48</f>
        <v>5571.0229490000002</v>
      </c>
      <c r="T61" s="29">
        <f>'AEO 2022 Table 35 Raw'!W48</f>
        <v>5532.279297</v>
      </c>
      <c r="U61" s="29">
        <f>'AEO 2022 Table 35 Raw'!X48</f>
        <v>5500.626953</v>
      </c>
      <c r="V61" s="29">
        <f>'AEO 2022 Table 35 Raw'!Y48</f>
        <v>5477.109375</v>
      </c>
      <c r="W61" s="29">
        <f>'AEO 2022 Table 35 Raw'!Z48</f>
        <v>5451.4350590000004</v>
      </c>
      <c r="X61" s="29">
        <f>'AEO 2022 Table 35 Raw'!AA48</f>
        <v>5433.9599609999996</v>
      </c>
      <c r="Y61" s="29">
        <f>'AEO 2022 Table 35 Raw'!AB48</f>
        <v>5420.4438479999999</v>
      </c>
      <c r="Z61" s="29">
        <f>'AEO 2022 Table 35 Raw'!AC48</f>
        <v>5396.8559569999998</v>
      </c>
      <c r="AA61" s="29">
        <f>'AEO 2022 Table 35 Raw'!AD48</f>
        <v>5374.953125</v>
      </c>
      <c r="AB61" s="29">
        <f>'AEO 2022 Table 35 Raw'!AE48</f>
        <v>5370.2934569999998</v>
      </c>
      <c r="AC61" s="29">
        <f>'AEO 2022 Table 35 Raw'!AF48</f>
        <v>5355.9462890000004</v>
      </c>
      <c r="AD61" s="29">
        <f>'AEO 2022 Table 35 Raw'!AG48</f>
        <v>5329.8496089999999</v>
      </c>
      <c r="AE61" s="29">
        <f>'AEO 2022 Table 35 Raw'!AH48</f>
        <v>5307.6899409999996</v>
      </c>
      <c r="AF61" s="29">
        <f>'AEO 2022 Table 35 Raw'!AI48</f>
        <v>5306.2451170000004</v>
      </c>
      <c r="AG61" s="52">
        <f>'AEO 2022 Table 35 Raw'!AJ48</f>
        <v>-7.0000000000000001E-3</v>
      </c>
    </row>
    <row r="62" spans="1:33" ht="15" customHeight="1">
      <c r="A62" s="8" t="s">
        <v>1664</v>
      </c>
      <c r="B62" s="28" t="s">
        <v>1665</v>
      </c>
      <c r="C62" s="29">
        <f>'AEO 2022 Table 35 Raw'!F49</f>
        <v>2669.780029</v>
      </c>
      <c r="D62" s="29">
        <f>'AEO 2022 Table 35 Raw'!G49</f>
        <v>3048.0139159999999</v>
      </c>
      <c r="E62" s="29">
        <f>'AEO 2022 Table 35 Raw'!H49</f>
        <v>3308.7346189999998</v>
      </c>
      <c r="F62" s="29">
        <f>'AEO 2022 Table 35 Raw'!I49</f>
        <v>3377.9025879999999</v>
      </c>
      <c r="G62" s="29">
        <f>'AEO 2022 Table 35 Raw'!J49</f>
        <v>3437.2990719999998</v>
      </c>
      <c r="H62" s="29">
        <f>'AEO 2022 Table 35 Raw'!K49</f>
        <v>3477.8427729999999</v>
      </c>
      <c r="I62" s="29">
        <f>'AEO 2022 Table 35 Raw'!L49</f>
        <v>3503.7978520000001</v>
      </c>
      <c r="J62" s="29">
        <f>'AEO 2022 Table 35 Raw'!M49</f>
        <v>3536.4577640000002</v>
      </c>
      <c r="K62" s="29">
        <f>'AEO 2022 Table 35 Raw'!N49</f>
        <v>3565.116211</v>
      </c>
      <c r="L62" s="29">
        <f>'AEO 2022 Table 35 Raw'!O49</f>
        <v>3599.7436520000001</v>
      </c>
      <c r="M62" s="29">
        <f>'AEO 2022 Table 35 Raw'!P49</f>
        <v>3622.328125</v>
      </c>
      <c r="N62" s="29">
        <f>'AEO 2022 Table 35 Raw'!Q49</f>
        <v>3650.3549800000001</v>
      </c>
      <c r="O62" s="29">
        <f>'AEO 2022 Table 35 Raw'!R49</f>
        <v>3664.974365</v>
      </c>
      <c r="P62" s="29">
        <f>'AEO 2022 Table 35 Raw'!S49</f>
        <v>3661.2539059999999</v>
      </c>
      <c r="Q62" s="29">
        <f>'AEO 2022 Table 35 Raw'!T49</f>
        <v>3670.7402339999999</v>
      </c>
      <c r="R62" s="29">
        <f>'AEO 2022 Table 35 Raw'!U49</f>
        <v>3682.0251459999999</v>
      </c>
      <c r="S62" s="29">
        <f>'AEO 2022 Table 35 Raw'!V49</f>
        <v>3701.0478520000001</v>
      </c>
      <c r="T62" s="29">
        <f>'AEO 2022 Table 35 Raw'!W49</f>
        <v>3719.39624</v>
      </c>
      <c r="U62" s="29">
        <f>'AEO 2022 Table 35 Raw'!X49</f>
        <v>3746.0910640000002</v>
      </c>
      <c r="V62" s="29">
        <f>'AEO 2022 Table 35 Raw'!Y49</f>
        <v>3775.7951659999999</v>
      </c>
      <c r="W62" s="29">
        <f>'AEO 2022 Table 35 Raw'!Z49</f>
        <v>3798.2260740000002</v>
      </c>
      <c r="X62" s="29">
        <f>'AEO 2022 Table 35 Raw'!AA49</f>
        <v>3825.6872560000002</v>
      </c>
      <c r="Y62" s="29">
        <f>'AEO 2022 Table 35 Raw'!AB49</f>
        <v>3854.5432129999999</v>
      </c>
      <c r="Z62" s="29">
        <f>'AEO 2022 Table 35 Raw'!AC49</f>
        <v>3879.1945799999999</v>
      </c>
      <c r="AA62" s="29">
        <f>'AEO 2022 Table 35 Raw'!AD49</f>
        <v>3912.5258789999998</v>
      </c>
      <c r="AB62" s="29">
        <f>'AEO 2022 Table 35 Raw'!AE49</f>
        <v>3947.4235840000001</v>
      </c>
      <c r="AC62" s="29">
        <f>'AEO 2022 Table 35 Raw'!AF49</f>
        <v>3979.7197270000001</v>
      </c>
      <c r="AD62" s="29">
        <f>'AEO 2022 Table 35 Raw'!AG49</f>
        <v>4009.6381839999999</v>
      </c>
      <c r="AE62" s="29">
        <f>'AEO 2022 Table 35 Raw'!AH49</f>
        <v>4042.41626</v>
      </c>
      <c r="AF62" s="29">
        <f>'AEO 2022 Table 35 Raw'!AI49</f>
        <v>4087.0810550000001</v>
      </c>
      <c r="AG62" s="52">
        <f>'AEO 2022 Table 35 Raw'!AJ49</f>
        <v>1.4999999999999999E-2</v>
      </c>
    </row>
    <row r="63" spans="1:33" ht="15" customHeight="1">
      <c r="A63" s="8" t="s">
        <v>1666</v>
      </c>
      <c r="B63" s="28" t="s">
        <v>1654</v>
      </c>
      <c r="C63" s="29">
        <f>'AEO 2022 Table 35 Raw'!F50</f>
        <v>558.12506099999996</v>
      </c>
      <c r="D63" s="29">
        <f>'AEO 2022 Table 35 Raw'!G50</f>
        <v>748.90087900000003</v>
      </c>
      <c r="E63" s="29">
        <f>'AEO 2022 Table 35 Raw'!H50</f>
        <v>522.64160200000003</v>
      </c>
      <c r="F63" s="29">
        <f>'AEO 2022 Table 35 Raw'!I50</f>
        <v>524.908142</v>
      </c>
      <c r="G63" s="29">
        <f>'AEO 2022 Table 35 Raw'!J50</f>
        <v>529.69860800000004</v>
      </c>
      <c r="H63" s="29">
        <f>'AEO 2022 Table 35 Raw'!K50</f>
        <v>524.035889</v>
      </c>
      <c r="I63" s="29">
        <f>'AEO 2022 Table 35 Raw'!L50</f>
        <v>512.93725600000005</v>
      </c>
      <c r="J63" s="29">
        <f>'AEO 2022 Table 35 Raw'!M50</f>
        <v>507.74627700000002</v>
      </c>
      <c r="K63" s="29">
        <f>'AEO 2022 Table 35 Raw'!N50</f>
        <v>506.17285199999998</v>
      </c>
      <c r="L63" s="29">
        <f>'AEO 2022 Table 35 Raw'!O50</f>
        <v>503.28979500000003</v>
      </c>
      <c r="M63" s="29">
        <f>'AEO 2022 Table 35 Raw'!P50</f>
        <v>501.78506499999997</v>
      </c>
      <c r="N63" s="29">
        <f>'AEO 2022 Table 35 Raw'!Q50</f>
        <v>509.74368299999998</v>
      </c>
      <c r="O63" s="29">
        <f>'AEO 2022 Table 35 Raw'!R50</f>
        <v>508.35601800000001</v>
      </c>
      <c r="P63" s="29">
        <f>'AEO 2022 Table 35 Raw'!S50</f>
        <v>506.969696</v>
      </c>
      <c r="Q63" s="29">
        <f>'AEO 2022 Table 35 Raw'!T50</f>
        <v>507.99404900000002</v>
      </c>
      <c r="R63" s="29">
        <f>'AEO 2022 Table 35 Raw'!U50</f>
        <v>507.99383499999999</v>
      </c>
      <c r="S63" s="29">
        <f>'AEO 2022 Table 35 Raw'!V50</f>
        <v>508.50622600000003</v>
      </c>
      <c r="T63" s="29">
        <f>'AEO 2022 Table 35 Raw'!W50</f>
        <v>508.11883499999999</v>
      </c>
      <c r="U63" s="29">
        <f>'AEO 2022 Table 35 Raw'!X50</f>
        <v>509.57165500000002</v>
      </c>
      <c r="V63" s="29">
        <f>'AEO 2022 Table 35 Raw'!Y50</f>
        <v>490.52374300000002</v>
      </c>
      <c r="W63" s="29">
        <f>'AEO 2022 Table 35 Raw'!Z50</f>
        <v>487.88681000000003</v>
      </c>
      <c r="X63" s="29">
        <f>'AEO 2022 Table 35 Raw'!AA50</f>
        <v>488.15933200000001</v>
      </c>
      <c r="Y63" s="29">
        <f>'AEO 2022 Table 35 Raw'!AB50</f>
        <v>481.11630200000002</v>
      </c>
      <c r="Z63" s="29">
        <f>'AEO 2022 Table 35 Raw'!AC50</f>
        <v>474.23474099999999</v>
      </c>
      <c r="AA63" s="29">
        <f>'AEO 2022 Table 35 Raw'!AD50</f>
        <v>472.38226300000002</v>
      </c>
      <c r="AB63" s="29">
        <f>'AEO 2022 Table 35 Raw'!AE50</f>
        <v>466.11859099999998</v>
      </c>
      <c r="AC63" s="29">
        <f>'AEO 2022 Table 35 Raw'!AF50</f>
        <v>465.168182</v>
      </c>
      <c r="AD63" s="29">
        <f>'AEO 2022 Table 35 Raw'!AG50</f>
        <v>464.990814</v>
      </c>
      <c r="AE63" s="29">
        <f>'AEO 2022 Table 35 Raw'!AH50</f>
        <v>463.17944299999999</v>
      </c>
      <c r="AF63" s="29">
        <f>'AEO 2022 Table 35 Raw'!AI50</f>
        <v>463.91601600000001</v>
      </c>
      <c r="AG63" s="52">
        <f>'AEO 2022 Table 35 Raw'!AJ50</f>
        <v>-6.0000000000000001E-3</v>
      </c>
    </row>
    <row r="64" spans="1:33" ht="15" customHeight="1">
      <c r="A64" s="8" t="s">
        <v>1667</v>
      </c>
      <c r="B64" s="28" t="s">
        <v>1668</v>
      </c>
      <c r="C64" s="29">
        <f>'AEO 2022 Table 35 Raw'!F51</f>
        <v>22.434891</v>
      </c>
      <c r="D64" s="29">
        <f>'AEO 2022 Table 35 Raw'!G51</f>
        <v>22.421617999999999</v>
      </c>
      <c r="E64" s="29">
        <f>'AEO 2022 Table 35 Raw'!H51</f>
        <v>22.410634999999999</v>
      </c>
      <c r="F64" s="29">
        <f>'AEO 2022 Table 35 Raw'!I51</f>
        <v>22.401547999999998</v>
      </c>
      <c r="G64" s="29">
        <f>'AEO 2022 Table 35 Raw'!J51</f>
        <v>22.394031999999999</v>
      </c>
      <c r="H64" s="29">
        <f>'AEO 2022 Table 35 Raw'!K51</f>
        <v>22.387812</v>
      </c>
      <c r="I64" s="29">
        <f>'AEO 2022 Table 35 Raw'!L51</f>
        <v>22.382666</v>
      </c>
      <c r="J64" s="29">
        <f>'AEO 2022 Table 35 Raw'!M51</f>
        <v>22.378406999999999</v>
      </c>
      <c r="K64" s="29">
        <f>'AEO 2022 Table 35 Raw'!N51</f>
        <v>22.374884000000002</v>
      </c>
      <c r="L64" s="29">
        <f>'AEO 2022 Table 35 Raw'!O51</f>
        <v>22.371969</v>
      </c>
      <c r="M64" s="29">
        <f>'AEO 2022 Table 35 Raw'!P51</f>
        <v>22.369558000000001</v>
      </c>
      <c r="N64" s="29">
        <f>'AEO 2022 Table 35 Raw'!Q51</f>
        <v>22.367563000000001</v>
      </c>
      <c r="O64" s="29">
        <f>'AEO 2022 Table 35 Raw'!R51</f>
        <v>22.365911000000001</v>
      </c>
      <c r="P64" s="29">
        <f>'AEO 2022 Table 35 Raw'!S51</f>
        <v>22.364546000000001</v>
      </c>
      <c r="Q64" s="29">
        <f>'AEO 2022 Table 35 Raw'!T51</f>
        <v>22.363416999999998</v>
      </c>
      <c r="R64" s="29">
        <f>'AEO 2022 Table 35 Raw'!U51</f>
        <v>22.362480000000001</v>
      </c>
      <c r="S64" s="29">
        <f>'AEO 2022 Table 35 Raw'!V51</f>
        <v>22.361708</v>
      </c>
      <c r="T64" s="29">
        <f>'AEO 2022 Table 35 Raw'!W51</f>
        <v>22.361066999999998</v>
      </c>
      <c r="U64" s="29">
        <f>'AEO 2022 Table 35 Raw'!X51</f>
        <v>22.360537999999998</v>
      </c>
      <c r="V64" s="29">
        <f>'AEO 2022 Table 35 Raw'!Y51</f>
        <v>22.360099999999999</v>
      </c>
      <c r="W64" s="29">
        <f>'AEO 2022 Table 35 Raw'!Z51</f>
        <v>22.359736999999999</v>
      </c>
      <c r="X64" s="29">
        <f>'AEO 2022 Table 35 Raw'!AA51</f>
        <v>22.359438000000001</v>
      </c>
      <c r="Y64" s="29">
        <f>'AEO 2022 Table 35 Raw'!AB51</f>
        <v>22.359190000000002</v>
      </c>
      <c r="Z64" s="29">
        <f>'AEO 2022 Table 35 Raw'!AC51</f>
        <v>22.358984</v>
      </c>
      <c r="AA64" s="29">
        <f>'AEO 2022 Table 35 Raw'!AD51</f>
        <v>22.358813999999999</v>
      </c>
      <c r="AB64" s="29">
        <f>'AEO 2022 Table 35 Raw'!AE51</f>
        <v>22.358673</v>
      </c>
      <c r="AC64" s="29">
        <f>'AEO 2022 Table 35 Raw'!AF51</f>
        <v>22.358557000000001</v>
      </c>
      <c r="AD64" s="29">
        <f>'AEO 2022 Table 35 Raw'!AG51</f>
        <v>22.358460999999998</v>
      </c>
      <c r="AE64" s="29">
        <f>'AEO 2022 Table 35 Raw'!AH51</f>
        <v>22.358381000000001</v>
      </c>
      <c r="AF64" s="29">
        <f>'AEO 2022 Table 35 Raw'!AI51</f>
        <v>22.358315000000001</v>
      </c>
      <c r="AG64" s="52">
        <f>'AEO 2022 Table 35 Raw'!AJ51</f>
        <v>0</v>
      </c>
    </row>
    <row r="65" spans="1:33" ht="15" customHeight="1">
      <c r="A65" s="8" t="s">
        <v>1669</v>
      </c>
      <c r="B65" s="28" t="s">
        <v>1670</v>
      </c>
      <c r="C65" s="29">
        <f>'AEO 2022 Table 35 Raw'!F52</f>
        <v>6.8694740000000003</v>
      </c>
      <c r="D65" s="29">
        <f>'AEO 2022 Table 35 Raw'!G52</f>
        <v>7.9894379999999998</v>
      </c>
      <c r="E65" s="29">
        <f>'AEO 2022 Table 35 Raw'!H52</f>
        <v>8.6093759999999993</v>
      </c>
      <c r="F65" s="29">
        <f>'AEO 2022 Table 35 Raw'!I52</f>
        <v>8.8749800000000008</v>
      </c>
      <c r="G65" s="29">
        <f>'AEO 2022 Table 35 Raw'!J52</f>
        <v>9.1994830000000007</v>
      </c>
      <c r="H65" s="29">
        <f>'AEO 2022 Table 35 Raw'!K52</f>
        <v>9.4765449999999998</v>
      </c>
      <c r="I65" s="29">
        <f>'AEO 2022 Table 35 Raw'!L52</f>
        <v>9.7135800000000003</v>
      </c>
      <c r="J65" s="29">
        <f>'AEO 2022 Table 35 Raw'!M52</f>
        <v>9.7262649999999997</v>
      </c>
      <c r="K65" s="29">
        <f>'AEO 2022 Table 35 Raw'!N52</f>
        <v>9.916169</v>
      </c>
      <c r="L65" s="29">
        <f>'AEO 2022 Table 35 Raw'!O52</f>
        <v>10.133162</v>
      </c>
      <c r="M65" s="29">
        <f>'AEO 2022 Table 35 Raw'!P52</f>
        <v>10.340009</v>
      </c>
      <c r="N65" s="29">
        <f>'AEO 2022 Table 35 Raw'!Q52</f>
        <v>10.566711</v>
      </c>
      <c r="O65" s="29">
        <f>'AEO 2022 Table 35 Raw'!R52</f>
        <v>10.792726999999999</v>
      </c>
      <c r="P65" s="29">
        <f>'AEO 2022 Table 35 Raw'!S52</f>
        <v>11.015198</v>
      </c>
      <c r="Q65" s="29">
        <f>'AEO 2022 Table 35 Raw'!T52</f>
        <v>11.239100000000001</v>
      </c>
      <c r="R65" s="29">
        <f>'AEO 2022 Table 35 Raw'!U52</f>
        <v>11.471786</v>
      </c>
      <c r="S65" s="29">
        <f>'AEO 2022 Table 35 Raw'!V52</f>
        <v>11.722797</v>
      </c>
      <c r="T65" s="29">
        <f>'AEO 2022 Table 35 Raw'!W52</f>
        <v>11.97968</v>
      </c>
      <c r="U65" s="29">
        <f>'AEO 2022 Table 35 Raw'!X52</f>
        <v>12.230126</v>
      </c>
      <c r="V65" s="29">
        <f>'AEO 2022 Table 35 Raw'!Y52</f>
        <v>12.498428000000001</v>
      </c>
      <c r="W65" s="29">
        <f>'AEO 2022 Table 35 Raw'!Z52</f>
        <v>12.769831</v>
      </c>
      <c r="X65" s="29">
        <f>'AEO 2022 Table 35 Raw'!AA52</f>
        <v>13.054031</v>
      </c>
      <c r="Y65" s="29">
        <f>'AEO 2022 Table 35 Raw'!AB52</f>
        <v>13.345765999999999</v>
      </c>
      <c r="Z65" s="29">
        <f>'AEO 2022 Table 35 Raw'!AC52</f>
        <v>13.624530999999999</v>
      </c>
      <c r="AA65" s="29">
        <f>'AEO 2022 Table 35 Raw'!AD52</f>
        <v>13.921652999999999</v>
      </c>
      <c r="AB65" s="29">
        <f>'AEO 2022 Table 35 Raw'!AE52</f>
        <v>14.256479000000001</v>
      </c>
      <c r="AC65" s="29">
        <f>'AEO 2022 Table 35 Raw'!AF52</f>
        <v>14.597359000000001</v>
      </c>
      <c r="AD65" s="29">
        <f>'AEO 2022 Table 35 Raw'!AG52</f>
        <v>14.931115999999999</v>
      </c>
      <c r="AE65" s="29">
        <f>'AEO 2022 Table 35 Raw'!AH52</f>
        <v>15.284293999999999</v>
      </c>
      <c r="AF65" s="29">
        <f>'AEO 2022 Table 35 Raw'!AI52</f>
        <v>15.687407</v>
      </c>
      <c r="AG65" s="52">
        <f>'AEO 2022 Table 35 Raw'!AJ52</f>
        <v>2.9000000000000001E-2</v>
      </c>
    </row>
    <row r="66" spans="1:33" ht="15" customHeight="1">
      <c r="A66" s="8" t="s">
        <v>1671</v>
      </c>
      <c r="B66" s="28" t="s">
        <v>1646</v>
      </c>
      <c r="C66" s="29">
        <f>'AEO 2022 Table 35 Raw'!F53</f>
        <v>125.034561</v>
      </c>
      <c r="D66" s="29">
        <f>'AEO 2022 Table 35 Raw'!G53</f>
        <v>126.333389</v>
      </c>
      <c r="E66" s="29">
        <f>'AEO 2022 Table 35 Raw'!H53</f>
        <v>127.051025</v>
      </c>
      <c r="F66" s="29">
        <f>'AEO 2022 Table 35 Raw'!I53</f>
        <v>127.568619</v>
      </c>
      <c r="G66" s="29">
        <f>'AEO 2022 Table 35 Raw'!J53</f>
        <v>127.841385</v>
      </c>
      <c r="H66" s="29">
        <f>'AEO 2022 Table 35 Raw'!K53</f>
        <v>128.109161</v>
      </c>
      <c r="I66" s="29">
        <f>'AEO 2022 Table 35 Raw'!L53</f>
        <v>128.131821</v>
      </c>
      <c r="J66" s="29">
        <f>'AEO 2022 Table 35 Raw'!M53</f>
        <v>128.17013499999999</v>
      </c>
      <c r="K66" s="29">
        <f>'AEO 2022 Table 35 Raw'!N53</f>
        <v>128.20394899999999</v>
      </c>
      <c r="L66" s="29">
        <f>'AEO 2022 Table 35 Raw'!O53</f>
        <v>128.19549599999999</v>
      </c>
      <c r="M66" s="29">
        <f>'AEO 2022 Table 35 Raw'!P53</f>
        <v>128.16146900000001</v>
      </c>
      <c r="N66" s="29">
        <f>'AEO 2022 Table 35 Raw'!Q53</f>
        <v>128.16503900000001</v>
      </c>
      <c r="O66" s="29">
        <f>'AEO 2022 Table 35 Raw'!R53</f>
        <v>128.19001800000001</v>
      </c>
      <c r="P66" s="29">
        <f>'AEO 2022 Table 35 Raw'!S53</f>
        <v>128.088257</v>
      </c>
      <c r="Q66" s="29">
        <f>'AEO 2022 Table 35 Raw'!T53</f>
        <v>127.912575</v>
      </c>
      <c r="R66" s="29">
        <f>'AEO 2022 Table 35 Raw'!U53</f>
        <v>127.748581</v>
      </c>
      <c r="S66" s="29">
        <f>'AEO 2022 Table 35 Raw'!V53</f>
        <v>127.630478</v>
      </c>
      <c r="T66" s="29">
        <f>'AEO 2022 Table 35 Raw'!W53</f>
        <v>127.58284</v>
      </c>
      <c r="U66" s="29">
        <f>'AEO 2022 Table 35 Raw'!X53</f>
        <v>127.601418</v>
      </c>
      <c r="V66" s="29">
        <f>'AEO 2022 Table 35 Raw'!Y53</f>
        <v>127.64003</v>
      </c>
      <c r="W66" s="29">
        <f>'AEO 2022 Table 35 Raw'!Z53</f>
        <v>127.662811</v>
      </c>
      <c r="X66" s="29">
        <f>'AEO 2022 Table 35 Raw'!AA53</f>
        <v>127.659431</v>
      </c>
      <c r="Y66" s="29">
        <f>'AEO 2022 Table 35 Raw'!AB53</f>
        <v>127.643906</v>
      </c>
      <c r="Z66" s="29">
        <f>'AEO 2022 Table 35 Raw'!AC53</f>
        <v>127.614059</v>
      </c>
      <c r="AA66" s="29">
        <f>'AEO 2022 Table 35 Raw'!AD53</f>
        <v>127.559479</v>
      </c>
      <c r="AB66" s="29">
        <f>'AEO 2022 Table 35 Raw'!AE53</f>
        <v>127.548615</v>
      </c>
      <c r="AC66" s="29">
        <f>'AEO 2022 Table 35 Raw'!AF53</f>
        <v>127.539215</v>
      </c>
      <c r="AD66" s="29">
        <f>'AEO 2022 Table 35 Raw'!AG53</f>
        <v>127.51091</v>
      </c>
      <c r="AE66" s="29">
        <f>'AEO 2022 Table 35 Raw'!AH53</f>
        <v>127.52413199999999</v>
      </c>
      <c r="AF66" s="29">
        <f>'AEO 2022 Table 35 Raw'!AI53</f>
        <v>127.529572</v>
      </c>
      <c r="AG66" s="52">
        <f>'AEO 2022 Table 35 Raw'!AJ53</f>
        <v>1E-3</v>
      </c>
    </row>
    <row r="67" spans="1:33" ht="15" customHeight="1">
      <c r="A67" s="8" t="s">
        <v>1672</v>
      </c>
      <c r="B67" s="28" t="s">
        <v>1673</v>
      </c>
      <c r="C67" s="29">
        <f>'AEO 2022 Table 35 Raw'!F54</f>
        <v>25341.585938</v>
      </c>
      <c r="D67" s="29">
        <f>'AEO 2022 Table 35 Raw'!G54</f>
        <v>26121.558593999998</v>
      </c>
      <c r="E67" s="29">
        <f>'AEO 2022 Table 35 Raw'!H54</f>
        <v>26410.554688</v>
      </c>
      <c r="F67" s="29">
        <f>'AEO 2022 Table 35 Raw'!I54</f>
        <v>26307.939452999999</v>
      </c>
      <c r="G67" s="29">
        <f>'AEO 2022 Table 35 Raw'!J54</f>
        <v>26207.558593999998</v>
      </c>
      <c r="H67" s="29">
        <f>'AEO 2022 Table 35 Raw'!K54</f>
        <v>26043.501952999999</v>
      </c>
      <c r="I67" s="29">
        <f>'AEO 2022 Table 35 Raw'!L54</f>
        <v>25820.787109000001</v>
      </c>
      <c r="J67" s="29">
        <f>'AEO 2022 Table 35 Raw'!M54</f>
        <v>25634.699218999998</v>
      </c>
      <c r="K67" s="29">
        <f>'AEO 2022 Table 35 Raw'!N54</f>
        <v>25441.722656000002</v>
      </c>
      <c r="L67" s="29">
        <f>'AEO 2022 Table 35 Raw'!O54</f>
        <v>25291.238281000002</v>
      </c>
      <c r="M67" s="29">
        <f>'AEO 2022 Table 35 Raw'!P54</f>
        <v>25153.708984000001</v>
      </c>
      <c r="N67" s="29">
        <f>'AEO 2022 Table 35 Raw'!Q54</f>
        <v>25030.476562</v>
      </c>
      <c r="O67" s="29">
        <f>'AEO 2022 Table 35 Raw'!R54</f>
        <v>24911.740234000001</v>
      </c>
      <c r="P67" s="29">
        <f>'AEO 2022 Table 35 Raw'!S54</f>
        <v>24758.300781000002</v>
      </c>
      <c r="Q67" s="29">
        <f>'AEO 2022 Table 35 Raw'!T54</f>
        <v>24627.130859000001</v>
      </c>
      <c r="R67" s="29">
        <f>'AEO 2022 Table 35 Raw'!U54</f>
        <v>24514.556640999999</v>
      </c>
      <c r="S67" s="29">
        <f>'AEO 2022 Table 35 Raw'!V54</f>
        <v>24434.027343999998</v>
      </c>
      <c r="T67" s="29">
        <f>'AEO 2022 Table 35 Raw'!W54</f>
        <v>24372.578125</v>
      </c>
      <c r="U67" s="29">
        <f>'AEO 2022 Table 35 Raw'!X54</f>
        <v>24352.048827999999</v>
      </c>
      <c r="V67" s="29">
        <f>'AEO 2022 Table 35 Raw'!Y54</f>
        <v>24335.429688</v>
      </c>
      <c r="W67" s="29">
        <f>'AEO 2022 Table 35 Raw'!Z54</f>
        <v>24331.109375</v>
      </c>
      <c r="X67" s="29">
        <f>'AEO 2022 Table 35 Raw'!AA54</f>
        <v>24352.824218999998</v>
      </c>
      <c r="Y67" s="29">
        <f>'AEO 2022 Table 35 Raw'!AB54</f>
        <v>24377.304688</v>
      </c>
      <c r="Z67" s="29">
        <f>'AEO 2022 Table 35 Raw'!AC54</f>
        <v>24401.130859000001</v>
      </c>
      <c r="AA67" s="29">
        <f>'AEO 2022 Table 35 Raw'!AD54</f>
        <v>24454.835938</v>
      </c>
      <c r="AB67" s="29">
        <f>'AEO 2022 Table 35 Raw'!AE54</f>
        <v>24548.716797000001</v>
      </c>
      <c r="AC67" s="29">
        <f>'AEO 2022 Table 35 Raw'!AF54</f>
        <v>24646.833984000001</v>
      </c>
      <c r="AD67" s="29">
        <f>'AEO 2022 Table 35 Raw'!AG54</f>
        <v>24731.916015999999</v>
      </c>
      <c r="AE67" s="29">
        <f>'AEO 2022 Table 35 Raw'!AH54</f>
        <v>24831.482422000001</v>
      </c>
      <c r="AF67" s="29">
        <f>'AEO 2022 Table 35 Raw'!AI54</f>
        <v>24992.300781000002</v>
      </c>
      <c r="AG67" s="52">
        <f>'AEO 2022 Table 35 Raw'!AJ54</f>
        <v>0</v>
      </c>
    </row>
    <row r="68" spans="1:33" ht="15" customHeight="1">
      <c r="A68" s="8" t="s">
        <v>1674</v>
      </c>
      <c r="B68" s="28" t="s">
        <v>1675</v>
      </c>
      <c r="C68" s="29">
        <f>'AEO 2022 Table 35 Raw'!F55</f>
        <v>0</v>
      </c>
      <c r="D68" s="29">
        <f>'AEO 2022 Table 35 Raw'!G55</f>
        <v>0</v>
      </c>
      <c r="E68" s="29">
        <f>'AEO 2022 Table 35 Raw'!H55</f>
        <v>0</v>
      </c>
      <c r="F68" s="29">
        <f>'AEO 2022 Table 35 Raw'!I55</f>
        <v>0</v>
      </c>
      <c r="G68" s="29">
        <f>'AEO 2022 Table 35 Raw'!J55</f>
        <v>0</v>
      </c>
      <c r="H68" s="29">
        <f>'AEO 2022 Table 35 Raw'!K55</f>
        <v>0</v>
      </c>
      <c r="I68" s="29">
        <f>'AEO 2022 Table 35 Raw'!L55</f>
        <v>0</v>
      </c>
      <c r="J68" s="29">
        <f>'AEO 2022 Table 35 Raw'!M55</f>
        <v>0</v>
      </c>
      <c r="K68" s="29">
        <f>'AEO 2022 Table 35 Raw'!N55</f>
        <v>0</v>
      </c>
      <c r="L68" s="29">
        <f>'AEO 2022 Table 35 Raw'!O55</f>
        <v>0</v>
      </c>
      <c r="M68" s="29">
        <f>'AEO 2022 Table 35 Raw'!P55</f>
        <v>0</v>
      </c>
      <c r="N68" s="29">
        <f>'AEO 2022 Table 35 Raw'!Q55</f>
        <v>0</v>
      </c>
      <c r="O68" s="29">
        <f>'AEO 2022 Table 35 Raw'!R55</f>
        <v>0</v>
      </c>
      <c r="P68" s="29">
        <f>'AEO 2022 Table 35 Raw'!S55</f>
        <v>0</v>
      </c>
      <c r="Q68" s="29">
        <f>'AEO 2022 Table 35 Raw'!T55</f>
        <v>0</v>
      </c>
      <c r="R68" s="29">
        <f>'AEO 2022 Table 35 Raw'!U55</f>
        <v>0</v>
      </c>
      <c r="S68" s="29">
        <f>'AEO 2022 Table 35 Raw'!V55</f>
        <v>0</v>
      </c>
      <c r="T68" s="29">
        <f>'AEO 2022 Table 35 Raw'!W55</f>
        <v>0</v>
      </c>
      <c r="U68" s="29">
        <f>'AEO 2022 Table 35 Raw'!X55</f>
        <v>0</v>
      </c>
      <c r="V68" s="29">
        <f>'AEO 2022 Table 35 Raw'!Y55</f>
        <v>0</v>
      </c>
      <c r="W68" s="29">
        <f>'AEO 2022 Table 35 Raw'!Z55</f>
        <v>0</v>
      </c>
      <c r="X68" s="29">
        <f>'AEO 2022 Table 35 Raw'!AA55</f>
        <v>0</v>
      </c>
      <c r="Y68" s="29">
        <f>'AEO 2022 Table 35 Raw'!AB55</f>
        <v>0</v>
      </c>
      <c r="Z68" s="29">
        <f>'AEO 2022 Table 35 Raw'!AC55</f>
        <v>0</v>
      </c>
      <c r="AA68" s="29">
        <f>'AEO 2022 Table 35 Raw'!AD55</f>
        <v>0</v>
      </c>
      <c r="AB68" s="29">
        <f>'AEO 2022 Table 35 Raw'!AE55</f>
        <v>0</v>
      </c>
      <c r="AC68" s="29">
        <f>'AEO 2022 Table 35 Raw'!AF55</f>
        <v>0</v>
      </c>
      <c r="AD68" s="29">
        <f>'AEO 2022 Table 35 Raw'!AG55</f>
        <v>0</v>
      </c>
      <c r="AE68" s="29">
        <f>'AEO 2022 Table 35 Raw'!AH55</f>
        <v>0</v>
      </c>
      <c r="AF68" s="29">
        <f>'AEO 2022 Table 35 Raw'!AI55</f>
        <v>0</v>
      </c>
      <c r="AG68" s="52" t="str">
        <f>'AEO 2022 Table 35 Raw'!AJ55</f>
        <v>- -</v>
      </c>
    </row>
    <row r="69" spans="1:33" ht="15" customHeight="1">
      <c r="A69" s="8" t="s">
        <v>1676</v>
      </c>
      <c r="B69" s="28" t="s">
        <v>1677</v>
      </c>
      <c r="C69" s="29">
        <f>'AEO 2022 Table 35 Raw'!F56</f>
        <v>43.474761999999998</v>
      </c>
      <c r="D69" s="29">
        <f>'AEO 2022 Table 35 Raw'!G56</f>
        <v>53.776741000000001</v>
      </c>
      <c r="E69" s="29">
        <f>'AEO 2022 Table 35 Raw'!H56</f>
        <v>65.090843000000007</v>
      </c>
      <c r="F69" s="29">
        <f>'AEO 2022 Table 35 Raw'!I56</f>
        <v>76.677536000000003</v>
      </c>
      <c r="G69" s="29">
        <f>'AEO 2022 Table 35 Raw'!J56</f>
        <v>88.485207000000003</v>
      </c>
      <c r="H69" s="29">
        <f>'AEO 2022 Table 35 Raw'!K56</f>
        <v>100.41815200000001</v>
      </c>
      <c r="I69" s="29">
        <f>'AEO 2022 Table 35 Raw'!L56</f>
        <v>112.241936</v>
      </c>
      <c r="J69" s="29">
        <f>'AEO 2022 Table 35 Raw'!M56</f>
        <v>124.01681499999999</v>
      </c>
      <c r="K69" s="29">
        <f>'AEO 2022 Table 35 Raw'!N56</f>
        <v>135.79226700000001</v>
      </c>
      <c r="L69" s="29">
        <f>'AEO 2022 Table 35 Raw'!O56</f>
        <v>147.77683999999999</v>
      </c>
      <c r="M69" s="29">
        <f>'AEO 2022 Table 35 Raw'!P56</f>
        <v>159.77563499999999</v>
      </c>
      <c r="N69" s="29">
        <f>'AEO 2022 Table 35 Raw'!Q56</f>
        <v>172.02377300000001</v>
      </c>
      <c r="O69" s="29">
        <f>'AEO 2022 Table 35 Raw'!R56</f>
        <v>184.27171300000001</v>
      </c>
      <c r="P69" s="29">
        <f>'AEO 2022 Table 35 Raw'!S56</f>
        <v>196.32550000000001</v>
      </c>
      <c r="Q69" s="29">
        <f>'AEO 2022 Table 35 Raw'!T56</f>
        <v>208.21978799999999</v>
      </c>
      <c r="R69" s="29">
        <f>'AEO 2022 Table 35 Raw'!U56</f>
        <v>220.08706699999999</v>
      </c>
      <c r="S69" s="29">
        <f>'AEO 2022 Table 35 Raw'!V56</f>
        <v>232.10318000000001</v>
      </c>
      <c r="T69" s="29">
        <f>'AEO 2022 Table 35 Raw'!W56</f>
        <v>244.318161</v>
      </c>
      <c r="U69" s="29">
        <f>'AEO 2022 Table 35 Raw'!X56</f>
        <v>256.84176600000001</v>
      </c>
      <c r="V69" s="29">
        <f>'AEO 2022 Table 35 Raw'!Y56</f>
        <v>269.70077500000002</v>
      </c>
      <c r="W69" s="29">
        <f>'AEO 2022 Table 35 Raw'!Z56</f>
        <v>282.55239899999998</v>
      </c>
      <c r="X69" s="29">
        <f>'AEO 2022 Table 35 Raw'!AA56</f>
        <v>295.55987499999998</v>
      </c>
      <c r="Y69" s="29">
        <f>'AEO 2022 Table 35 Raw'!AB56</f>
        <v>308.95898399999999</v>
      </c>
      <c r="Z69" s="29">
        <f>'AEO 2022 Table 35 Raw'!AC56</f>
        <v>322.84799199999998</v>
      </c>
      <c r="AA69" s="29">
        <f>'AEO 2022 Table 35 Raw'!AD56</f>
        <v>336.92700200000002</v>
      </c>
      <c r="AB69" s="29">
        <f>'AEO 2022 Table 35 Raw'!AE56</f>
        <v>351.01861600000001</v>
      </c>
      <c r="AC69" s="29">
        <f>'AEO 2022 Table 35 Raw'!AF56</f>
        <v>365.615814</v>
      </c>
      <c r="AD69" s="29">
        <f>'AEO 2022 Table 35 Raw'!AG56</f>
        <v>380.51928700000002</v>
      </c>
      <c r="AE69" s="29">
        <f>'AEO 2022 Table 35 Raw'!AH56</f>
        <v>396.08755500000001</v>
      </c>
      <c r="AF69" s="29">
        <f>'AEO 2022 Table 35 Raw'!AI56</f>
        <v>412.69387799999998</v>
      </c>
      <c r="AG69" s="52">
        <f>'AEO 2022 Table 35 Raw'!AJ56</f>
        <v>8.1000000000000003E-2</v>
      </c>
    </row>
    <row r="70" spans="1:33" ht="15" customHeight="1">
      <c r="A70" s="8" t="s">
        <v>1678</v>
      </c>
      <c r="B70" s="28" t="s">
        <v>1679</v>
      </c>
      <c r="C70" s="29">
        <f>'AEO 2022 Table 35 Raw'!F57</f>
        <v>110.284088</v>
      </c>
      <c r="D70" s="29">
        <f>'AEO 2022 Table 35 Raw'!G57</f>
        <v>99.259270000000001</v>
      </c>
      <c r="E70" s="29">
        <f>'AEO 2022 Table 35 Raw'!H57</f>
        <v>116.87494700000001</v>
      </c>
      <c r="F70" s="29">
        <f>'AEO 2022 Table 35 Raw'!I57</f>
        <v>123.33736399999999</v>
      </c>
      <c r="G70" s="29">
        <f>'AEO 2022 Table 35 Raw'!J57</f>
        <v>129.778839</v>
      </c>
      <c r="H70" s="29">
        <f>'AEO 2022 Table 35 Raw'!K57</f>
        <v>139.90602100000001</v>
      </c>
      <c r="I70" s="29">
        <f>'AEO 2022 Table 35 Raw'!L57</f>
        <v>151.17394999999999</v>
      </c>
      <c r="J70" s="29">
        <f>'AEO 2022 Table 35 Raw'!M57</f>
        <v>159.26181</v>
      </c>
      <c r="K70" s="29">
        <f>'AEO 2022 Table 35 Raw'!N57</f>
        <v>167.094391</v>
      </c>
      <c r="L70" s="29">
        <f>'AEO 2022 Table 35 Raw'!O57</f>
        <v>176.00105300000001</v>
      </c>
      <c r="M70" s="29">
        <f>'AEO 2022 Table 35 Raw'!P57</f>
        <v>185.04669200000001</v>
      </c>
      <c r="N70" s="29">
        <f>'AEO 2022 Table 35 Raw'!Q57</f>
        <v>188.63147000000001</v>
      </c>
      <c r="O70" s="29">
        <f>'AEO 2022 Table 35 Raw'!R57</f>
        <v>196.353058</v>
      </c>
      <c r="P70" s="29">
        <f>'AEO 2022 Table 35 Raw'!S57</f>
        <v>203.98959400000001</v>
      </c>
      <c r="Q70" s="29">
        <f>'AEO 2022 Table 35 Raw'!T57</f>
        <v>211.208145</v>
      </c>
      <c r="R70" s="29">
        <f>'AEO 2022 Table 35 Raw'!U57</f>
        <v>218.97586100000001</v>
      </c>
      <c r="S70" s="29">
        <f>'AEO 2022 Table 35 Raw'!V57</f>
        <v>227.41511499999999</v>
      </c>
      <c r="T70" s="29">
        <f>'AEO 2022 Table 35 Raw'!W57</f>
        <v>236.62129200000001</v>
      </c>
      <c r="U70" s="29">
        <f>'AEO 2022 Table 35 Raw'!X57</f>
        <v>244.18866</v>
      </c>
      <c r="V70" s="29">
        <f>'AEO 2022 Table 35 Raw'!Y57</f>
        <v>258.94613600000002</v>
      </c>
      <c r="W70" s="29">
        <f>'AEO 2022 Table 35 Raw'!Z57</f>
        <v>268.63488799999999</v>
      </c>
      <c r="X70" s="29">
        <f>'AEO 2022 Table 35 Raw'!AA57</f>
        <v>277.76419099999998</v>
      </c>
      <c r="Y70" s="29">
        <f>'AEO 2022 Table 35 Raw'!AB57</f>
        <v>290.56231700000001</v>
      </c>
      <c r="Z70" s="29">
        <f>'AEO 2022 Table 35 Raw'!AC57</f>
        <v>304.042664</v>
      </c>
      <c r="AA70" s="29">
        <f>'AEO 2022 Table 35 Raw'!AD57</f>
        <v>314.84252900000001</v>
      </c>
      <c r="AB70" s="29">
        <f>'AEO 2022 Table 35 Raw'!AE57</f>
        <v>328.04363999999998</v>
      </c>
      <c r="AC70" s="29">
        <f>'AEO 2022 Table 35 Raw'!AF57</f>
        <v>338.66284200000001</v>
      </c>
      <c r="AD70" s="29">
        <f>'AEO 2022 Table 35 Raw'!AG57</f>
        <v>347.32611100000003</v>
      </c>
      <c r="AE70" s="29">
        <f>'AEO 2022 Table 35 Raw'!AH57</f>
        <v>357.310272</v>
      </c>
      <c r="AF70" s="29">
        <f>'AEO 2022 Table 35 Raw'!AI57</f>
        <v>366.83978300000001</v>
      </c>
      <c r="AG70" s="52">
        <f>'AEO 2022 Table 35 Raw'!AJ57</f>
        <v>4.2000000000000003E-2</v>
      </c>
    </row>
    <row r="71" spans="1:33" ht="15" customHeight="1">
      <c r="A71" s="8" t="s">
        <v>1680</v>
      </c>
      <c r="B71" s="28" t="s">
        <v>1681</v>
      </c>
      <c r="C71" s="29">
        <f>'AEO 2022 Table 35 Raw'!F58</f>
        <v>0.37474099999999999</v>
      </c>
      <c r="D71" s="29">
        <f>'AEO 2022 Table 35 Raw'!G58</f>
        <v>0.48728900000000003</v>
      </c>
      <c r="E71" s="29">
        <f>'AEO 2022 Table 35 Raw'!H58</f>
        <v>0.60321199999999997</v>
      </c>
      <c r="F71" s="29">
        <f>'AEO 2022 Table 35 Raw'!I58</f>
        <v>0.71380200000000005</v>
      </c>
      <c r="G71" s="29">
        <f>'AEO 2022 Table 35 Raw'!J58</f>
        <v>0.831202</v>
      </c>
      <c r="H71" s="29">
        <f>'AEO 2022 Table 35 Raw'!K58</f>
        <v>0.95589400000000002</v>
      </c>
      <c r="I71" s="29">
        <f>'AEO 2022 Table 35 Raw'!L58</f>
        <v>1.087499</v>
      </c>
      <c r="J71" s="29">
        <f>'AEO 2022 Table 35 Raw'!M58</f>
        <v>1.2292190000000001</v>
      </c>
      <c r="K71" s="29">
        <f>'AEO 2022 Table 35 Raw'!N58</f>
        <v>1.3803300000000001</v>
      </c>
      <c r="L71" s="29">
        <f>'AEO 2022 Table 35 Raw'!O58</f>
        <v>1.5403150000000001</v>
      </c>
      <c r="M71" s="29">
        <f>'AEO 2022 Table 35 Raw'!P58</f>
        <v>1.707128</v>
      </c>
      <c r="N71" s="29">
        <f>'AEO 2022 Table 35 Raw'!Q58</f>
        <v>1.876787</v>
      </c>
      <c r="O71" s="29">
        <f>'AEO 2022 Table 35 Raw'!R58</f>
        <v>2.0518939999999999</v>
      </c>
      <c r="P71" s="29">
        <f>'AEO 2022 Table 35 Raw'!S58</f>
        <v>2.2241379999999999</v>
      </c>
      <c r="Q71" s="29">
        <f>'AEO 2022 Table 35 Raw'!T58</f>
        <v>2.3901819999999998</v>
      </c>
      <c r="R71" s="29">
        <f>'AEO 2022 Table 35 Raw'!U58</f>
        <v>2.5484789999999999</v>
      </c>
      <c r="S71" s="29">
        <f>'AEO 2022 Table 35 Raw'!V58</f>
        <v>2.6982460000000001</v>
      </c>
      <c r="T71" s="29">
        <f>'AEO 2022 Table 35 Raw'!W58</f>
        <v>2.8444389999999999</v>
      </c>
      <c r="U71" s="29">
        <f>'AEO 2022 Table 35 Raw'!X58</f>
        <v>2.9903629999999999</v>
      </c>
      <c r="V71" s="29">
        <f>'AEO 2022 Table 35 Raw'!Y58</f>
        <v>3.1328520000000002</v>
      </c>
      <c r="W71" s="29">
        <f>'AEO 2022 Table 35 Raw'!Z58</f>
        <v>3.2706300000000001</v>
      </c>
      <c r="X71" s="29">
        <f>'AEO 2022 Table 35 Raw'!AA58</f>
        <v>3.4078569999999999</v>
      </c>
      <c r="Y71" s="29">
        <f>'AEO 2022 Table 35 Raw'!AB58</f>
        <v>3.5402089999999999</v>
      </c>
      <c r="Z71" s="29">
        <f>'AEO 2022 Table 35 Raw'!AC58</f>
        <v>3.6676660000000001</v>
      </c>
      <c r="AA71" s="29">
        <f>'AEO 2022 Table 35 Raw'!AD58</f>
        <v>3.7979790000000002</v>
      </c>
      <c r="AB71" s="29">
        <f>'AEO 2022 Table 35 Raw'!AE58</f>
        <v>3.9284910000000002</v>
      </c>
      <c r="AC71" s="29">
        <f>'AEO 2022 Table 35 Raw'!AF58</f>
        <v>4.0580759999999998</v>
      </c>
      <c r="AD71" s="29">
        <f>'AEO 2022 Table 35 Raw'!AG58</f>
        <v>4.1833999999999998</v>
      </c>
      <c r="AE71" s="29">
        <f>'AEO 2022 Table 35 Raw'!AH58</f>
        <v>4.3051870000000001</v>
      </c>
      <c r="AF71" s="29">
        <f>'AEO 2022 Table 35 Raw'!AI58</f>
        <v>4.4251399999999999</v>
      </c>
      <c r="AG71" s="52">
        <f>'AEO 2022 Table 35 Raw'!AJ58</f>
        <v>8.8999999999999996E-2</v>
      </c>
    </row>
    <row r="72" spans="1:33" ht="15" customHeight="1">
      <c r="A72" s="8" t="s">
        <v>1682</v>
      </c>
      <c r="B72" s="28" t="s">
        <v>1683</v>
      </c>
      <c r="C72" s="29">
        <f>'AEO 2022 Table 35 Raw'!F59</f>
        <v>747.91564900000003</v>
      </c>
      <c r="D72" s="29">
        <f>'AEO 2022 Table 35 Raw'!G59</f>
        <v>699.222351</v>
      </c>
      <c r="E72" s="29">
        <f>'AEO 2022 Table 35 Raw'!H59</f>
        <v>679.98339799999997</v>
      </c>
      <c r="F72" s="29">
        <f>'AEO 2022 Table 35 Raw'!I59</f>
        <v>663.084473</v>
      </c>
      <c r="G72" s="29">
        <f>'AEO 2022 Table 35 Raw'!J59</f>
        <v>651.87914999999998</v>
      </c>
      <c r="H72" s="29">
        <f>'AEO 2022 Table 35 Raw'!K59</f>
        <v>638.84497099999999</v>
      </c>
      <c r="I72" s="29">
        <f>'AEO 2022 Table 35 Raw'!L59</f>
        <v>622.07836899999995</v>
      </c>
      <c r="J72" s="29">
        <f>'AEO 2022 Table 35 Raw'!M59</f>
        <v>627.26721199999997</v>
      </c>
      <c r="K72" s="29">
        <f>'AEO 2022 Table 35 Raw'!N59</f>
        <v>621.32171600000004</v>
      </c>
      <c r="L72" s="29">
        <f>'AEO 2022 Table 35 Raw'!O59</f>
        <v>611.93481399999996</v>
      </c>
      <c r="M72" s="29">
        <f>'AEO 2022 Table 35 Raw'!P59</f>
        <v>608.225281</v>
      </c>
      <c r="N72" s="29">
        <f>'AEO 2022 Table 35 Raw'!Q59</f>
        <v>611.03344700000002</v>
      </c>
      <c r="O72" s="29">
        <f>'AEO 2022 Table 35 Raw'!R59</f>
        <v>613.15045199999997</v>
      </c>
      <c r="P72" s="29">
        <f>'AEO 2022 Table 35 Raw'!S59</f>
        <v>603.66564900000003</v>
      </c>
      <c r="Q72" s="29">
        <f>'AEO 2022 Table 35 Raw'!T59</f>
        <v>601.21069299999999</v>
      </c>
      <c r="R72" s="29">
        <f>'AEO 2022 Table 35 Raw'!U59</f>
        <v>602.07238800000005</v>
      </c>
      <c r="S72" s="29">
        <f>'AEO 2022 Table 35 Raw'!V59</f>
        <v>608.08264199999996</v>
      </c>
      <c r="T72" s="29">
        <f>'AEO 2022 Table 35 Raw'!W59</f>
        <v>614.80841099999998</v>
      </c>
      <c r="U72" s="29">
        <f>'AEO 2022 Table 35 Raw'!X59</f>
        <v>620.77978499999995</v>
      </c>
      <c r="V72" s="29">
        <f>'AEO 2022 Table 35 Raw'!Y59</f>
        <v>626.37329099999999</v>
      </c>
      <c r="W72" s="29">
        <f>'AEO 2022 Table 35 Raw'!Z59</f>
        <v>629.80364999999995</v>
      </c>
      <c r="X72" s="29">
        <f>'AEO 2022 Table 35 Raw'!AA59</f>
        <v>635.45318599999996</v>
      </c>
      <c r="Y72" s="29">
        <f>'AEO 2022 Table 35 Raw'!AB59</f>
        <v>639.785706</v>
      </c>
      <c r="Z72" s="29">
        <f>'AEO 2022 Table 35 Raw'!AC59</f>
        <v>646.99542199999996</v>
      </c>
      <c r="AA72" s="29">
        <f>'AEO 2022 Table 35 Raw'!AD59</f>
        <v>645.08941700000003</v>
      </c>
      <c r="AB72" s="29">
        <f>'AEO 2022 Table 35 Raw'!AE59</f>
        <v>648.41216999999995</v>
      </c>
      <c r="AC72" s="29">
        <f>'AEO 2022 Table 35 Raw'!AF59</f>
        <v>656.76415999999995</v>
      </c>
      <c r="AD72" s="29">
        <f>'AEO 2022 Table 35 Raw'!AG59</f>
        <v>665.00036599999999</v>
      </c>
      <c r="AE72" s="29">
        <f>'AEO 2022 Table 35 Raw'!AH59</f>
        <v>672.35607900000002</v>
      </c>
      <c r="AF72" s="29">
        <f>'AEO 2022 Table 35 Raw'!AI59</f>
        <v>677.73187299999995</v>
      </c>
      <c r="AG72" s="52">
        <f>'AEO 2022 Table 35 Raw'!AJ59</f>
        <v>-3.0000000000000001E-3</v>
      </c>
    </row>
    <row r="73" spans="1:33" ht="12" customHeight="1">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52"/>
    </row>
    <row r="74" spans="1:33" ht="15" customHeight="1">
      <c r="A74" s="8" t="s">
        <v>1684</v>
      </c>
      <c r="B74" s="27" t="s">
        <v>155</v>
      </c>
      <c r="C74" s="29">
        <f>'AEO 2022 Table 35 Raw'!F60</f>
        <v>26243.634765999999</v>
      </c>
      <c r="D74" s="29">
        <f>'AEO 2022 Table 35 Raw'!G60</f>
        <v>26974.304688</v>
      </c>
      <c r="E74" s="29">
        <f>'AEO 2022 Table 35 Raw'!H60</f>
        <v>27273.109375</v>
      </c>
      <c r="F74" s="29">
        <f>'AEO 2022 Table 35 Raw'!I60</f>
        <v>27171.751952999999</v>
      </c>
      <c r="G74" s="29">
        <f>'AEO 2022 Table 35 Raw'!J60</f>
        <v>27078.533202999999</v>
      </c>
      <c r="H74" s="29">
        <f>'AEO 2022 Table 35 Raw'!K60</f>
        <v>26923.626952999999</v>
      </c>
      <c r="I74" s="29">
        <f>'AEO 2022 Table 35 Raw'!L60</f>
        <v>26707.369140999999</v>
      </c>
      <c r="J74" s="29">
        <f>'AEO 2022 Table 35 Raw'!M60</f>
        <v>26546.474609000001</v>
      </c>
      <c r="K74" s="29">
        <f>'AEO 2022 Table 35 Raw'!N60</f>
        <v>26367.3125</v>
      </c>
      <c r="L74" s="29">
        <f>'AEO 2022 Table 35 Raw'!O60</f>
        <v>26228.494140999999</v>
      </c>
      <c r="M74" s="29">
        <f>'AEO 2022 Table 35 Raw'!P60</f>
        <v>26108.462890999999</v>
      </c>
      <c r="N74" s="29">
        <f>'AEO 2022 Table 35 Raw'!Q60</f>
        <v>26004.041015999999</v>
      </c>
      <c r="O74" s="29">
        <f>'AEO 2022 Table 35 Raw'!R60</f>
        <v>25907.568359000001</v>
      </c>
      <c r="P74" s="29">
        <f>'AEO 2022 Table 35 Raw'!S60</f>
        <v>25764.507812</v>
      </c>
      <c r="Q74" s="29">
        <f>'AEO 2022 Table 35 Raw'!T60</f>
        <v>25650.162109000001</v>
      </c>
      <c r="R74" s="29">
        <f>'AEO 2022 Table 35 Raw'!U60</f>
        <v>25558.242188</v>
      </c>
      <c r="S74" s="29">
        <f>'AEO 2022 Table 35 Raw'!V60</f>
        <v>25504.328125</v>
      </c>
      <c r="T74" s="29">
        <f>'AEO 2022 Table 35 Raw'!W60</f>
        <v>25471.169922000001</v>
      </c>
      <c r="U74" s="29">
        <f>'AEO 2022 Table 35 Raw'!X60</f>
        <v>25476.849609000001</v>
      </c>
      <c r="V74" s="29">
        <f>'AEO 2022 Table 35 Raw'!Y60</f>
        <v>25493.582031000002</v>
      </c>
      <c r="W74" s="29">
        <f>'AEO 2022 Table 35 Raw'!Z60</f>
        <v>25515.371093999998</v>
      </c>
      <c r="X74" s="29">
        <f>'AEO 2022 Table 35 Raw'!AA60</f>
        <v>25565.009765999999</v>
      </c>
      <c r="Y74" s="29">
        <f>'AEO 2022 Table 35 Raw'!AB60</f>
        <v>25620.152343999998</v>
      </c>
      <c r="Z74" s="29">
        <f>'AEO 2022 Table 35 Raw'!AC60</f>
        <v>25678.685547000001</v>
      </c>
      <c r="AA74" s="29">
        <f>'AEO 2022 Table 35 Raw'!AD60</f>
        <v>25755.494140999999</v>
      </c>
      <c r="AB74" s="29">
        <f>'AEO 2022 Table 35 Raw'!AE60</f>
        <v>25880.119140999999</v>
      </c>
      <c r="AC74" s="29">
        <f>'AEO 2022 Table 35 Raw'!AF60</f>
        <v>26011.933593999998</v>
      </c>
      <c r="AD74" s="29">
        <f>'AEO 2022 Table 35 Raw'!AG60</f>
        <v>26128.945312</v>
      </c>
      <c r="AE74" s="29">
        <f>'AEO 2022 Table 35 Raw'!AH60</f>
        <v>26261.541015999999</v>
      </c>
      <c r="AF74" s="29">
        <f>'AEO 2022 Table 35 Raw'!AI60</f>
        <v>26453.992188</v>
      </c>
      <c r="AG74" s="52">
        <f>'AEO 2022 Table 35 Raw'!AJ60</f>
        <v>0</v>
      </c>
    </row>
    <row r="75" spans="1:33" ht="15" customHeight="1" thickBot="1"/>
    <row r="76" spans="1:33" ht="15" customHeight="1">
      <c r="B76" s="84" t="s">
        <v>1685</v>
      </c>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row>
    <row r="77" spans="1:33" ht="15" customHeight="1">
      <c r="B77" s="4" t="s">
        <v>1686</v>
      </c>
    </row>
    <row r="78" spans="1:33" ht="15" customHeight="1">
      <c r="B78" s="4" t="s">
        <v>1687</v>
      </c>
    </row>
    <row r="79" spans="1:33" ht="15" customHeight="1">
      <c r="B79" s="4" t="s">
        <v>1688</v>
      </c>
    </row>
    <row r="80" spans="1:33" ht="15" customHeight="1">
      <c r="B80" s="4" t="s">
        <v>1689</v>
      </c>
    </row>
    <row r="81" spans="2:2" ht="15" customHeight="1">
      <c r="B81" s="4" t="s">
        <v>1690</v>
      </c>
    </row>
    <row r="82" spans="2:2" ht="15" customHeight="1">
      <c r="B82" s="4" t="s">
        <v>161</v>
      </c>
    </row>
    <row r="83" spans="2:2" ht="15" customHeight="1">
      <c r="B83" s="4" t="s">
        <v>1691</v>
      </c>
    </row>
    <row r="84" spans="2:2" ht="15" customHeight="1">
      <c r="B84" s="4" t="s">
        <v>203</v>
      </c>
    </row>
    <row r="85" spans="2:2" ht="15" customHeight="1">
      <c r="B85" s="4" t="s">
        <v>1692</v>
      </c>
    </row>
    <row r="86" spans="2:2" ht="15" customHeight="1">
      <c r="B86" s="4" t="s">
        <v>1693</v>
      </c>
    </row>
    <row r="87" spans="2:2" ht="15" customHeight="1">
      <c r="B87" s="4" t="s">
        <v>1694</v>
      </c>
    </row>
    <row r="90" spans="2:2" ht="12" customHeight="1"/>
    <row r="95" spans="2:2" ht="12" customHeight="1"/>
    <row r="97" ht="12" customHeight="1"/>
    <row r="113" spans="2:33" ht="12" customHeight="1"/>
    <row r="115" spans="2:33" ht="15" customHeight="1"/>
    <row r="116" spans="2:33" ht="15" customHeight="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85"/>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81"/>
      <c r="C1071" s="81"/>
      <c r="D1071" s="81"/>
      <c r="E1071" s="81"/>
      <c r="F1071" s="81"/>
      <c r="G1071" s="81"/>
      <c r="H1071" s="81"/>
      <c r="I1071" s="81"/>
      <c r="J1071" s="81"/>
      <c r="K1071" s="81"/>
      <c r="L1071" s="81"/>
      <c r="M1071" s="81"/>
      <c r="N1071" s="81"/>
      <c r="O1071" s="81"/>
      <c r="P1071" s="81"/>
      <c r="Q1071" s="81"/>
      <c r="R1071" s="81"/>
      <c r="S1071" s="81"/>
      <c r="T1071" s="81"/>
      <c r="U1071" s="81"/>
      <c r="V1071" s="81"/>
      <c r="W1071" s="81"/>
      <c r="X1071" s="81"/>
      <c r="Y1071" s="81"/>
      <c r="Z1071" s="81"/>
      <c r="AA1071" s="81"/>
      <c r="AB1071" s="81"/>
      <c r="AC1071" s="81"/>
      <c r="AD1071" s="81"/>
      <c r="AE1071" s="81"/>
      <c r="AF1071" s="81"/>
      <c r="AG1071" s="81"/>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81"/>
      <c r="C1169" s="81"/>
      <c r="D1169" s="81"/>
      <c r="E1169" s="81"/>
      <c r="F1169" s="81"/>
      <c r="G1169" s="81"/>
      <c r="H1169" s="81"/>
      <c r="I1169" s="81"/>
      <c r="J1169" s="81"/>
      <c r="K1169" s="81"/>
      <c r="L1169" s="81"/>
      <c r="M1169" s="81"/>
      <c r="N1169" s="81"/>
      <c r="O1169" s="81"/>
      <c r="P1169" s="81"/>
      <c r="Q1169" s="81"/>
      <c r="R1169" s="81"/>
      <c r="S1169" s="81"/>
      <c r="T1169" s="81"/>
      <c r="U1169" s="81"/>
      <c r="V1169" s="81"/>
      <c r="W1169" s="81"/>
      <c r="X1169" s="81"/>
      <c r="Y1169" s="81"/>
      <c r="Z1169" s="81"/>
      <c r="AA1169" s="81"/>
      <c r="AB1169" s="81"/>
      <c r="AC1169" s="81"/>
      <c r="AD1169" s="81"/>
      <c r="AE1169" s="81"/>
      <c r="AF1169" s="81"/>
      <c r="AG1169" s="81"/>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81"/>
      <c r="C1269" s="81"/>
      <c r="D1269" s="81"/>
      <c r="E1269" s="81"/>
      <c r="F1269" s="81"/>
      <c r="G1269" s="81"/>
      <c r="H1269" s="81"/>
      <c r="I1269" s="81"/>
      <c r="J1269" s="81"/>
      <c r="K1269" s="81"/>
      <c r="L1269" s="81"/>
      <c r="M1269" s="81"/>
      <c r="N1269" s="81"/>
      <c r="O1269" s="81"/>
      <c r="P1269" s="81"/>
      <c r="Q1269" s="81"/>
      <c r="R1269" s="81"/>
      <c r="S1269" s="81"/>
      <c r="T1269" s="81"/>
      <c r="U1269" s="81"/>
      <c r="V1269" s="81"/>
      <c r="W1269" s="81"/>
      <c r="X1269" s="81"/>
      <c r="Y1269" s="81"/>
      <c r="Z1269" s="81"/>
      <c r="AA1269" s="81"/>
      <c r="AB1269" s="81"/>
      <c r="AC1269" s="81"/>
      <c r="AD1269" s="81"/>
      <c r="AE1269" s="81"/>
      <c r="AF1269" s="81"/>
      <c r="AG1269" s="81"/>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81"/>
      <c r="C1484" s="81"/>
      <c r="D1484" s="81"/>
      <c r="E1484" s="81"/>
      <c r="F1484" s="81"/>
      <c r="G1484" s="81"/>
      <c r="H1484" s="81"/>
      <c r="I1484" s="81"/>
      <c r="J1484" s="81"/>
      <c r="K1484" s="81"/>
      <c r="L1484" s="81"/>
      <c r="M1484" s="81"/>
      <c r="N1484" s="81"/>
      <c r="O1484" s="81"/>
      <c r="P1484" s="81"/>
      <c r="Q1484" s="81"/>
      <c r="R1484" s="81"/>
      <c r="S1484" s="81"/>
      <c r="T1484" s="81"/>
      <c r="U1484" s="81"/>
      <c r="V1484" s="81"/>
      <c r="W1484" s="81"/>
      <c r="X1484" s="81"/>
      <c r="Y1484" s="81"/>
      <c r="Z1484" s="81"/>
      <c r="AA1484" s="81"/>
      <c r="AB1484" s="81"/>
      <c r="AC1484" s="81"/>
      <c r="AD1484" s="81"/>
      <c r="AE1484" s="81"/>
      <c r="AF1484" s="81"/>
      <c r="AG1484" s="81"/>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81"/>
      <c r="C1713" s="81"/>
      <c r="D1713" s="81"/>
      <c r="E1713" s="81"/>
      <c r="F1713" s="81"/>
      <c r="G1713" s="81"/>
      <c r="H1713" s="81"/>
      <c r="I1713" s="81"/>
      <c r="J1713" s="81"/>
      <c r="K1713" s="81"/>
      <c r="L1713" s="81"/>
      <c r="M1713" s="81"/>
      <c r="N1713" s="81"/>
      <c r="O1713" s="81"/>
      <c r="P1713" s="81"/>
      <c r="Q1713" s="81"/>
      <c r="R1713" s="81"/>
      <c r="S1713" s="81"/>
      <c r="T1713" s="81"/>
      <c r="U1713" s="81"/>
      <c r="V1713" s="81"/>
      <c r="W1713" s="81"/>
      <c r="X1713" s="81"/>
      <c r="Y1713" s="81"/>
      <c r="Z1713" s="81"/>
      <c r="AA1713" s="81"/>
      <c r="AB1713" s="81"/>
      <c r="AC1713" s="81"/>
      <c r="AD1713" s="81"/>
      <c r="AE1713" s="81"/>
      <c r="AF1713" s="81"/>
      <c r="AG1713" s="81"/>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81"/>
      <c r="C1990" s="81"/>
      <c r="D1990" s="81"/>
      <c r="E1990" s="81"/>
      <c r="F1990" s="81"/>
      <c r="G1990" s="81"/>
      <c r="H1990" s="81"/>
      <c r="I1990" s="81"/>
      <c r="J1990" s="81"/>
      <c r="K1990" s="81"/>
      <c r="L1990" s="81"/>
      <c r="M1990" s="81"/>
      <c r="N1990" s="81"/>
      <c r="O1990" s="81"/>
      <c r="P1990" s="81"/>
      <c r="Q1990" s="81"/>
      <c r="R1990" s="81"/>
      <c r="S1990" s="81"/>
      <c r="T1990" s="81"/>
      <c r="U1990" s="81"/>
      <c r="V1990" s="81"/>
      <c r="W1990" s="81"/>
      <c r="X1990" s="81"/>
      <c r="Y1990" s="81"/>
      <c r="Z1990" s="81"/>
      <c r="AA1990" s="81"/>
      <c r="AB1990" s="81"/>
      <c r="AC1990" s="81"/>
      <c r="AD1990" s="81"/>
      <c r="AE1990" s="81"/>
      <c r="AF1990" s="81"/>
      <c r="AG1990" s="81"/>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81"/>
      <c r="C2325" s="81"/>
      <c r="D2325" s="81"/>
      <c r="E2325" s="81"/>
      <c r="F2325" s="81"/>
      <c r="G2325" s="81"/>
      <c r="H2325" s="81"/>
      <c r="I2325" s="81"/>
      <c r="J2325" s="81"/>
      <c r="K2325" s="81"/>
      <c r="L2325" s="81"/>
      <c r="M2325" s="81"/>
      <c r="N2325" s="81"/>
      <c r="O2325" s="81"/>
      <c r="P2325" s="81"/>
      <c r="Q2325" s="81"/>
      <c r="R2325" s="81"/>
      <c r="S2325" s="81"/>
      <c r="T2325" s="81"/>
      <c r="U2325" s="81"/>
      <c r="V2325" s="81"/>
      <c r="W2325" s="81"/>
      <c r="X2325" s="81"/>
      <c r="Y2325" s="81"/>
      <c r="Z2325" s="81"/>
      <c r="AA2325" s="81"/>
      <c r="AB2325" s="81"/>
      <c r="AC2325" s="81"/>
      <c r="AD2325" s="81"/>
      <c r="AE2325" s="81"/>
      <c r="AF2325" s="81"/>
      <c r="AG2325" s="81"/>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81"/>
      <c r="C2645" s="81"/>
      <c r="D2645" s="81"/>
      <c r="E2645" s="81"/>
      <c r="F2645" s="81"/>
      <c r="G2645" s="81"/>
      <c r="H2645" s="81"/>
      <c r="I2645" s="81"/>
      <c r="J2645" s="81"/>
      <c r="K2645" s="81"/>
      <c r="L2645" s="81"/>
      <c r="M2645" s="81"/>
      <c r="N2645" s="81"/>
      <c r="O2645" s="81"/>
      <c r="P2645" s="81"/>
      <c r="Q2645" s="81"/>
      <c r="R2645" s="81"/>
      <c r="S2645" s="81"/>
      <c r="T2645" s="81"/>
      <c r="U2645" s="81"/>
      <c r="V2645" s="81"/>
      <c r="W2645" s="81"/>
      <c r="X2645" s="81"/>
      <c r="Y2645" s="81"/>
      <c r="Z2645" s="81"/>
      <c r="AA2645" s="81"/>
      <c r="AB2645" s="81"/>
      <c r="AC2645" s="81"/>
      <c r="AD2645" s="81"/>
      <c r="AE2645" s="81"/>
      <c r="AF2645" s="81"/>
      <c r="AG2645" s="81"/>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81"/>
      <c r="C2971" s="81"/>
      <c r="D2971" s="81"/>
      <c r="E2971" s="81"/>
      <c r="F2971" s="81"/>
      <c r="G2971" s="81"/>
      <c r="H2971" s="81"/>
      <c r="I2971" s="81"/>
      <c r="J2971" s="81"/>
      <c r="K2971" s="81"/>
      <c r="L2971" s="81"/>
      <c r="M2971" s="81"/>
      <c r="N2971" s="81"/>
      <c r="O2971" s="81"/>
      <c r="P2971" s="81"/>
      <c r="Q2971" s="81"/>
      <c r="R2971" s="81"/>
      <c r="S2971" s="81"/>
      <c r="T2971" s="81"/>
      <c r="U2971" s="81"/>
      <c r="V2971" s="81"/>
      <c r="W2971" s="81"/>
      <c r="X2971" s="81"/>
      <c r="Y2971" s="81"/>
      <c r="Z2971" s="81"/>
      <c r="AA2971" s="81"/>
      <c r="AB2971" s="81"/>
      <c r="AC2971" s="81"/>
      <c r="AD2971" s="81"/>
      <c r="AE2971" s="81"/>
      <c r="AF2971" s="81"/>
      <c r="AG2971" s="81"/>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81"/>
      <c r="C3293" s="81"/>
      <c r="D3293" s="81"/>
      <c r="E3293" s="81"/>
      <c r="F3293" s="81"/>
      <c r="G3293" s="81"/>
      <c r="H3293" s="81"/>
      <c r="I3293" s="81"/>
      <c r="J3293" s="81"/>
      <c r="K3293" s="81"/>
      <c r="L3293" s="81"/>
      <c r="M3293" s="81"/>
      <c r="N3293" s="81"/>
      <c r="O3293" s="81"/>
      <c r="P3293" s="81"/>
      <c r="Q3293" s="81"/>
      <c r="R3293" s="81"/>
      <c r="S3293" s="81"/>
      <c r="T3293" s="81"/>
      <c r="U3293" s="81"/>
      <c r="V3293" s="81"/>
      <c r="W3293" s="81"/>
      <c r="X3293" s="81"/>
      <c r="Y3293" s="81"/>
      <c r="Z3293" s="81"/>
      <c r="AA3293" s="81"/>
      <c r="AB3293" s="81"/>
      <c r="AC3293" s="81"/>
      <c r="AD3293" s="81"/>
      <c r="AE3293" s="81"/>
      <c r="AF3293" s="81"/>
      <c r="AG3293" s="81"/>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81"/>
      <c r="C3402" s="81"/>
      <c r="D3402" s="81"/>
      <c r="E3402" s="81"/>
      <c r="F3402" s="81"/>
      <c r="G3402" s="81"/>
      <c r="H3402" s="81"/>
      <c r="I3402" s="81"/>
      <c r="J3402" s="81"/>
      <c r="K3402" s="81"/>
      <c r="L3402" s="81"/>
      <c r="M3402" s="81"/>
      <c r="N3402" s="81"/>
      <c r="O3402" s="81"/>
      <c r="P3402" s="81"/>
      <c r="Q3402" s="81"/>
      <c r="R3402" s="81"/>
      <c r="S3402" s="81"/>
      <c r="T3402" s="81"/>
      <c r="U3402" s="81"/>
      <c r="V3402" s="81"/>
      <c r="W3402" s="81"/>
      <c r="X3402" s="81"/>
      <c r="Y3402" s="81"/>
      <c r="Z3402" s="81"/>
      <c r="AA3402" s="81"/>
      <c r="AB3402" s="81"/>
      <c r="AC3402" s="81"/>
      <c r="AD3402" s="81"/>
      <c r="AE3402" s="81"/>
      <c r="AF3402" s="81"/>
      <c r="AG3402" s="81"/>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81"/>
      <c r="C3527" s="81"/>
      <c r="D3527" s="81"/>
      <c r="E3527" s="81"/>
      <c r="F3527" s="81"/>
      <c r="G3527" s="81"/>
      <c r="H3527" s="81"/>
      <c r="I3527" s="81"/>
      <c r="J3527" s="81"/>
      <c r="K3527" s="81"/>
      <c r="L3527" s="81"/>
      <c r="M3527" s="81"/>
      <c r="N3527" s="81"/>
      <c r="O3527" s="81"/>
      <c r="P3527" s="81"/>
      <c r="Q3527" s="81"/>
      <c r="R3527" s="81"/>
      <c r="S3527" s="81"/>
      <c r="T3527" s="81"/>
      <c r="U3527" s="81"/>
      <c r="V3527" s="81"/>
      <c r="W3527" s="81"/>
      <c r="X3527" s="81"/>
      <c r="Y3527" s="81"/>
      <c r="Z3527" s="81"/>
      <c r="AA3527" s="81"/>
      <c r="AB3527" s="81"/>
      <c r="AC3527" s="81"/>
      <c r="AD3527" s="81"/>
      <c r="AE3527" s="81"/>
      <c r="AF3527" s="81"/>
      <c r="AG3527" s="81"/>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81"/>
      <c r="C3652" s="81"/>
      <c r="D3652" s="81"/>
      <c r="E3652" s="81"/>
      <c r="F3652" s="81"/>
      <c r="G3652" s="81"/>
      <c r="H3652" s="81"/>
      <c r="I3652" s="81"/>
      <c r="J3652" s="81"/>
      <c r="K3652" s="81"/>
      <c r="L3652" s="81"/>
      <c r="M3652" s="81"/>
      <c r="N3652" s="81"/>
      <c r="O3652" s="81"/>
      <c r="P3652" s="81"/>
      <c r="Q3652" s="81"/>
      <c r="R3652" s="81"/>
      <c r="S3652" s="81"/>
      <c r="T3652" s="81"/>
      <c r="U3652" s="81"/>
      <c r="V3652" s="81"/>
      <c r="W3652" s="81"/>
      <c r="X3652" s="81"/>
      <c r="Y3652" s="81"/>
      <c r="Z3652" s="81"/>
      <c r="AA3652" s="81"/>
      <c r="AB3652" s="81"/>
      <c r="AC3652" s="81"/>
      <c r="AD3652" s="81"/>
      <c r="AE3652" s="81"/>
      <c r="AF3652" s="81"/>
      <c r="AG3652" s="81"/>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81"/>
      <c r="C3777" s="81"/>
      <c r="D3777" s="81"/>
      <c r="E3777" s="81"/>
      <c r="F3777" s="81"/>
      <c r="G3777" s="81"/>
      <c r="H3777" s="81"/>
      <c r="I3777" s="81"/>
      <c r="J3777" s="81"/>
      <c r="K3777" s="81"/>
      <c r="L3777" s="81"/>
      <c r="M3777" s="81"/>
      <c r="N3777" s="81"/>
      <c r="O3777" s="81"/>
      <c r="P3777" s="81"/>
      <c r="Q3777" s="81"/>
      <c r="R3777" s="81"/>
      <c r="S3777" s="81"/>
      <c r="T3777" s="81"/>
      <c r="U3777" s="81"/>
      <c r="V3777" s="81"/>
      <c r="W3777" s="81"/>
      <c r="X3777" s="81"/>
      <c r="Y3777" s="81"/>
      <c r="Z3777" s="81"/>
      <c r="AA3777" s="81"/>
      <c r="AB3777" s="81"/>
      <c r="AC3777" s="81"/>
      <c r="AD3777" s="81"/>
      <c r="AE3777" s="81"/>
      <c r="AF3777" s="81"/>
      <c r="AG3777" s="81"/>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81"/>
      <c r="C3902" s="81"/>
      <c r="D3902" s="81"/>
      <c r="E3902" s="81"/>
      <c r="F3902" s="81"/>
      <c r="G3902" s="81"/>
      <c r="H3902" s="81"/>
      <c r="I3902" s="81"/>
      <c r="J3902" s="81"/>
      <c r="K3902" s="81"/>
      <c r="L3902" s="81"/>
      <c r="M3902" s="81"/>
      <c r="N3902" s="81"/>
      <c r="O3902" s="81"/>
      <c r="P3902" s="81"/>
      <c r="Q3902" s="81"/>
      <c r="R3902" s="81"/>
      <c r="S3902" s="81"/>
      <c r="T3902" s="81"/>
      <c r="U3902" s="81"/>
      <c r="V3902" s="81"/>
      <c r="W3902" s="81"/>
      <c r="X3902" s="81"/>
      <c r="Y3902" s="81"/>
      <c r="Z3902" s="81"/>
      <c r="AA3902" s="81"/>
      <c r="AB3902" s="81"/>
      <c r="AC3902" s="81"/>
      <c r="AD3902" s="81"/>
      <c r="AE3902" s="81"/>
      <c r="AF3902" s="81"/>
      <c r="AG3902" s="81"/>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81"/>
      <c r="C4027" s="81"/>
      <c r="D4027" s="81"/>
      <c r="E4027" s="81"/>
      <c r="F4027" s="81"/>
      <c r="G4027" s="81"/>
      <c r="H4027" s="81"/>
      <c r="I4027" s="81"/>
      <c r="J4027" s="81"/>
      <c r="K4027" s="81"/>
      <c r="L4027" s="81"/>
      <c r="M4027" s="81"/>
      <c r="N4027" s="81"/>
      <c r="O4027" s="81"/>
      <c r="P4027" s="81"/>
      <c r="Q4027" s="81"/>
      <c r="R4027" s="81"/>
      <c r="S4027" s="81"/>
      <c r="T4027" s="81"/>
      <c r="U4027" s="81"/>
      <c r="V4027" s="81"/>
      <c r="W4027" s="81"/>
      <c r="X4027" s="81"/>
      <c r="Y4027" s="81"/>
      <c r="Z4027" s="81"/>
      <c r="AA4027" s="81"/>
      <c r="AB4027" s="81"/>
      <c r="AC4027" s="81"/>
      <c r="AD4027" s="81"/>
      <c r="AE4027" s="81"/>
      <c r="AF4027" s="81"/>
      <c r="AG4027" s="81"/>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81"/>
      <c r="C4152" s="81"/>
      <c r="D4152" s="81"/>
      <c r="E4152" s="81"/>
      <c r="F4152" s="81"/>
      <c r="G4152" s="81"/>
      <c r="H4152" s="81"/>
      <c r="I4152" s="81"/>
      <c r="J4152" s="81"/>
      <c r="K4152" s="81"/>
      <c r="L4152" s="81"/>
      <c r="M4152" s="81"/>
      <c r="N4152" s="81"/>
      <c r="O4152" s="81"/>
      <c r="P4152" s="81"/>
      <c r="Q4152" s="81"/>
      <c r="R4152" s="81"/>
      <c r="S4152" s="81"/>
      <c r="T4152" s="81"/>
      <c r="U4152" s="81"/>
      <c r="V4152" s="81"/>
      <c r="W4152" s="81"/>
      <c r="X4152" s="81"/>
      <c r="Y4152" s="81"/>
      <c r="Z4152" s="81"/>
      <c r="AA4152" s="81"/>
      <c r="AB4152" s="81"/>
      <c r="AC4152" s="81"/>
      <c r="AD4152" s="81"/>
      <c r="AE4152" s="81"/>
      <c r="AF4152" s="81"/>
      <c r="AG4152" s="81"/>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81"/>
      <c r="C4277" s="81"/>
      <c r="D4277" s="81"/>
      <c r="E4277" s="81"/>
      <c r="F4277" s="81"/>
      <c r="G4277" s="81"/>
      <c r="H4277" s="81"/>
      <c r="I4277" s="81"/>
      <c r="J4277" s="81"/>
      <c r="K4277" s="81"/>
      <c r="L4277" s="81"/>
      <c r="M4277" s="81"/>
      <c r="N4277" s="81"/>
      <c r="O4277" s="81"/>
      <c r="P4277" s="81"/>
      <c r="Q4277" s="81"/>
      <c r="R4277" s="81"/>
      <c r="S4277" s="81"/>
      <c r="T4277" s="81"/>
      <c r="U4277" s="81"/>
      <c r="V4277" s="81"/>
      <c r="W4277" s="81"/>
      <c r="X4277" s="81"/>
      <c r="Y4277" s="81"/>
      <c r="Z4277" s="81"/>
      <c r="AA4277" s="81"/>
      <c r="AB4277" s="81"/>
      <c r="AC4277" s="81"/>
      <c r="AD4277" s="81"/>
      <c r="AE4277" s="81"/>
      <c r="AF4277" s="81"/>
      <c r="AG4277" s="81"/>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81"/>
      <c r="C4402" s="81"/>
      <c r="D4402" s="81"/>
      <c r="E4402" s="81"/>
      <c r="F4402" s="81"/>
      <c r="G4402" s="81"/>
      <c r="H4402" s="81"/>
      <c r="I4402" s="81"/>
      <c r="J4402" s="81"/>
      <c r="K4402" s="81"/>
      <c r="L4402" s="81"/>
      <c r="M4402" s="81"/>
      <c r="N4402" s="81"/>
      <c r="O4402" s="81"/>
      <c r="P4402" s="81"/>
      <c r="Q4402" s="81"/>
      <c r="R4402" s="81"/>
      <c r="S4402" s="81"/>
      <c r="T4402" s="81"/>
      <c r="U4402" s="81"/>
      <c r="V4402" s="81"/>
      <c r="W4402" s="81"/>
      <c r="X4402" s="81"/>
      <c r="Y4402" s="81"/>
      <c r="Z4402" s="81"/>
      <c r="AA4402" s="81"/>
      <c r="AB4402" s="81"/>
      <c r="AC4402" s="81"/>
      <c r="AD4402" s="81"/>
      <c r="AE4402" s="81"/>
      <c r="AF4402" s="81"/>
      <c r="AG4402" s="81"/>
    </row>
  </sheetData>
  <mergeCells count="30">
    <mergeCell ref="B500:AG500"/>
    <mergeCell ref="B76:AG76"/>
    <mergeCell ref="B116:AG116"/>
    <mergeCell ref="B258:AG258"/>
    <mergeCell ref="B340:AG340"/>
    <mergeCell ref="B452:AG452"/>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 workbookViewId="1"/>
  </sheetViews>
  <sheetFormatPr defaultRowHeight="14.5"/>
  <sheetData>
    <row r="1" spans="1:36">
      <c r="A1" t="s">
        <v>2393</v>
      </c>
    </row>
    <row r="2" spans="1:36">
      <c r="A2" t="s">
        <v>2394</v>
      </c>
    </row>
    <row r="3" spans="1:36">
      <c r="A3" t="s">
        <v>2395</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2396</v>
      </c>
      <c r="C6" t="s">
        <v>2397</v>
      </c>
    </row>
    <row r="7" spans="1:36">
      <c r="A7" t="s">
        <v>2398</v>
      </c>
      <c r="C7" t="s">
        <v>2399</v>
      </c>
    </row>
    <row r="8" spans="1:36">
      <c r="A8" t="s">
        <v>2400</v>
      </c>
      <c r="B8" t="s">
        <v>2401</v>
      </c>
      <c r="C8" t="s">
        <v>2402</v>
      </c>
      <c r="D8" t="s">
        <v>371</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8">
        <v>-2.5999999999999999E-2</v>
      </c>
    </row>
    <row r="9" spans="1:36">
      <c r="A9" t="s">
        <v>2403</v>
      </c>
      <c r="B9" t="s">
        <v>2404</v>
      </c>
      <c r="C9" t="s">
        <v>2405</v>
      </c>
      <c r="D9" t="s">
        <v>371</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8">
        <v>-0.1</v>
      </c>
    </row>
    <row r="10" spans="1:36">
      <c r="A10" t="s">
        <v>2406</v>
      </c>
      <c r="B10" t="s">
        <v>2407</v>
      </c>
      <c r="C10" t="s">
        <v>2408</v>
      </c>
      <c r="D10" t="s">
        <v>371</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8">
        <v>-2.5999999999999999E-2</v>
      </c>
    </row>
    <row r="11" spans="1:36">
      <c r="A11" t="s">
        <v>2409</v>
      </c>
      <c r="C11" t="s">
        <v>2410</v>
      </c>
    </row>
    <row r="12" spans="1:36">
      <c r="A12" t="s">
        <v>2411</v>
      </c>
      <c r="B12" t="s">
        <v>2412</v>
      </c>
      <c r="C12" t="s">
        <v>2413</v>
      </c>
      <c r="D12" t="s">
        <v>371</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8">
        <v>-4.7E-2</v>
      </c>
    </row>
    <row r="13" spans="1:36">
      <c r="A13" t="s">
        <v>2414</v>
      </c>
      <c r="B13" t="s">
        <v>2415</v>
      </c>
      <c r="C13" t="s">
        <v>2416</v>
      </c>
      <c r="D13" t="s">
        <v>371</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8">
        <v>1.6E-2</v>
      </c>
    </row>
    <row r="14" spans="1:36">
      <c r="A14" t="s">
        <v>2417</v>
      </c>
      <c r="B14" t="s">
        <v>2418</v>
      </c>
      <c r="C14" t="s">
        <v>2419</v>
      </c>
      <c r="D14" t="s">
        <v>371</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8">
        <v>0.105</v>
      </c>
    </row>
    <row r="15" spans="1:36">
      <c r="A15" t="s">
        <v>2420</v>
      </c>
      <c r="B15" t="s">
        <v>2421</v>
      </c>
      <c r="C15" t="s">
        <v>2422</v>
      </c>
      <c r="D15" t="s">
        <v>371</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8">
        <v>6.2E-2</v>
      </c>
    </row>
    <row r="16" spans="1:36">
      <c r="A16" t="s">
        <v>2423</v>
      </c>
      <c r="B16" t="s">
        <v>2424</v>
      </c>
      <c r="C16" t="s">
        <v>2425</v>
      </c>
      <c r="D16" t="s">
        <v>371</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8">
        <v>2.1000000000000001E-2</v>
      </c>
    </row>
    <row r="17" spans="1:36">
      <c r="A17" t="s">
        <v>2426</v>
      </c>
      <c r="B17" t="s">
        <v>2427</v>
      </c>
      <c r="C17" t="s">
        <v>2428</v>
      </c>
      <c r="D17" t="s">
        <v>371</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8">
        <v>4.3999999999999997E-2</v>
      </c>
    </row>
    <row r="18" spans="1:36">
      <c r="A18" t="s">
        <v>2429</v>
      </c>
      <c r="B18" t="s">
        <v>2430</v>
      </c>
      <c r="C18" t="s">
        <v>2431</v>
      </c>
      <c r="D18" t="s">
        <v>371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121</v>
      </c>
    </row>
    <row r="19" spans="1:36">
      <c r="A19" t="s">
        <v>2432</v>
      </c>
      <c r="B19" t="s">
        <v>2433</v>
      </c>
      <c r="C19" t="s">
        <v>2434</v>
      </c>
      <c r="D19" t="s">
        <v>371</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8">
        <v>3.0000000000000001E-3</v>
      </c>
    </row>
    <row r="20" spans="1:36">
      <c r="A20" t="s">
        <v>2435</v>
      </c>
      <c r="B20" t="s">
        <v>2436</v>
      </c>
      <c r="C20" t="s">
        <v>2437</v>
      </c>
      <c r="D20" t="s">
        <v>371</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8">
        <v>-9.5000000000000001E-2</v>
      </c>
    </row>
    <row r="21" spans="1:36">
      <c r="A21" t="s">
        <v>2438</v>
      </c>
      <c r="B21" t="s">
        <v>2439</v>
      </c>
      <c r="C21" t="s">
        <v>2440</v>
      </c>
      <c r="D21" t="s">
        <v>371</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8">
        <v>-7.5999999999999998E-2</v>
      </c>
    </row>
    <row r="22" spans="1:36">
      <c r="A22" t="s">
        <v>2441</v>
      </c>
      <c r="B22" t="s">
        <v>2442</v>
      </c>
      <c r="C22" t="s">
        <v>2443</v>
      </c>
      <c r="D22" t="s">
        <v>371</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8">
        <v>-8.1000000000000003E-2</v>
      </c>
    </row>
    <row r="23" spans="1:36">
      <c r="A23" t="s">
        <v>2444</v>
      </c>
      <c r="B23" t="s">
        <v>2445</v>
      </c>
      <c r="C23" t="s">
        <v>2446</v>
      </c>
      <c r="D23" t="s">
        <v>371</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8">
        <v>-8.3000000000000004E-2</v>
      </c>
    </row>
    <row r="24" spans="1:36">
      <c r="A24" t="s">
        <v>2447</v>
      </c>
      <c r="B24" t="s">
        <v>2448</v>
      </c>
      <c r="C24" t="s">
        <v>2449</v>
      </c>
      <c r="D24" t="s">
        <v>371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121</v>
      </c>
    </row>
    <row r="25" spans="1:36">
      <c r="A25" t="s">
        <v>2450</v>
      </c>
      <c r="B25" t="s">
        <v>2451</v>
      </c>
      <c r="C25" t="s">
        <v>2452</v>
      </c>
      <c r="D25" t="s">
        <v>371</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8">
        <v>7.8E-2</v>
      </c>
    </row>
    <row r="26" spans="1:36">
      <c r="A26" t="s">
        <v>2453</v>
      </c>
      <c r="B26" t="s">
        <v>2454</v>
      </c>
      <c r="C26" t="s">
        <v>2455</v>
      </c>
      <c r="D26" t="s">
        <v>371</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8">
        <v>7.0000000000000001E-3</v>
      </c>
    </row>
    <row r="27" spans="1:36">
      <c r="A27" t="s">
        <v>2456</v>
      </c>
      <c r="B27" t="s">
        <v>2457</v>
      </c>
      <c r="C27" t="s">
        <v>2458</v>
      </c>
      <c r="D27" t="s">
        <v>371</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8">
        <v>-2.1000000000000001E-2</v>
      </c>
    </row>
    <row r="28" spans="1:36">
      <c r="A28" t="s">
        <v>217</v>
      </c>
      <c r="C28" t="s">
        <v>2459</v>
      </c>
    </row>
    <row r="29" spans="1:36">
      <c r="A29" t="s">
        <v>2460</v>
      </c>
      <c r="C29" t="s">
        <v>2461</v>
      </c>
    </row>
    <row r="30" spans="1:36">
      <c r="A30" t="s">
        <v>2400</v>
      </c>
      <c r="B30" t="s">
        <v>2462</v>
      </c>
      <c r="C30" t="s">
        <v>2463</v>
      </c>
      <c r="D30" t="s">
        <v>371</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8">
        <v>0.01</v>
      </c>
    </row>
    <row r="31" spans="1:36">
      <c r="A31" t="s">
        <v>2403</v>
      </c>
      <c r="B31" t="s">
        <v>2464</v>
      </c>
      <c r="C31" t="s">
        <v>2465</v>
      </c>
      <c r="D31" t="s">
        <v>371</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8">
        <v>-8.6999999999999994E-2</v>
      </c>
    </row>
    <row r="32" spans="1:36">
      <c r="A32" t="s">
        <v>2466</v>
      </c>
      <c r="B32" t="s">
        <v>2467</v>
      </c>
      <c r="C32" t="s">
        <v>2468</v>
      </c>
      <c r="D32" t="s">
        <v>371</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8">
        <v>0.01</v>
      </c>
    </row>
    <row r="33" spans="1:36">
      <c r="A33" t="s">
        <v>2469</v>
      </c>
      <c r="C33" t="s">
        <v>2470</v>
      </c>
    </row>
    <row r="34" spans="1:36">
      <c r="A34" t="s">
        <v>2411</v>
      </c>
      <c r="B34" t="s">
        <v>2471</v>
      </c>
      <c r="C34" t="s">
        <v>2472</v>
      </c>
      <c r="D34" t="s">
        <v>371</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8">
        <v>-3.3000000000000002E-2</v>
      </c>
    </row>
    <row r="35" spans="1:36">
      <c r="A35" t="s">
        <v>2414</v>
      </c>
      <c r="B35" t="s">
        <v>2473</v>
      </c>
      <c r="C35" t="s">
        <v>2474</v>
      </c>
      <c r="D35" t="s">
        <v>371</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8">
        <v>-2.5999999999999999E-2</v>
      </c>
    </row>
    <row r="36" spans="1:36">
      <c r="A36" t="s">
        <v>2417</v>
      </c>
      <c r="B36" t="s">
        <v>2475</v>
      </c>
      <c r="C36" t="s">
        <v>2476</v>
      </c>
      <c r="D36" t="s">
        <v>371</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8">
        <v>0.21099999999999999</v>
      </c>
    </row>
    <row r="37" spans="1:36">
      <c r="A37" t="s">
        <v>2420</v>
      </c>
      <c r="B37" t="s">
        <v>2477</v>
      </c>
      <c r="C37" t="s">
        <v>2478</v>
      </c>
      <c r="D37" t="s">
        <v>371</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8">
        <v>0.126</v>
      </c>
    </row>
    <row r="38" spans="1:36">
      <c r="A38" t="s">
        <v>2423</v>
      </c>
      <c r="B38" t="s">
        <v>2479</v>
      </c>
      <c r="C38" t="s">
        <v>2480</v>
      </c>
      <c r="D38" t="s">
        <v>371</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8">
        <v>7.1999999999999995E-2</v>
      </c>
    </row>
    <row r="39" spans="1:36">
      <c r="A39" t="s">
        <v>2426</v>
      </c>
      <c r="B39" t="s">
        <v>2481</v>
      </c>
      <c r="C39" t="s">
        <v>2482</v>
      </c>
      <c r="D39" t="s">
        <v>371</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8">
        <v>0.28000000000000003</v>
      </c>
    </row>
    <row r="40" spans="1:36">
      <c r="A40" t="s">
        <v>2429</v>
      </c>
      <c r="B40" t="s">
        <v>2483</v>
      </c>
      <c r="C40" t="s">
        <v>2484</v>
      </c>
      <c r="D40" t="s">
        <v>371</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121</v>
      </c>
    </row>
    <row r="41" spans="1:36">
      <c r="A41" t="s">
        <v>2432</v>
      </c>
      <c r="B41" t="s">
        <v>2485</v>
      </c>
      <c r="C41" t="s">
        <v>2486</v>
      </c>
      <c r="D41" t="s">
        <v>371</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8">
        <v>6.8000000000000005E-2</v>
      </c>
    </row>
    <row r="42" spans="1:36">
      <c r="A42" t="s">
        <v>2435</v>
      </c>
      <c r="B42" t="s">
        <v>2487</v>
      </c>
      <c r="C42" t="s">
        <v>2488</v>
      </c>
      <c r="D42" t="s">
        <v>371</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8">
        <v>-6.8000000000000005E-2</v>
      </c>
    </row>
    <row r="43" spans="1:36">
      <c r="A43" t="s">
        <v>2438</v>
      </c>
      <c r="B43" t="s">
        <v>2489</v>
      </c>
      <c r="C43" t="s">
        <v>2490</v>
      </c>
      <c r="D43" t="s">
        <v>371</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8">
        <v>-6.5000000000000002E-2</v>
      </c>
    </row>
    <row r="44" spans="1:36">
      <c r="A44" t="s">
        <v>2441</v>
      </c>
      <c r="B44" t="s">
        <v>2491</v>
      </c>
      <c r="C44" t="s">
        <v>2492</v>
      </c>
      <c r="D44" t="s">
        <v>371</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8">
        <v>-6.9000000000000006E-2</v>
      </c>
    </row>
    <row r="45" spans="1:36">
      <c r="A45" t="s">
        <v>2444</v>
      </c>
      <c r="B45" t="s">
        <v>2493</v>
      </c>
      <c r="C45" t="s">
        <v>2494</v>
      </c>
      <c r="D45" t="s">
        <v>371</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8">
        <v>-6.5000000000000002E-2</v>
      </c>
    </row>
    <row r="46" spans="1:36">
      <c r="A46" t="s">
        <v>2447</v>
      </c>
      <c r="B46" t="s">
        <v>2495</v>
      </c>
      <c r="C46" t="s">
        <v>2496</v>
      </c>
      <c r="D46" t="s">
        <v>371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121</v>
      </c>
    </row>
    <row r="47" spans="1:36">
      <c r="A47" t="s">
        <v>2450</v>
      </c>
      <c r="B47" t="s">
        <v>2497</v>
      </c>
      <c r="C47" t="s">
        <v>2498</v>
      </c>
      <c r="D47" t="s">
        <v>371</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121</v>
      </c>
    </row>
    <row r="48" spans="1:36">
      <c r="A48" t="s">
        <v>2499</v>
      </c>
      <c r="B48" t="s">
        <v>2500</v>
      </c>
      <c r="C48" t="s">
        <v>2501</v>
      </c>
      <c r="D48" t="s">
        <v>371</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8">
        <v>1.4E-2</v>
      </c>
    </row>
    <row r="49" spans="1:36">
      <c r="A49" t="s">
        <v>2502</v>
      </c>
      <c r="B49" t="s">
        <v>2503</v>
      </c>
      <c r="C49" t="s">
        <v>2504</v>
      </c>
      <c r="D49" t="s">
        <v>371</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8">
        <v>1.0999999999999999E-2</v>
      </c>
    </row>
    <row r="50" spans="1:36">
      <c r="A50" t="s">
        <v>1766</v>
      </c>
      <c r="B50" t="s">
        <v>2505</v>
      </c>
      <c r="C50" t="s">
        <v>2506</v>
      </c>
      <c r="D50" t="s">
        <v>371</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8">
        <v>3.0000000000000001E-3</v>
      </c>
    </row>
    <row r="51" spans="1:36">
      <c r="A51" t="s">
        <v>221</v>
      </c>
      <c r="C51" t="s">
        <v>2507</v>
      </c>
    </row>
    <row r="52" spans="1:36">
      <c r="A52" t="s">
        <v>1021</v>
      </c>
      <c r="B52" t="s">
        <v>2508</v>
      </c>
      <c r="C52" t="s">
        <v>2509</v>
      </c>
      <c r="D52" t="s">
        <v>371</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8">
        <v>-6.0000000000000001E-3</v>
      </c>
    </row>
    <row r="53" spans="1:36">
      <c r="A53" t="s">
        <v>284</v>
      </c>
      <c r="B53" t="s">
        <v>2510</v>
      </c>
      <c r="C53" t="s">
        <v>2511</v>
      </c>
      <c r="D53" t="s">
        <v>371</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8">
        <v>8.9999999999999993E-3</v>
      </c>
    </row>
    <row r="54" spans="1:36">
      <c r="A54" t="s">
        <v>291</v>
      </c>
      <c r="B54" t="s">
        <v>2512</v>
      </c>
      <c r="C54" t="s">
        <v>2513</v>
      </c>
      <c r="D54" t="s">
        <v>371</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8">
        <v>0.10199999999999999</v>
      </c>
    </row>
    <row r="55" spans="1:36">
      <c r="A55" t="s">
        <v>300</v>
      </c>
      <c r="B55" t="s">
        <v>2514</v>
      </c>
      <c r="C55" t="s">
        <v>2515</v>
      </c>
      <c r="D55" t="s">
        <v>371</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8">
        <v>-1.2E-2</v>
      </c>
    </row>
    <row r="56" spans="1:36">
      <c r="A56" t="s">
        <v>1025</v>
      </c>
      <c r="B56" t="s">
        <v>2516</v>
      </c>
      <c r="C56" t="s">
        <v>2517</v>
      </c>
      <c r="D56" t="s">
        <v>371</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8">
        <v>2.9000000000000001E-2</v>
      </c>
    </row>
    <row r="57" spans="1:36">
      <c r="A57" t="s">
        <v>1027</v>
      </c>
      <c r="B57" t="s">
        <v>2518</v>
      </c>
      <c r="C57" t="s">
        <v>2519</v>
      </c>
      <c r="D57" t="s">
        <v>371</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8">
        <v>7.8E-2</v>
      </c>
    </row>
    <row r="58" spans="1:36">
      <c r="A58" t="s">
        <v>1031</v>
      </c>
      <c r="B58" t="s">
        <v>2520</v>
      </c>
      <c r="C58" t="s">
        <v>2521</v>
      </c>
      <c r="D58" t="s">
        <v>371</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8">
        <v>0.10199999999999999</v>
      </c>
    </row>
    <row r="59" spans="1:36">
      <c r="A59" t="s">
        <v>1029</v>
      </c>
      <c r="B59" t="s">
        <v>2522</v>
      </c>
      <c r="C59" t="s">
        <v>2523</v>
      </c>
      <c r="D59" t="s">
        <v>371</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8">
        <v>0.10199999999999999</v>
      </c>
    </row>
    <row r="60" spans="1:36">
      <c r="A60" t="s">
        <v>1033</v>
      </c>
      <c r="B60" t="s">
        <v>2524</v>
      </c>
      <c r="C60" t="s">
        <v>2525</v>
      </c>
      <c r="D60" t="s">
        <v>371</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121</v>
      </c>
    </row>
    <row r="61" spans="1:36">
      <c r="A61" t="s">
        <v>2526</v>
      </c>
      <c r="B61" t="s">
        <v>2527</v>
      </c>
      <c r="C61" t="s">
        <v>2528</v>
      </c>
      <c r="D61" t="s">
        <v>371</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8">
        <v>8.0000000000000002E-3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 topLeftCell="B1" workbookViewId="1"/>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1571</v>
      </c>
      <c r="E3" s="7"/>
      <c r="F3" s="7"/>
      <c r="G3" s="7"/>
    </row>
    <row r="4" spans="1:33" ht="15" customHeight="1">
      <c r="C4" s="47" t="s">
        <v>116</v>
      </c>
      <c r="D4" s="47" t="s">
        <v>1572</v>
      </c>
      <c r="E4" s="7"/>
      <c r="F4" s="7"/>
      <c r="G4" s="47" t="s">
        <v>1573</v>
      </c>
    </row>
    <row r="5" spans="1:33" ht="15" customHeight="1">
      <c r="C5" s="47" t="s">
        <v>114</v>
      </c>
      <c r="D5" s="47" t="s">
        <v>1574</v>
      </c>
      <c r="E5" s="7"/>
      <c r="F5" s="7"/>
      <c r="G5" s="7"/>
    </row>
    <row r="6" spans="1:33" ht="15" customHeight="1">
      <c r="C6" s="47" t="s">
        <v>113</v>
      </c>
      <c r="D6" s="7"/>
      <c r="E6" s="47" t="s">
        <v>1575</v>
      </c>
      <c r="F6" s="7"/>
      <c r="G6" s="7"/>
    </row>
    <row r="7" spans="1:33" ht="12" customHeight="1"/>
    <row r="8" spans="1:33" ht="12" customHeight="1"/>
    <row r="9" spans="1:33" ht="12" customHeight="1"/>
    <row r="10" spans="1:33" ht="15" customHeight="1">
      <c r="A10" s="8" t="s">
        <v>1695</v>
      </c>
      <c r="B10" s="24" t="s">
        <v>1696</v>
      </c>
      <c r="AG10" s="44" t="s">
        <v>1576</v>
      </c>
    </row>
    <row r="11" spans="1:33" ht="15" customHeight="1">
      <c r="B11" s="21" t="s">
        <v>1697</v>
      </c>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1698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B15" s="27" t="s">
        <v>1699</v>
      </c>
    </row>
    <row r="16" spans="1:33" ht="15" customHeight="1">
      <c r="B16" s="27" t="s">
        <v>1700</v>
      </c>
    </row>
    <row r="17" spans="1:33" ht="15" customHeight="1">
      <c r="A17" s="8" t="s">
        <v>1701</v>
      </c>
      <c r="B17" s="28" t="s">
        <v>1702</v>
      </c>
      <c r="C17" s="32">
        <f>'AEO 2022 Table 46 Raw'!F8</f>
        <v>45.307589999999998</v>
      </c>
      <c r="D17" s="32">
        <f>'AEO 2022 Table 46 Raw'!G8</f>
        <v>44.258400000000002</v>
      </c>
      <c r="E17" s="32">
        <f>'AEO 2022 Table 46 Raw'!H8</f>
        <v>42.685585000000003</v>
      </c>
      <c r="F17" s="32">
        <f>'AEO 2022 Table 46 Raw'!I8</f>
        <v>40.970298999999997</v>
      </c>
      <c r="G17" s="32">
        <f>'AEO 2022 Table 46 Raw'!J8</f>
        <v>39.053218999999999</v>
      </c>
      <c r="H17" s="32">
        <f>'AEO 2022 Table 46 Raw'!K8</f>
        <v>37.354717000000001</v>
      </c>
      <c r="I17" s="32">
        <f>'AEO 2022 Table 46 Raw'!L8</f>
        <v>35.572902999999997</v>
      </c>
      <c r="J17" s="32">
        <f>'AEO 2022 Table 46 Raw'!M8</f>
        <v>34.051200999999999</v>
      </c>
      <c r="K17" s="32">
        <f>'AEO 2022 Table 46 Raw'!N8</f>
        <v>32.703346000000003</v>
      </c>
      <c r="L17" s="32">
        <f>'AEO 2022 Table 46 Raw'!O8</f>
        <v>31.488731000000001</v>
      </c>
      <c r="M17" s="32">
        <f>'AEO 2022 Table 46 Raw'!P8</f>
        <v>30.377853000000002</v>
      </c>
      <c r="N17" s="32">
        <f>'AEO 2022 Table 46 Raw'!Q8</f>
        <v>29.502044999999999</v>
      </c>
      <c r="O17" s="32">
        <f>'AEO 2022 Table 46 Raw'!R8</f>
        <v>28.754764999999999</v>
      </c>
      <c r="P17" s="32">
        <f>'AEO 2022 Table 46 Raw'!S8</f>
        <v>27.937031000000001</v>
      </c>
      <c r="Q17" s="32">
        <f>'AEO 2022 Table 46 Raw'!T8</f>
        <v>27.115203999999999</v>
      </c>
      <c r="R17" s="32">
        <f>'AEO 2022 Table 46 Raw'!U8</f>
        <v>26.378170000000001</v>
      </c>
      <c r="S17" s="32">
        <f>'AEO 2022 Table 46 Raw'!V8</f>
        <v>25.754204000000001</v>
      </c>
      <c r="T17" s="32">
        <f>'AEO 2022 Table 46 Raw'!W8</f>
        <v>25.252082999999999</v>
      </c>
      <c r="U17" s="32">
        <f>'AEO 2022 Table 46 Raw'!X8</f>
        <v>24.824738</v>
      </c>
      <c r="V17" s="32">
        <f>'AEO 2022 Table 46 Raw'!Y8</f>
        <v>24.456302999999998</v>
      </c>
      <c r="W17" s="32">
        <f>'AEO 2022 Table 46 Raw'!Z8</f>
        <v>24.092503000000001</v>
      </c>
      <c r="X17" s="32">
        <f>'AEO 2022 Table 46 Raw'!AA8</f>
        <v>23.723354</v>
      </c>
      <c r="Y17" s="32">
        <f>'AEO 2022 Table 46 Raw'!AB8</f>
        <v>23.372188999999999</v>
      </c>
      <c r="Z17" s="32">
        <f>'AEO 2022 Table 46 Raw'!AC8</f>
        <v>23.023762000000001</v>
      </c>
      <c r="AA17" s="32">
        <f>'AEO 2022 Table 46 Raw'!AD8</f>
        <v>22.660919</v>
      </c>
      <c r="AB17" s="32">
        <f>'AEO 2022 Table 46 Raw'!AE8</f>
        <v>22.351306999999998</v>
      </c>
      <c r="AC17" s="32">
        <f>'AEO 2022 Table 46 Raw'!AF8</f>
        <v>22.045527</v>
      </c>
      <c r="AD17" s="32">
        <f>'AEO 2022 Table 46 Raw'!AG8</f>
        <v>21.718733</v>
      </c>
      <c r="AE17" s="32">
        <f>'AEO 2022 Table 46 Raw'!AH8</f>
        <v>21.428642</v>
      </c>
      <c r="AF17" s="32">
        <f>'AEO 2022 Table 46 Raw'!AI8</f>
        <v>21.106988999999999</v>
      </c>
      <c r="AG17" s="52">
        <f>'AEO 2022 Table 46 Raw'!AJ8</f>
        <v>-2.5999999999999999E-2</v>
      </c>
    </row>
    <row r="18" spans="1:33" ht="15" customHeight="1">
      <c r="A18" s="8" t="s">
        <v>1703</v>
      </c>
      <c r="B18" s="28" t="s">
        <v>1704</v>
      </c>
      <c r="C18" s="32">
        <f>'AEO 2022 Table 46 Raw'!F9</f>
        <v>0.12828800000000001</v>
      </c>
      <c r="D18" s="32">
        <f>'AEO 2022 Table 46 Raw'!G9</f>
        <v>0.113774</v>
      </c>
      <c r="E18" s="32">
        <f>'AEO 2022 Table 46 Raw'!H9</f>
        <v>0.100369</v>
      </c>
      <c r="F18" s="32">
        <f>'AEO 2022 Table 46 Raw'!I9</f>
        <v>8.8701000000000002E-2</v>
      </c>
      <c r="G18" s="32">
        <f>'AEO 2022 Table 46 Raw'!J9</f>
        <v>7.8370999999999996E-2</v>
      </c>
      <c r="H18" s="32">
        <f>'AEO 2022 Table 46 Raw'!K9</f>
        <v>6.9145999999999999E-2</v>
      </c>
      <c r="I18" s="32">
        <f>'AEO 2022 Table 46 Raw'!L9</f>
        <v>6.0847999999999999E-2</v>
      </c>
      <c r="J18" s="32">
        <f>'AEO 2022 Table 46 Raw'!M9</f>
        <v>5.3288000000000002E-2</v>
      </c>
      <c r="K18" s="32">
        <f>'AEO 2022 Table 46 Raw'!N9</f>
        <v>4.6440000000000002E-2</v>
      </c>
      <c r="L18" s="32">
        <f>'AEO 2022 Table 46 Raw'!O9</f>
        <v>4.0365999999999999E-2</v>
      </c>
      <c r="M18" s="32">
        <f>'AEO 2022 Table 46 Raw'!P9</f>
        <v>3.5015999999999999E-2</v>
      </c>
      <c r="N18" s="32">
        <f>'AEO 2022 Table 46 Raw'!Q9</f>
        <v>3.0331E-2</v>
      </c>
      <c r="O18" s="32">
        <f>'AEO 2022 Table 46 Raw'!R9</f>
        <v>2.6321000000000001E-2</v>
      </c>
      <c r="P18" s="32">
        <f>'AEO 2022 Table 46 Raw'!S9</f>
        <v>2.2941E-2</v>
      </c>
      <c r="Q18" s="32">
        <f>'AEO 2022 Table 46 Raw'!T9</f>
        <v>2.0160999999999998E-2</v>
      </c>
      <c r="R18" s="32">
        <f>'AEO 2022 Table 46 Raw'!U9</f>
        <v>1.7920999999999999E-2</v>
      </c>
      <c r="S18" s="32">
        <f>'AEO 2022 Table 46 Raw'!V9</f>
        <v>1.6115000000000001E-2</v>
      </c>
      <c r="T18" s="32">
        <f>'AEO 2022 Table 46 Raw'!W9</f>
        <v>1.4666999999999999E-2</v>
      </c>
      <c r="U18" s="32">
        <f>'AEO 2022 Table 46 Raw'!X9</f>
        <v>1.3509E-2</v>
      </c>
      <c r="V18" s="32">
        <f>'AEO 2022 Table 46 Raw'!Y9</f>
        <v>1.2514000000000001E-2</v>
      </c>
      <c r="W18" s="32">
        <f>'AEO 2022 Table 46 Raw'!Z9</f>
        <v>1.1612000000000001E-2</v>
      </c>
      <c r="X18" s="32">
        <f>'AEO 2022 Table 46 Raw'!AA9</f>
        <v>1.0793000000000001E-2</v>
      </c>
      <c r="Y18" s="32">
        <f>'AEO 2022 Table 46 Raw'!AB9</f>
        <v>1.0042000000000001E-2</v>
      </c>
      <c r="Z18" s="32">
        <f>'AEO 2022 Table 46 Raw'!AC9</f>
        <v>9.3460000000000001E-3</v>
      </c>
      <c r="AA18" s="32">
        <f>'AEO 2022 Table 46 Raw'!AD9</f>
        <v>8.6990000000000001E-3</v>
      </c>
      <c r="AB18" s="32">
        <f>'AEO 2022 Table 46 Raw'!AE9</f>
        <v>8.0960000000000008E-3</v>
      </c>
      <c r="AC18" s="32">
        <f>'AEO 2022 Table 46 Raw'!AF9</f>
        <v>7.535E-3</v>
      </c>
      <c r="AD18" s="32">
        <f>'AEO 2022 Table 46 Raw'!AG9</f>
        <v>7.0130000000000001E-3</v>
      </c>
      <c r="AE18" s="32">
        <f>'AEO 2022 Table 46 Raw'!AH9</f>
        <v>6.5269999999999998E-3</v>
      </c>
      <c r="AF18" s="32">
        <f>'AEO 2022 Table 46 Raw'!AI9</f>
        <v>6.0749999999999997E-3</v>
      </c>
      <c r="AG18" s="52">
        <f>'AEO 2022 Table 46 Raw'!AJ9</f>
        <v>-0.1</v>
      </c>
    </row>
    <row r="19" spans="1:33" ht="15" customHeight="1">
      <c r="A19" s="8" t="s">
        <v>1705</v>
      </c>
      <c r="B19" s="28" t="s">
        <v>1706</v>
      </c>
      <c r="C19" s="32">
        <f>'AEO 2022 Table 46 Raw'!F10</f>
        <v>45.435879</v>
      </c>
      <c r="D19" s="32">
        <f>'AEO 2022 Table 46 Raw'!G10</f>
        <v>44.372172999999997</v>
      </c>
      <c r="E19" s="32">
        <f>'AEO 2022 Table 46 Raw'!H10</f>
        <v>42.785953999999997</v>
      </c>
      <c r="F19" s="32">
        <f>'AEO 2022 Table 46 Raw'!I10</f>
        <v>41.058998000000003</v>
      </c>
      <c r="G19" s="32">
        <f>'AEO 2022 Table 46 Raw'!J10</f>
        <v>39.131588000000001</v>
      </c>
      <c r="H19" s="32">
        <f>'AEO 2022 Table 46 Raw'!K10</f>
        <v>37.423862</v>
      </c>
      <c r="I19" s="32">
        <f>'AEO 2022 Table 46 Raw'!L10</f>
        <v>35.633750999999997</v>
      </c>
      <c r="J19" s="32">
        <f>'AEO 2022 Table 46 Raw'!M10</f>
        <v>34.104488000000003</v>
      </c>
      <c r="K19" s="32">
        <f>'AEO 2022 Table 46 Raw'!N10</f>
        <v>32.749786</v>
      </c>
      <c r="L19" s="32">
        <f>'AEO 2022 Table 46 Raw'!O10</f>
        <v>31.529098999999999</v>
      </c>
      <c r="M19" s="32">
        <f>'AEO 2022 Table 46 Raw'!P10</f>
        <v>30.412868</v>
      </c>
      <c r="N19" s="32">
        <f>'AEO 2022 Table 46 Raw'!Q10</f>
        <v>29.532374999999998</v>
      </c>
      <c r="O19" s="32">
        <f>'AEO 2022 Table 46 Raw'!R10</f>
        <v>28.781085999999998</v>
      </c>
      <c r="P19" s="32">
        <f>'AEO 2022 Table 46 Raw'!S10</f>
        <v>27.959972</v>
      </c>
      <c r="Q19" s="32">
        <f>'AEO 2022 Table 46 Raw'!T10</f>
        <v>27.135365</v>
      </c>
      <c r="R19" s="32">
        <f>'AEO 2022 Table 46 Raw'!U10</f>
        <v>26.396090999999998</v>
      </c>
      <c r="S19" s="32">
        <f>'AEO 2022 Table 46 Raw'!V10</f>
        <v>25.770319000000001</v>
      </c>
      <c r="T19" s="32">
        <f>'AEO 2022 Table 46 Raw'!W10</f>
        <v>25.266749999999998</v>
      </c>
      <c r="U19" s="32">
        <f>'AEO 2022 Table 46 Raw'!X10</f>
        <v>24.838246999999999</v>
      </c>
      <c r="V19" s="32">
        <f>'AEO 2022 Table 46 Raw'!Y10</f>
        <v>24.468817000000001</v>
      </c>
      <c r="W19" s="32">
        <f>'AEO 2022 Table 46 Raw'!Z10</f>
        <v>24.104115</v>
      </c>
      <c r="X19" s="32">
        <f>'AEO 2022 Table 46 Raw'!AA10</f>
        <v>23.734145999999999</v>
      </c>
      <c r="Y19" s="32">
        <f>'AEO 2022 Table 46 Raw'!AB10</f>
        <v>23.382231000000001</v>
      </c>
      <c r="Z19" s="32">
        <f>'AEO 2022 Table 46 Raw'!AC10</f>
        <v>23.033107999999999</v>
      </c>
      <c r="AA19" s="32">
        <f>'AEO 2022 Table 46 Raw'!AD10</f>
        <v>22.669619000000001</v>
      </c>
      <c r="AB19" s="32">
        <f>'AEO 2022 Table 46 Raw'!AE10</f>
        <v>22.359404000000001</v>
      </c>
      <c r="AC19" s="32">
        <f>'AEO 2022 Table 46 Raw'!AF10</f>
        <v>22.053062000000001</v>
      </c>
      <c r="AD19" s="32">
        <f>'AEO 2022 Table 46 Raw'!AG10</f>
        <v>21.725746000000001</v>
      </c>
      <c r="AE19" s="32">
        <f>'AEO 2022 Table 46 Raw'!AH10</f>
        <v>21.435168999999998</v>
      </c>
      <c r="AF19" s="32">
        <f>'AEO 2022 Table 46 Raw'!AI10</f>
        <v>21.113064000000001</v>
      </c>
      <c r="AG19" s="52">
        <f>'AEO 2022 Table 46 Raw'!AJ10</f>
        <v>-2.5999999999999999E-2</v>
      </c>
    </row>
    <row r="20" spans="1:33" ht="15" customHeight="1">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52"/>
    </row>
    <row r="21" spans="1:33" ht="15" customHeight="1">
      <c r="B21" s="27" t="s">
        <v>1707</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52"/>
    </row>
    <row r="22" spans="1:33" ht="15" customHeight="1">
      <c r="A22" s="8" t="s">
        <v>1708</v>
      </c>
      <c r="B22" s="28" t="s">
        <v>1709</v>
      </c>
      <c r="C22" s="32">
        <f>'AEO 2022 Table 46 Raw'!F12</f>
        <v>2.4082150000000002</v>
      </c>
      <c r="D22" s="32">
        <f>'AEO 2022 Table 46 Raw'!G12</f>
        <v>2.17685</v>
      </c>
      <c r="E22" s="32">
        <f>'AEO 2022 Table 46 Raw'!H12</f>
        <v>1.9607779999999999</v>
      </c>
      <c r="F22" s="32">
        <f>'AEO 2022 Table 46 Raw'!I12</f>
        <v>1.7701880000000001</v>
      </c>
      <c r="G22" s="32">
        <f>'AEO 2022 Table 46 Raw'!J12</f>
        <v>1.5951740000000001</v>
      </c>
      <c r="H22" s="32">
        <f>'AEO 2022 Table 46 Raw'!K12</f>
        <v>1.4424429999999999</v>
      </c>
      <c r="I22" s="32">
        <f>'AEO 2022 Table 46 Raw'!L12</f>
        <v>1.3040890000000001</v>
      </c>
      <c r="J22" s="32">
        <f>'AEO 2022 Table 46 Raw'!M12</f>
        <v>1.184258</v>
      </c>
      <c r="K22" s="32">
        <f>'AEO 2022 Table 46 Raw'!N12</f>
        <v>1.0799099999999999</v>
      </c>
      <c r="L22" s="32">
        <f>'AEO 2022 Table 46 Raw'!O12</f>
        <v>0.98948700000000001</v>
      </c>
      <c r="M22" s="32">
        <f>'AEO 2022 Table 46 Raw'!P12</f>
        <v>0.91169199999999995</v>
      </c>
      <c r="N22" s="32">
        <f>'AEO 2022 Table 46 Raw'!Q12</f>
        <v>0.85193300000000005</v>
      </c>
      <c r="O22" s="32">
        <f>'AEO 2022 Table 46 Raw'!R12</f>
        <v>0.80719700000000005</v>
      </c>
      <c r="P22" s="32">
        <f>'AEO 2022 Table 46 Raw'!S12</f>
        <v>0.76605999999999996</v>
      </c>
      <c r="Q22" s="32">
        <f>'AEO 2022 Table 46 Raw'!T12</f>
        <v>0.730711</v>
      </c>
      <c r="R22" s="32">
        <f>'AEO 2022 Table 46 Raw'!U12</f>
        <v>0.70471600000000001</v>
      </c>
      <c r="S22" s="32">
        <f>'AEO 2022 Table 46 Raw'!V12</f>
        <v>0.68581599999999998</v>
      </c>
      <c r="T22" s="32">
        <f>'AEO 2022 Table 46 Raw'!W12</f>
        <v>0.67303000000000002</v>
      </c>
      <c r="U22" s="32">
        <f>'AEO 2022 Table 46 Raw'!X12</f>
        <v>0.663825</v>
      </c>
      <c r="V22" s="32">
        <f>'AEO 2022 Table 46 Raw'!Y12</f>
        <v>0.65693100000000004</v>
      </c>
      <c r="W22" s="32">
        <f>'AEO 2022 Table 46 Raw'!Z12</f>
        <v>0.64965200000000001</v>
      </c>
      <c r="X22" s="32">
        <f>'AEO 2022 Table 46 Raw'!AA12</f>
        <v>0.64163000000000003</v>
      </c>
      <c r="Y22" s="32">
        <f>'AEO 2022 Table 46 Raw'!AB12</f>
        <v>0.63418200000000002</v>
      </c>
      <c r="Z22" s="32">
        <f>'AEO 2022 Table 46 Raw'!AC12</f>
        <v>0.62672499999999998</v>
      </c>
      <c r="AA22" s="32">
        <f>'AEO 2022 Table 46 Raw'!AD12</f>
        <v>0.61849500000000002</v>
      </c>
      <c r="AB22" s="32">
        <f>'AEO 2022 Table 46 Raw'!AE12</f>
        <v>0.61289400000000005</v>
      </c>
      <c r="AC22" s="32">
        <f>'AEO 2022 Table 46 Raw'!AF12</f>
        <v>0.60739600000000005</v>
      </c>
      <c r="AD22" s="32">
        <f>'AEO 2022 Table 46 Raw'!AG12</f>
        <v>0.60076399999999996</v>
      </c>
      <c r="AE22" s="32">
        <f>'AEO 2022 Table 46 Raw'!AH12</f>
        <v>0.59596300000000002</v>
      </c>
      <c r="AF22" s="32">
        <f>'AEO 2022 Table 46 Raw'!AI12</f>
        <v>0.58766499999999999</v>
      </c>
      <c r="AG22" s="52">
        <f>'AEO 2022 Table 46 Raw'!AJ12</f>
        <v>-4.7E-2</v>
      </c>
    </row>
    <row r="23" spans="1:33" ht="15" customHeight="1">
      <c r="A23" s="8" t="s">
        <v>1710</v>
      </c>
      <c r="B23" s="28" t="s">
        <v>1711</v>
      </c>
      <c r="C23" s="32">
        <f>'AEO 2022 Table 46 Raw'!F13</f>
        <v>0.10467700000000001</v>
      </c>
      <c r="D23" s="32">
        <f>'AEO 2022 Table 46 Raw'!G13</f>
        <v>0.105938</v>
      </c>
      <c r="E23" s="32">
        <f>'AEO 2022 Table 46 Raw'!H13</f>
        <v>0.107265</v>
      </c>
      <c r="F23" s="32">
        <f>'AEO 2022 Table 46 Raw'!I13</f>
        <v>0.108442</v>
      </c>
      <c r="G23" s="32">
        <f>'AEO 2022 Table 46 Raw'!J13</f>
        <v>0.10959099999999999</v>
      </c>
      <c r="H23" s="32">
        <f>'AEO 2022 Table 46 Raw'!K13</f>
        <v>0.11070000000000001</v>
      </c>
      <c r="I23" s="32">
        <f>'AEO 2022 Table 46 Raw'!L13</f>
        <v>0.111847</v>
      </c>
      <c r="J23" s="32">
        <f>'AEO 2022 Table 46 Raw'!M13</f>
        <v>0.11316</v>
      </c>
      <c r="K23" s="32">
        <f>'AEO 2022 Table 46 Raw'!N13</f>
        <v>0.11453099999999999</v>
      </c>
      <c r="L23" s="32">
        <f>'AEO 2022 Table 46 Raw'!O13</f>
        <v>0.11583300000000001</v>
      </c>
      <c r="M23" s="32">
        <f>'AEO 2022 Table 46 Raw'!P13</f>
        <v>0.117049</v>
      </c>
      <c r="N23" s="32">
        <f>'AEO 2022 Table 46 Raw'!Q13</f>
        <v>0.118932</v>
      </c>
      <c r="O23" s="32">
        <f>'AEO 2022 Table 46 Raw'!R13</f>
        <v>0.12120599999999999</v>
      </c>
      <c r="P23" s="32">
        <f>'AEO 2022 Table 46 Raw'!S13</f>
        <v>0.122834</v>
      </c>
      <c r="Q23" s="32">
        <f>'AEO 2022 Table 46 Raw'!T13</f>
        <v>0.124143</v>
      </c>
      <c r="R23" s="32">
        <f>'AEO 2022 Table 46 Raw'!U13</f>
        <v>0.12571399999999999</v>
      </c>
      <c r="S23" s="32">
        <f>'AEO 2022 Table 46 Raw'!V13</f>
        <v>0.12779799999999999</v>
      </c>
      <c r="T23" s="32">
        <f>'AEO 2022 Table 46 Raw'!W13</f>
        <v>0.13059499999999999</v>
      </c>
      <c r="U23" s="32">
        <f>'AEO 2022 Table 46 Raw'!X13</f>
        <v>0.13378899999999999</v>
      </c>
      <c r="V23" s="32">
        <f>'AEO 2022 Table 46 Raw'!Y13</f>
        <v>0.137318</v>
      </c>
      <c r="W23" s="32">
        <f>'AEO 2022 Table 46 Raw'!Z13</f>
        <v>0.140713</v>
      </c>
      <c r="X23" s="32">
        <f>'AEO 2022 Table 46 Raw'!AA13</f>
        <v>0.14386299999999999</v>
      </c>
      <c r="Y23" s="32">
        <f>'AEO 2022 Table 46 Raw'!AB13</f>
        <v>0.14696999999999999</v>
      </c>
      <c r="Z23" s="32">
        <f>'AEO 2022 Table 46 Raw'!AC13</f>
        <v>0.14990300000000001</v>
      </c>
      <c r="AA23" s="32">
        <f>'AEO 2022 Table 46 Raw'!AD13</f>
        <v>0.15254400000000001</v>
      </c>
      <c r="AB23" s="32">
        <f>'AEO 2022 Table 46 Raw'!AE13</f>
        <v>0.155665</v>
      </c>
      <c r="AC23" s="32">
        <f>'AEO 2022 Table 46 Raw'!AF13</f>
        <v>0.15873100000000001</v>
      </c>
      <c r="AD23" s="32">
        <f>'AEO 2022 Table 46 Raw'!AG13</f>
        <v>0.161437</v>
      </c>
      <c r="AE23" s="32">
        <f>'AEO 2022 Table 46 Raw'!AH13</f>
        <v>0.16450600000000001</v>
      </c>
      <c r="AF23" s="32">
        <f>'AEO 2022 Table 46 Raw'!AI13</f>
        <v>0.16700799999999999</v>
      </c>
      <c r="AG23" s="52">
        <f>'AEO 2022 Table 46 Raw'!AJ13</f>
        <v>1.6E-2</v>
      </c>
    </row>
    <row r="24" spans="1:33" ht="15" customHeight="1">
      <c r="A24" s="8" t="s">
        <v>1712</v>
      </c>
      <c r="B24" s="28" t="s">
        <v>1713</v>
      </c>
      <c r="C24" s="32">
        <f>'AEO 2022 Table 46 Raw'!F14</f>
        <v>6.5874000000000002E-2</v>
      </c>
      <c r="D24" s="32">
        <f>'AEO 2022 Table 46 Raw'!G14</f>
        <v>8.0922999999999995E-2</v>
      </c>
      <c r="E24" s="32">
        <f>'AEO 2022 Table 46 Raw'!H14</f>
        <v>0.10684</v>
      </c>
      <c r="F24" s="32">
        <f>'AEO 2022 Table 46 Raw'!I14</f>
        <v>0.13769400000000001</v>
      </c>
      <c r="G24" s="32">
        <f>'AEO 2022 Table 46 Raw'!J14</f>
        <v>0.16880400000000001</v>
      </c>
      <c r="H24" s="32">
        <f>'AEO 2022 Table 46 Raw'!K14</f>
        <v>0.201433</v>
      </c>
      <c r="I24" s="32">
        <f>'AEO 2022 Table 46 Raw'!L14</f>
        <v>0.23493800000000001</v>
      </c>
      <c r="J24" s="32">
        <f>'AEO 2022 Table 46 Raw'!M14</f>
        <v>0.27109100000000003</v>
      </c>
      <c r="K24" s="32">
        <f>'AEO 2022 Table 46 Raw'!N14</f>
        <v>0.30877900000000003</v>
      </c>
      <c r="L24" s="32">
        <f>'AEO 2022 Table 46 Raw'!O14</f>
        <v>0.34728799999999999</v>
      </c>
      <c r="M24" s="32">
        <f>'AEO 2022 Table 46 Raw'!P14</f>
        <v>0.386069</v>
      </c>
      <c r="N24" s="32">
        <f>'AEO 2022 Table 46 Raw'!Q14</f>
        <v>0.42926300000000001</v>
      </c>
      <c r="O24" s="32">
        <f>'AEO 2022 Table 46 Raw'!R14</f>
        <v>0.47449000000000002</v>
      </c>
      <c r="P24" s="32">
        <f>'AEO 2022 Table 46 Raw'!S14</f>
        <v>0.515038</v>
      </c>
      <c r="Q24" s="32">
        <f>'AEO 2022 Table 46 Raw'!T14</f>
        <v>0.55277600000000005</v>
      </c>
      <c r="R24" s="32">
        <f>'AEO 2022 Table 46 Raw'!U14</f>
        <v>0.59114299999999997</v>
      </c>
      <c r="S24" s="32">
        <f>'AEO 2022 Table 46 Raw'!V14</f>
        <v>0.631911</v>
      </c>
      <c r="T24" s="32">
        <f>'AEO 2022 Table 46 Raw'!W14</f>
        <v>0.67633200000000004</v>
      </c>
      <c r="U24" s="32">
        <f>'AEO 2022 Table 46 Raw'!X14</f>
        <v>0.72283500000000001</v>
      </c>
      <c r="V24" s="32">
        <f>'AEO 2022 Table 46 Raw'!Y14</f>
        <v>0.771173</v>
      </c>
      <c r="W24" s="32">
        <f>'AEO 2022 Table 46 Raw'!Z14</f>
        <v>0.818407</v>
      </c>
      <c r="X24" s="32">
        <f>'AEO 2022 Table 46 Raw'!AA14</f>
        <v>0.86386399999999997</v>
      </c>
      <c r="Y24" s="32">
        <f>'AEO 2022 Table 46 Raw'!AB14</f>
        <v>0.909053</v>
      </c>
      <c r="Z24" s="32">
        <f>'AEO 2022 Table 46 Raw'!AC14</f>
        <v>0.95305300000000004</v>
      </c>
      <c r="AA24" s="32">
        <f>'AEO 2022 Table 46 Raw'!AD14</f>
        <v>0.99458599999999997</v>
      </c>
      <c r="AB24" s="32">
        <f>'AEO 2022 Table 46 Raw'!AE14</f>
        <v>1.039104</v>
      </c>
      <c r="AC24" s="32">
        <f>'AEO 2022 Table 46 Raw'!AF14</f>
        <v>1.0829230000000001</v>
      </c>
      <c r="AD24" s="32">
        <f>'AEO 2022 Table 46 Raw'!AG14</f>
        <v>1.1238840000000001</v>
      </c>
      <c r="AE24" s="32">
        <f>'AEO 2022 Table 46 Raw'!AH14</f>
        <v>1.1671750000000001</v>
      </c>
      <c r="AF24" s="32">
        <f>'AEO 2022 Table 46 Raw'!AI14</f>
        <v>1.206159</v>
      </c>
      <c r="AG24" s="52">
        <f>'AEO 2022 Table 46 Raw'!AJ14</f>
        <v>0.105</v>
      </c>
    </row>
    <row r="25" spans="1:33" ht="15" customHeight="1">
      <c r="A25" s="8" t="s">
        <v>1714</v>
      </c>
      <c r="B25" s="28" t="s">
        <v>1715</v>
      </c>
      <c r="C25" s="32">
        <f>'AEO 2022 Table 46 Raw'!F15</f>
        <v>0.298209</v>
      </c>
      <c r="D25" s="32">
        <f>'AEO 2022 Table 46 Raw'!G15</f>
        <v>0.38123800000000002</v>
      </c>
      <c r="E25" s="32">
        <f>'AEO 2022 Table 46 Raw'!H15</f>
        <v>0.463395</v>
      </c>
      <c r="F25" s="32">
        <f>'AEO 2022 Table 46 Raw'!I15</f>
        <v>0.53663000000000005</v>
      </c>
      <c r="G25" s="32">
        <f>'AEO 2022 Table 46 Raw'!J15</f>
        <v>0.59734799999999999</v>
      </c>
      <c r="H25" s="32">
        <f>'AEO 2022 Table 46 Raw'!K15</f>
        <v>0.65326200000000001</v>
      </c>
      <c r="I25" s="32">
        <f>'AEO 2022 Table 46 Raw'!L15</f>
        <v>0.70486700000000002</v>
      </c>
      <c r="J25" s="32">
        <f>'AEO 2022 Table 46 Raw'!M15</f>
        <v>0.756332</v>
      </c>
      <c r="K25" s="32">
        <f>'AEO 2022 Table 46 Raw'!N15</f>
        <v>0.80647999999999997</v>
      </c>
      <c r="L25" s="32">
        <f>'AEO 2022 Table 46 Raw'!O15</f>
        <v>0.85476099999999999</v>
      </c>
      <c r="M25" s="32">
        <f>'AEO 2022 Table 46 Raw'!P15</f>
        <v>0.90034599999999998</v>
      </c>
      <c r="N25" s="32">
        <f>'AEO 2022 Table 46 Raw'!Q15</f>
        <v>0.95087999999999995</v>
      </c>
      <c r="O25" s="32">
        <f>'AEO 2022 Table 46 Raw'!R15</f>
        <v>1.002875</v>
      </c>
      <c r="P25" s="32">
        <f>'AEO 2022 Table 46 Raw'!S15</f>
        <v>1.045628</v>
      </c>
      <c r="Q25" s="32">
        <f>'AEO 2022 Table 46 Raw'!T15</f>
        <v>1.0821890000000001</v>
      </c>
      <c r="R25" s="32">
        <f>'AEO 2022 Table 46 Raw'!U15</f>
        <v>1.118285</v>
      </c>
      <c r="S25" s="32">
        <f>'AEO 2022 Table 46 Raw'!V15</f>
        <v>1.1568890000000001</v>
      </c>
      <c r="T25" s="32">
        <f>'AEO 2022 Table 46 Raw'!W15</f>
        <v>1.200099</v>
      </c>
      <c r="U25" s="32">
        <f>'AEO 2022 Table 46 Raw'!X15</f>
        <v>1.2457279999999999</v>
      </c>
      <c r="V25" s="32">
        <f>'AEO 2022 Table 46 Raw'!Y15</f>
        <v>1.2934429999999999</v>
      </c>
      <c r="W25" s="32">
        <f>'AEO 2022 Table 46 Raw'!Z15</f>
        <v>1.33893</v>
      </c>
      <c r="X25" s="32">
        <f>'AEO 2022 Table 46 Raw'!AA15</f>
        <v>1.3813629999999999</v>
      </c>
      <c r="Y25" s="32">
        <f>'AEO 2022 Table 46 Raw'!AB15</f>
        <v>1.4231910000000001</v>
      </c>
      <c r="Z25" s="32">
        <f>'AEO 2022 Table 46 Raw'!AC15</f>
        <v>1.4631430000000001</v>
      </c>
      <c r="AA25" s="32">
        <f>'AEO 2022 Table 46 Raw'!AD15</f>
        <v>1.4997860000000001</v>
      </c>
      <c r="AB25" s="32">
        <f>'AEO 2022 Table 46 Raw'!AE15</f>
        <v>1.5410630000000001</v>
      </c>
      <c r="AC25" s="32">
        <f>'AEO 2022 Table 46 Raw'!AF15</f>
        <v>1.581596</v>
      </c>
      <c r="AD25" s="32">
        <f>'AEO 2022 Table 46 Raw'!AG15</f>
        <v>1.618317</v>
      </c>
      <c r="AE25" s="32">
        <f>'AEO 2022 Table 46 Raw'!AH15</f>
        <v>1.6585749999999999</v>
      </c>
      <c r="AF25" s="32">
        <f>'AEO 2022 Table 46 Raw'!AI15</f>
        <v>1.6929380000000001</v>
      </c>
      <c r="AG25" s="52">
        <f>'AEO 2022 Table 46 Raw'!AJ15</f>
        <v>6.2E-2</v>
      </c>
    </row>
    <row r="26" spans="1:33" ht="15" customHeight="1">
      <c r="A26" s="8" t="s">
        <v>1716</v>
      </c>
      <c r="B26" s="28" t="s">
        <v>1717</v>
      </c>
      <c r="C26" s="32">
        <f>'AEO 2022 Table 46 Raw'!F16</f>
        <v>0.133828</v>
      </c>
      <c r="D26" s="32">
        <f>'AEO 2022 Table 46 Raw'!G16</f>
        <v>0.13669100000000001</v>
      </c>
      <c r="E26" s="32">
        <f>'AEO 2022 Table 46 Raw'!H16</f>
        <v>0.140761</v>
      </c>
      <c r="F26" s="32">
        <f>'AEO 2022 Table 46 Raw'!I16</f>
        <v>0.14563799999999999</v>
      </c>
      <c r="G26" s="32">
        <f>'AEO 2022 Table 46 Raw'!J16</f>
        <v>0.14988499999999999</v>
      </c>
      <c r="H26" s="32">
        <f>'AEO 2022 Table 46 Raw'!K16</f>
        <v>0.15374599999999999</v>
      </c>
      <c r="I26" s="32">
        <f>'AEO 2022 Table 46 Raw'!L16</f>
        <v>0.157113</v>
      </c>
      <c r="J26" s="32">
        <f>'AEO 2022 Table 46 Raw'!M16</f>
        <v>0.160494</v>
      </c>
      <c r="K26" s="32">
        <f>'AEO 2022 Table 46 Raw'!N16</f>
        <v>0.16374900000000001</v>
      </c>
      <c r="L26" s="32">
        <f>'AEO 2022 Table 46 Raw'!O16</f>
        <v>0.166796</v>
      </c>
      <c r="M26" s="32">
        <f>'AEO 2022 Table 46 Raw'!P16</f>
        <v>0.16952800000000001</v>
      </c>
      <c r="N26" s="32">
        <f>'AEO 2022 Table 46 Raw'!Q16</f>
        <v>0.17293900000000001</v>
      </c>
      <c r="O26" s="32">
        <f>'AEO 2022 Table 46 Raw'!R16</f>
        <v>0.176701</v>
      </c>
      <c r="P26" s="32">
        <f>'AEO 2022 Table 46 Raw'!S16</f>
        <v>0.17952699999999999</v>
      </c>
      <c r="Q26" s="32">
        <f>'AEO 2022 Table 46 Raw'!T16</f>
        <v>0.18181</v>
      </c>
      <c r="R26" s="32">
        <f>'AEO 2022 Table 46 Raw'!U16</f>
        <v>0.184223</v>
      </c>
      <c r="S26" s="32">
        <f>'AEO 2022 Table 46 Raw'!V16</f>
        <v>0.187162</v>
      </c>
      <c r="T26" s="32">
        <f>'AEO 2022 Table 46 Raw'!W16</f>
        <v>0.19092700000000001</v>
      </c>
      <c r="U26" s="32">
        <f>'AEO 2022 Table 46 Raw'!X16</f>
        <v>0.195241</v>
      </c>
      <c r="V26" s="32">
        <f>'AEO 2022 Table 46 Raw'!Y16</f>
        <v>0.200019</v>
      </c>
      <c r="W26" s="32">
        <f>'AEO 2022 Table 46 Raw'!Z16</f>
        <v>0.204709</v>
      </c>
      <c r="X26" s="32">
        <f>'AEO 2022 Table 46 Raw'!AA16</f>
        <v>0.20918100000000001</v>
      </c>
      <c r="Y26" s="32">
        <f>'AEO 2022 Table 46 Raw'!AB16</f>
        <v>0.21363599999999999</v>
      </c>
      <c r="Z26" s="32">
        <f>'AEO 2022 Table 46 Raw'!AC16</f>
        <v>0.21789800000000001</v>
      </c>
      <c r="AA26" s="32">
        <f>'AEO 2022 Table 46 Raw'!AD16</f>
        <v>0.22176599999999999</v>
      </c>
      <c r="AB26" s="32">
        <f>'AEO 2022 Table 46 Raw'!AE16</f>
        <v>0.22618099999999999</v>
      </c>
      <c r="AC26" s="32">
        <f>'AEO 2022 Table 46 Raw'!AF16</f>
        <v>0.230521</v>
      </c>
      <c r="AD26" s="32">
        <f>'AEO 2022 Table 46 Raw'!AG16</f>
        <v>0.23441999999999999</v>
      </c>
      <c r="AE26" s="32">
        <f>'AEO 2022 Table 46 Raw'!AH16</f>
        <v>0.23873</v>
      </c>
      <c r="AF26" s="32">
        <f>'AEO 2022 Table 46 Raw'!AI16</f>
        <v>0.242345</v>
      </c>
      <c r="AG26" s="52">
        <f>'AEO 2022 Table 46 Raw'!AJ16</f>
        <v>2.1000000000000001E-2</v>
      </c>
    </row>
    <row r="27" spans="1:33" ht="15" customHeight="1">
      <c r="A27" s="8" t="s">
        <v>1718</v>
      </c>
      <c r="B27" s="28" t="s">
        <v>1719</v>
      </c>
      <c r="C27" s="32">
        <f>'AEO 2022 Table 46 Raw'!F17</f>
        <v>6.4233999999999999E-2</v>
      </c>
      <c r="D27" s="32">
        <f>'AEO 2022 Table 46 Raw'!G17</f>
        <v>6.4132999999999996E-2</v>
      </c>
      <c r="E27" s="32">
        <f>'AEO 2022 Table 46 Raw'!H17</f>
        <v>6.5961000000000006E-2</v>
      </c>
      <c r="F27" s="32">
        <f>'AEO 2022 Table 46 Raw'!I17</f>
        <v>6.8748000000000004E-2</v>
      </c>
      <c r="G27" s="32">
        <f>'AEO 2022 Table 46 Raw'!J17</f>
        <v>7.1529999999999996E-2</v>
      </c>
      <c r="H27" s="32">
        <f>'AEO 2022 Table 46 Raw'!K17</f>
        <v>7.4551999999999993E-2</v>
      </c>
      <c r="I27" s="32">
        <f>'AEO 2022 Table 46 Raw'!L17</f>
        <v>7.7765000000000001E-2</v>
      </c>
      <c r="J27" s="32">
        <f>'AEO 2022 Table 46 Raw'!M17</f>
        <v>8.1469E-2</v>
      </c>
      <c r="K27" s="32">
        <f>'AEO 2022 Table 46 Raw'!N17</f>
        <v>8.5528000000000007E-2</v>
      </c>
      <c r="L27" s="32">
        <f>'AEO 2022 Table 46 Raw'!O17</f>
        <v>8.9913000000000007E-2</v>
      </c>
      <c r="M27" s="32">
        <f>'AEO 2022 Table 46 Raw'!P17</f>
        <v>9.4522999999999996E-2</v>
      </c>
      <c r="N27" s="32">
        <f>'AEO 2022 Table 46 Raw'!Q17</f>
        <v>0.100107</v>
      </c>
      <c r="O27" s="32">
        <f>'AEO 2022 Table 46 Raw'!R17</f>
        <v>0.106268</v>
      </c>
      <c r="P27" s="32">
        <f>'AEO 2022 Table 46 Raw'!S17</f>
        <v>0.111807</v>
      </c>
      <c r="Q27" s="32">
        <f>'AEO 2022 Table 46 Raw'!T17</f>
        <v>0.117021</v>
      </c>
      <c r="R27" s="32">
        <f>'AEO 2022 Table 46 Raw'!U17</f>
        <v>0.122501</v>
      </c>
      <c r="S27" s="32">
        <f>'AEO 2022 Table 46 Raw'!V17</f>
        <v>0.128551</v>
      </c>
      <c r="T27" s="32">
        <f>'AEO 2022 Table 46 Raw'!W17</f>
        <v>0.13539300000000001</v>
      </c>
      <c r="U27" s="32">
        <f>'AEO 2022 Table 46 Raw'!X17</f>
        <v>0.14275399999999999</v>
      </c>
      <c r="V27" s="32">
        <f>'AEO 2022 Table 46 Raw'!Y17</f>
        <v>0.15054100000000001</v>
      </c>
      <c r="W27" s="32">
        <f>'AEO 2022 Table 46 Raw'!Z17</f>
        <v>0.15822</v>
      </c>
      <c r="X27" s="32">
        <f>'AEO 2022 Table 46 Raw'!AA17</f>
        <v>0.16567100000000001</v>
      </c>
      <c r="Y27" s="32">
        <f>'AEO 2022 Table 46 Raw'!AB17</f>
        <v>0.17311299999999999</v>
      </c>
      <c r="Z27" s="32">
        <f>'AEO 2022 Table 46 Raw'!AC17</f>
        <v>0.18035300000000001</v>
      </c>
      <c r="AA27" s="32">
        <f>'AEO 2022 Table 46 Raw'!AD17</f>
        <v>0.18718399999999999</v>
      </c>
      <c r="AB27" s="32">
        <f>'AEO 2022 Table 46 Raw'!AE17</f>
        <v>0.194518</v>
      </c>
      <c r="AC27" s="32">
        <f>'AEO 2022 Table 46 Raw'!AF17</f>
        <v>0.20175599999999999</v>
      </c>
      <c r="AD27" s="32">
        <f>'AEO 2022 Table 46 Raw'!AG17</f>
        <v>0.20854</v>
      </c>
      <c r="AE27" s="32">
        <f>'AEO 2022 Table 46 Raw'!AH17</f>
        <v>0.21571699999999999</v>
      </c>
      <c r="AF27" s="32">
        <f>'AEO 2022 Table 46 Raw'!AI17</f>
        <v>0.222187</v>
      </c>
      <c r="AG27" s="52">
        <f>'AEO 2022 Table 46 Raw'!AJ17</f>
        <v>4.3999999999999997E-2</v>
      </c>
    </row>
    <row r="28" spans="1:33" ht="15" customHeight="1">
      <c r="A28" s="8" t="s">
        <v>1720</v>
      </c>
      <c r="B28" s="28" t="s">
        <v>1721</v>
      </c>
      <c r="C28" s="32">
        <f>'AEO 2022 Table 46 Raw'!F18</f>
        <v>0</v>
      </c>
      <c r="D28" s="32">
        <f>'AEO 2022 Table 46 Raw'!G18</f>
        <v>0</v>
      </c>
      <c r="E28" s="32">
        <f>'AEO 2022 Table 46 Raw'!H18</f>
        <v>0</v>
      </c>
      <c r="F28" s="32">
        <f>'AEO 2022 Table 46 Raw'!I18</f>
        <v>0</v>
      </c>
      <c r="G28" s="32">
        <f>'AEO 2022 Table 46 Raw'!J18</f>
        <v>0</v>
      </c>
      <c r="H28" s="32">
        <f>'AEO 2022 Table 46 Raw'!K18</f>
        <v>0</v>
      </c>
      <c r="I28" s="32">
        <f>'AEO 2022 Table 46 Raw'!L18</f>
        <v>0</v>
      </c>
      <c r="J28" s="32">
        <f>'AEO 2022 Table 46 Raw'!M18</f>
        <v>0</v>
      </c>
      <c r="K28" s="32">
        <f>'AEO 2022 Table 46 Raw'!N18</f>
        <v>0</v>
      </c>
      <c r="L28" s="32">
        <f>'AEO 2022 Table 46 Raw'!O18</f>
        <v>0</v>
      </c>
      <c r="M28" s="32">
        <f>'AEO 2022 Table 46 Raw'!P18</f>
        <v>0</v>
      </c>
      <c r="N28" s="32">
        <f>'AEO 2022 Table 46 Raw'!Q18</f>
        <v>0</v>
      </c>
      <c r="O28" s="32">
        <f>'AEO 2022 Table 46 Raw'!R18</f>
        <v>0</v>
      </c>
      <c r="P28" s="32">
        <f>'AEO 2022 Table 46 Raw'!S18</f>
        <v>0</v>
      </c>
      <c r="Q28" s="32">
        <f>'AEO 2022 Table 46 Raw'!T18</f>
        <v>0</v>
      </c>
      <c r="R28" s="32">
        <f>'AEO 2022 Table 46 Raw'!U18</f>
        <v>0</v>
      </c>
      <c r="S28" s="32">
        <f>'AEO 2022 Table 46 Raw'!V18</f>
        <v>0</v>
      </c>
      <c r="T28" s="32">
        <f>'AEO 2022 Table 46 Raw'!W18</f>
        <v>0</v>
      </c>
      <c r="U28" s="32">
        <f>'AEO 2022 Table 46 Raw'!X18</f>
        <v>0</v>
      </c>
      <c r="V28" s="32">
        <f>'AEO 2022 Table 46 Raw'!Y18</f>
        <v>0</v>
      </c>
      <c r="W28" s="32">
        <f>'AEO 2022 Table 46 Raw'!Z18</f>
        <v>0</v>
      </c>
      <c r="X28" s="32">
        <f>'AEO 2022 Table 46 Raw'!AA18</f>
        <v>0</v>
      </c>
      <c r="Y28" s="32">
        <f>'AEO 2022 Table 46 Raw'!AB18</f>
        <v>0</v>
      </c>
      <c r="Z28" s="32">
        <f>'AEO 2022 Table 46 Raw'!AC18</f>
        <v>0</v>
      </c>
      <c r="AA28" s="32">
        <f>'AEO 2022 Table 46 Raw'!AD18</f>
        <v>0</v>
      </c>
      <c r="AB28" s="32">
        <f>'AEO 2022 Table 46 Raw'!AE18</f>
        <v>0</v>
      </c>
      <c r="AC28" s="32">
        <f>'AEO 2022 Table 46 Raw'!AF18</f>
        <v>0</v>
      </c>
      <c r="AD28" s="32">
        <f>'AEO 2022 Table 46 Raw'!AG18</f>
        <v>0</v>
      </c>
      <c r="AE28" s="32">
        <f>'AEO 2022 Table 46 Raw'!AH18</f>
        <v>0</v>
      </c>
      <c r="AF28" s="32">
        <f>'AEO 2022 Table 46 Raw'!AI18</f>
        <v>0</v>
      </c>
      <c r="AG28" s="52" t="str">
        <f>'AEO 2022 Table 46 Raw'!AJ18</f>
        <v>- -</v>
      </c>
    </row>
    <row r="29" spans="1:33" ht="15" customHeight="1">
      <c r="A29" s="8" t="s">
        <v>1722</v>
      </c>
      <c r="B29" s="28" t="s">
        <v>1723</v>
      </c>
      <c r="C29" s="32">
        <f>'AEO 2022 Table 46 Raw'!F19</f>
        <v>1.996067</v>
      </c>
      <c r="D29" s="32">
        <f>'AEO 2022 Table 46 Raw'!G19</f>
        <v>2.0396169999999998</v>
      </c>
      <c r="E29" s="32">
        <f>'AEO 2022 Table 46 Raw'!H19</f>
        <v>2.033293</v>
      </c>
      <c r="F29" s="32">
        <f>'AEO 2022 Table 46 Raw'!I19</f>
        <v>2.0081039999999999</v>
      </c>
      <c r="G29" s="32">
        <f>'AEO 2022 Table 46 Raw'!J19</f>
        <v>1.9701169999999999</v>
      </c>
      <c r="H29" s="32">
        <f>'AEO 2022 Table 46 Raw'!K19</f>
        <v>1.9376469999999999</v>
      </c>
      <c r="I29" s="32">
        <f>'AEO 2022 Table 46 Raw'!L19</f>
        <v>1.896544</v>
      </c>
      <c r="J29" s="32">
        <f>'AEO 2022 Table 46 Raw'!M19</f>
        <v>1.86537</v>
      </c>
      <c r="K29" s="32">
        <f>'AEO 2022 Table 46 Raw'!N19</f>
        <v>1.8412900000000001</v>
      </c>
      <c r="L29" s="32">
        <f>'AEO 2022 Table 46 Raw'!O19</f>
        <v>1.823253</v>
      </c>
      <c r="M29" s="32">
        <f>'AEO 2022 Table 46 Raw'!P19</f>
        <v>1.8098719999999999</v>
      </c>
      <c r="N29" s="32">
        <f>'AEO 2022 Table 46 Raw'!Q19</f>
        <v>1.810953</v>
      </c>
      <c r="O29" s="32">
        <f>'AEO 2022 Table 46 Raw'!R19</f>
        <v>1.820808</v>
      </c>
      <c r="P29" s="32">
        <f>'AEO 2022 Table 46 Raw'!S19</f>
        <v>1.8252379999999999</v>
      </c>
      <c r="Q29" s="32">
        <f>'AEO 2022 Table 46 Raw'!T19</f>
        <v>1.827572</v>
      </c>
      <c r="R29" s="32">
        <f>'AEO 2022 Table 46 Raw'!U19</f>
        <v>1.833623</v>
      </c>
      <c r="S29" s="32">
        <f>'AEO 2022 Table 46 Raw'!V19</f>
        <v>1.846309</v>
      </c>
      <c r="T29" s="32">
        <f>'AEO 2022 Table 46 Raw'!W19</f>
        <v>1.8674360000000001</v>
      </c>
      <c r="U29" s="32">
        <f>'AEO 2022 Table 46 Raw'!X19</f>
        <v>1.8939250000000001</v>
      </c>
      <c r="V29" s="32">
        <f>'AEO 2022 Table 46 Raw'!Y19</f>
        <v>1.9249350000000001</v>
      </c>
      <c r="W29" s="32">
        <f>'AEO 2022 Table 46 Raw'!Z19</f>
        <v>1.9553970000000001</v>
      </c>
      <c r="X29" s="32">
        <f>'AEO 2022 Table 46 Raw'!AA19</f>
        <v>1.984146</v>
      </c>
      <c r="Y29" s="32">
        <f>'AEO 2022 Table 46 Raw'!AB19</f>
        <v>2.0132919999999999</v>
      </c>
      <c r="Z29" s="32">
        <f>'AEO 2022 Table 46 Raw'!AC19</f>
        <v>2.041175</v>
      </c>
      <c r="AA29" s="32">
        <f>'AEO 2022 Table 46 Raw'!AD19</f>
        <v>2.0658259999999999</v>
      </c>
      <c r="AB29" s="32">
        <f>'AEO 2022 Table 46 Raw'!AE19</f>
        <v>2.0949179999999998</v>
      </c>
      <c r="AC29" s="32">
        <f>'AEO 2022 Table 46 Raw'!AF19</f>
        <v>2.1231819999999999</v>
      </c>
      <c r="AD29" s="32">
        <f>'AEO 2022 Table 46 Raw'!AG19</f>
        <v>2.1476009999999999</v>
      </c>
      <c r="AE29" s="32">
        <f>'AEO 2022 Table 46 Raw'!AH19</f>
        <v>2.1752690000000001</v>
      </c>
      <c r="AF29" s="32">
        <f>'AEO 2022 Table 46 Raw'!AI19</f>
        <v>2.197349</v>
      </c>
      <c r="AG29" s="52">
        <f>'AEO 2022 Table 46 Raw'!AJ19</f>
        <v>3.0000000000000001E-3</v>
      </c>
    </row>
    <row r="30" spans="1:33" ht="15" customHeight="1">
      <c r="A30" s="8" t="s">
        <v>1724</v>
      </c>
      <c r="B30" s="28" t="s">
        <v>1725</v>
      </c>
      <c r="C30" s="32">
        <f>'AEO 2022 Table 46 Raw'!F20</f>
        <v>9.1021000000000005E-2</v>
      </c>
      <c r="D30" s="32">
        <f>'AEO 2022 Table 46 Raw'!G20</f>
        <v>8.5843000000000003E-2</v>
      </c>
      <c r="E30" s="32">
        <f>'AEO 2022 Table 46 Raw'!H20</f>
        <v>7.9371999999999998E-2</v>
      </c>
      <c r="F30" s="32">
        <f>'AEO 2022 Table 46 Raw'!I20</f>
        <v>7.2619000000000003E-2</v>
      </c>
      <c r="G30" s="32">
        <f>'AEO 2022 Table 46 Raw'!J20</f>
        <v>6.5710000000000005E-2</v>
      </c>
      <c r="H30" s="32">
        <f>'AEO 2022 Table 46 Raw'!K20</f>
        <v>5.8855999999999999E-2</v>
      </c>
      <c r="I30" s="32">
        <f>'AEO 2022 Table 46 Raw'!L20</f>
        <v>5.2089000000000003E-2</v>
      </c>
      <c r="J30" s="32">
        <f>'AEO 2022 Table 46 Raw'!M20</f>
        <v>4.5497999999999997E-2</v>
      </c>
      <c r="K30" s="32">
        <f>'AEO 2022 Table 46 Raw'!N20</f>
        <v>3.9302999999999998E-2</v>
      </c>
      <c r="L30" s="32">
        <f>'AEO 2022 Table 46 Raw'!O20</f>
        <v>3.4107999999999999E-2</v>
      </c>
      <c r="M30" s="32">
        <f>'AEO 2022 Table 46 Raw'!P20</f>
        <v>2.9302999999999999E-2</v>
      </c>
      <c r="N30" s="32">
        <f>'AEO 2022 Table 46 Raw'!Q20</f>
        <v>2.5073999999999999E-2</v>
      </c>
      <c r="O30" s="32">
        <f>'AEO 2022 Table 46 Raw'!R20</f>
        <v>2.1503000000000001E-2</v>
      </c>
      <c r="P30" s="32">
        <f>'AEO 2022 Table 46 Raw'!S20</f>
        <v>1.8610999999999999E-2</v>
      </c>
      <c r="Q30" s="32">
        <f>'AEO 2022 Table 46 Raw'!T20</f>
        <v>1.6216000000000001E-2</v>
      </c>
      <c r="R30" s="32">
        <f>'AEO 2022 Table 46 Raw'!U20</f>
        <v>1.4304000000000001E-2</v>
      </c>
      <c r="S30" s="32">
        <f>'AEO 2022 Table 46 Raw'!V20</f>
        <v>1.3046E-2</v>
      </c>
      <c r="T30" s="32">
        <f>'AEO 2022 Table 46 Raw'!W20</f>
        <v>1.1984E-2</v>
      </c>
      <c r="U30" s="32">
        <f>'AEO 2022 Table 46 Raw'!X20</f>
        <v>1.1110999999999999E-2</v>
      </c>
      <c r="V30" s="32">
        <f>'AEO 2022 Table 46 Raw'!Y20</f>
        <v>1.0340999999999999E-2</v>
      </c>
      <c r="W30" s="32">
        <f>'AEO 2022 Table 46 Raw'!Z20</f>
        <v>9.6249999999999999E-3</v>
      </c>
      <c r="X30" s="32">
        <f>'AEO 2022 Table 46 Raw'!AA20</f>
        <v>8.9580000000000007E-3</v>
      </c>
      <c r="Y30" s="32">
        <f>'AEO 2022 Table 46 Raw'!AB20</f>
        <v>8.3370000000000007E-3</v>
      </c>
      <c r="Z30" s="32">
        <f>'AEO 2022 Table 46 Raw'!AC20</f>
        <v>7.7590000000000003E-3</v>
      </c>
      <c r="AA30" s="32">
        <f>'AEO 2022 Table 46 Raw'!AD20</f>
        <v>7.2220000000000001E-3</v>
      </c>
      <c r="AB30" s="32">
        <f>'AEO 2022 Table 46 Raw'!AE20</f>
        <v>6.7210000000000004E-3</v>
      </c>
      <c r="AC30" s="32">
        <f>'AEO 2022 Table 46 Raw'!AF20</f>
        <v>6.2560000000000003E-3</v>
      </c>
      <c r="AD30" s="32">
        <f>'AEO 2022 Table 46 Raw'!AG20</f>
        <v>5.8219999999999999E-3</v>
      </c>
      <c r="AE30" s="32">
        <f>'AEO 2022 Table 46 Raw'!AH20</f>
        <v>5.4190000000000002E-3</v>
      </c>
      <c r="AF30" s="32">
        <f>'AEO 2022 Table 46 Raw'!AI20</f>
        <v>5.0429999999999997E-3</v>
      </c>
      <c r="AG30" s="52">
        <f>'AEO 2022 Table 46 Raw'!AJ20</f>
        <v>-9.5000000000000001E-2</v>
      </c>
    </row>
    <row r="31" spans="1:33" ht="15" customHeight="1">
      <c r="A31" s="8" t="s">
        <v>1726</v>
      </c>
      <c r="B31" s="28" t="s">
        <v>1727</v>
      </c>
      <c r="C31" s="32">
        <f>'AEO 2022 Table 46 Raw'!F21</f>
        <v>2.7599999999999999E-3</v>
      </c>
      <c r="D31" s="32">
        <f>'AEO 2022 Table 46 Raw'!G21</f>
        <v>2.3519999999999999E-3</v>
      </c>
      <c r="E31" s="32">
        <f>'AEO 2022 Table 46 Raw'!H21</f>
        <v>2.0230000000000001E-3</v>
      </c>
      <c r="F31" s="32">
        <f>'AEO 2022 Table 46 Raw'!I21</f>
        <v>1.825E-3</v>
      </c>
      <c r="G31" s="32">
        <f>'AEO 2022 Table 46 Raw'!J21</f>
        <v>1.699E-3</v>
      </c>
      <c r="H31" s="32">
        <f>'AEO 2022 Table 46 Raw'!K21</f>
        <v>1.5809999999999999E-3</v>
      </c>
      <c r="I31" s="32">
        <f>'AEO 2022 Table 46 Raw'!L21</f>
        <v>1.4710000000000001E-3</v>
      </c>
      <c r="J31" s="32">
        <f>'AEO 2022 Table 46 Raw'!M21</f>
        <v>1.369E-3</v>
      </c>
      <c r="K31" s="32">
        <f>'AEO 2022 Table 46 Raw'!N21</f>
        <v>1.274E-3</v>
      </c>
      <c r="L31" s="32">
        <f>'AEO 2022 Table 46 Raw'!O21</f>
        <v>1.186E-3</v>
      </c>
      <c r="M31" s="32">
        <f>'AEO 2022 Table 46 Raw'!P21</f>
        <v>1.1039999999999999E-3</v>
      </c>
      <c r="N31" s="32">
        <f>'AEO 2022 Table 46 Raw'!Q21</f>
        <v>1.0280000000000001E-3</v>
      </c>
      <c r="O31" s="32">
        <f>'AEO 2022 Table 46 Raw'!R21</f>
        <v>9.5600000000000004E-4</v>
      </c>
      <c r="P31" s="32">
        <f>'AEO 2022 Table 46 Raw'!S21</f>
        <v>8.8999999999999995E-4</v>
      </c>
      <c r="Q31" s="32">
        <f>'AEO 2022 Table 46 Raw'!T21</f>
        <v>8.2799999999999996E-4</v>
      </c>
      <c r="R31" s="32">
        <f>'AEO 2022 Table 46 Raw'!U21</f>
        <v>7.7099999999999998E-4</v>
      </c>
      <c r="S31" s="32">
        <f>'AEO 2022 Table 46 Raw'!V21</f>
        <v>7.18E-4</v>
      </c>
      <c r="T31" s="32">
        <f>'AEO 2022 Table 46 Raw'!W21</f>
        <v>6.6799999999999997E-4</v>
      </c>
      <c r="U31" s="32">
        <f>'AEO 2022 Table 46 Raw'!X21</f>
        <v>6.2200000000000005E-4</v>
      </c>
      <c r="V31" s="32">
        <f>'AEO 2022 Table 46 Raw'!Y21</f>
        <v>5.7899999999999998E-4</v>
      </c>
      <c r="W31" s="32">
        <f>'AEO 2022 Table 46 Raw'!Z21</f>
        <v>5.3799999999999996E-4</v>
      </c>
      <c r="X31" s="32">
        <f>'AEO 2022 Table 46 Raw'!AA21</f>
        <v>5.0100000000000003E-4</v>
      </c>
      <c r="Y31" s="32">
        <f>'AEO 2022 Table 46 Raw'!AB21</f>
        <v>4.66E-4</v>
      </c>
      <c r="Z31" s="32">
        <f>'AEO 2022 Table 46 Raw'!AC21</f>
        <v>4.3399999999999998E-4</v>
      </c>
      <c r="AA31" s="32">
        <f>'AEO 2022 Table 46 Raw'!AD21</f>
        <v>4.0400000000000001E-4</v>
      </c>
      <c r="AB31" s="32">
        <f>'AEO 2022 Table 46 Raw'!AE21</f>
        <v>3.7599999999999998E-4</v>
      </c>
      <c r="AC31" s="32">
        <f>'AEO 2022 Table 46 Raw'!AF21</f>
        <v>3.5E-4</v>
      </c>
      <c r="AD31" s="32">
        <f>'AEO 2022 Table 46 Raw'!AG21</f>
        <v>3.2600000000000001E-4</v>
      </c>
      <c r="AE31" s="32">
        <f>'AEO 2022 Table 46 Raw'!AH21</f>
        <v>3.0299999999999999E-4</v>
      </c>
      <c r="AF31" s="32">
        <f>'AEO 2022 Table 46 Raw'!AI21</f>
        <v>2.8200000000000002E-4</v>
      </c>
      <c r="AG31" s="52">
        <f>'AEO 2022 Table 46 Raw'!AJ21</f>
        <v>-7.5999999999999998E-2</v>
      </c>
    </row>
    <row r="32" spans="1:33" ht="15" customHeight="1">
      <c r="A32" s="8" t="s">
        <v>1728</v>
      </c>
      <c r="B32" s="28" t="s">
        <v>1729</v>
      </c>
      <c r="C32" s="32">
        <f>'AEO 2022 Table 46 Raw'!F22</f>
        <v>1.6043999999999999E-2</v>
      </c>
      <c r="D32" s="32">
        <f>'AEO 2022 Table 46 Raw'!G22</f>
        <v>1.3677999999999999E-2</v>
      </c>
      <c r="E32" s="32">
        <f>'AEO 2022 Table 46 Raw'!H22</f>
        <v>1.1615E-2</v>
      </c>
      <c r="F32" s="32">
        <f>'AEO 2022 Table 46 Raw'!I22</f>
        <v>9.9430000000000004E-3</v>
      </c>
      <c r="G32" s="32">
        <f>'AEO 2022 Table 46 Raw'!J22</f>
        <v>8.5990000000000007E-3</v>
      </c>
      <c r="H32" s="32">
        <f>'AEO 2022 Table 46 Raw'!K22</f>
        <v>7.744E-3</v>
      </c>
      <c r="I32" s="32">
        <f>'AEO 2022 Table 46 Raw'!L22</f>
        <v>7.1900000000000002E-3</v>
      </c>
      <c r="J32" s="32">
        <f>'AEO 2022 Table 46 Raw'!M22</f>
        <v>6.692E-3</v>
      </c>
      <c r="K32" s="32">
        <f>'AEO 2022 Table 46 Raw'!N22</f>
        <v>6.228E-3</v>
      </c>
      <c r="L32" s="32">
        <f>'AEO 2022 Table 46 Raw'!O22</f>
        <v>5.7970000000000001E-3</v>
      </c>
      <c r="M32" s="32">
        <f>'AEO 2022 Table 46 Raw'!P22</f>
        <v>5.3949999999999996E-3</v>
      </c>
      <c r="N32" s="32">
        <f>'AEO 2022 Table 46 Raw'!Q22</f>
        <v>5.0210000000000003E-3</v>
      </c>
      <c r="O32" s="32">
        <f>'AEO 2022 Table 46 Raw'!R22</f>
        <v>4.6730000000000001E-3</v>
      </c>
      <c r="P32" s="32">
        <f>'AEO 2022 Table 46 Raw'!S22</f>
        <v>4.3489999999999996E-3</v>
      </c>
      <c r="Q32" s="32">
        <f>'AEO 2022 Table 46 Raw'!T22</f>
        <v>4.0480000000000004E-3</v>
      </c>
      <c r="R32" s="32">
        <f>'AEO 2022 Table 46 Raw'!U22</f>
        <v>3.7680000000000001E-3</v>
      </c>
      <c r="S32" s="32">
        <f>'AEO 2022 Table 46 Raw'!V22</f>
        <v>3.5070000000000001E-3</v>
      </c>
      <c r="T32" s="32">
        <f>'AEO 2022 Table 46 Raw'!W22</f>
        <v>3.264E-3</v>
      </c>
      <c r="U32" s="32">
        <f>'AEO 2022 Table 46 Raw'!X22</f>
        <v>3.0370000000000002E-3</v>
      </c>
      <c r="V32" s="32">
        <f>'AEO 2022 Table 46 Raw'!Y22</f>
        <v>2.8270000000000001E-3</v>
      </c>
      <c r="W32" s="32">
        <f>'AEO 2022 Table 46 Raw'!Z22</f>
        <v>2.6310000000000001E-3</v>
      </c>
      <c r="X32" s="32">
        <f>'AEO 2022 Table 46 Raw'!AA22</f>
        <v>2.4489999999999998E-3</v>
      </c>
      <c r="Y32" s="32">
        <f>'AEO 2022 Table 46 Raw'!AB22</f>
        <v>2.2790000000000002E-3</v>
      </c>
      <c r="Z32" s="32">
        <f>'AEO 2022 Table 46 Raw'!AC22</f>
        <v>2.1210000000000001E-3</v>
      </c>
      <c r="AA32" s="32">
        <f>'AEO 2022 Table 46 Raw'!AD22</f>
        <v>1.9740000000000001E-3</v>
      </c>
      <c r="AB32" s="32">
        <f>'AEO 2022 Table 46 Raw'!AE22</f>
        <v>1.8370000000000001E-3</v>
      </c>
      <c r="AC32" s="32">
        <f>'AEO 2022 Table 46 Raw'!AF22</f>
        <v>1.7099999999999999E-3</v>
      </c>
      <c r="AD32" s="32">
        <f>'AEO 2022 Table 46 Raw'!AG22</f>
        <v>1.5920000000000001E-3</v>
      </c>
      <c r="AE32" s="32">
        <f>'AEO 2022 Table 46 Raw'!AH22</f>
        <v>1.4809999999999999E-3</v>
      </c>
      <c r="AF32" s="32">
        <f>'AEO 2022 Table 46 Raw'!AI22</f>
        <v>1.379E-3</v>
      </c>
      <c r="AG32" s="52">
        <f>'AEO 2022 Table 46 Raw'!AJ22</f>
        <v>-8.1000000000000003E-2</v>
      </c>
    </row>
    <row r="33" spans="1:33" ht="15" customHeight="1">
      <c r="A33" s="8" t="s">
        <v>1730</v>
      </c>
      <c r="B33" s="28" t="s">
        <v>1731</v>
      </c>
      <c r="C33" s="32">
        <f>'AEO 2022 Table 46 Raw'!F23</f>
        <v>3.1255999999999999E-2</v>
      </c>
      <c r="D33" s="32">
        <f>'AEO 2022 Table 46 Raw'!G23</f>
        <v>2.6693999999999999E-2</v>
      </c>
      <c r="E33" s="32">
        <f>'AEO 2022 Table 46 Raw'!H23</f>
        <v>2.2603999999999999E-2</v>
      </c>
      <c r="F33" s="32">
        <f>'AEO 2022 Table 46 Raw'!I23</f>
        <v>1.9234999999999999E-2</v>
      </c>
      <c r="G33" s="32">
        <f>'AEO 2022 Table 46 Raw'!J23</f>
        <v>1.6492E-2</v>
      </c>
      <c r="H33" s="32">
        <f>'AEO 2022 Table 46 Raw'!K23</f>
        <v>1.4614E-2</v>
      </c>
      <c r="I33" s="32">
        <f>'AEO 2022 Table 46 Raw'!L23</f>
        <v>1.3407000000000001E-2</v>
      </c>
      <c r="J33" s="32">
        <f>'AEO 2022 Table 46 Raw'!M23</f>
        <v>1.2383E-2</v>
      </c>
      <c r="K33" s="32">
        <f>'AEO 2022 Table 46 Raw'!N23</f>
        <v>1.1525000000000001E-2</v>
      </c>
      <c r="L33" s="32">
        <f>'AEO 2022 Table 46 Raw'!O23</f>
        <v>1.0725999999999999E-2</v>
      </c>
      <c r="M33" s="32">
        <f>'AEO 2022 Table 46 Raw'!P23</f>
        <v>9.9830000000000006E-3</v>
      </c>
      <c r="N33" s="32">
        <f>'AEO 2022 Table 46 Raw'!Q23</f>
        <v>9.2910000000000006E-3</v>
      </c>
      <c r="O33" s="32">
        <f>'AEO 2022 Table 46 Raw'!R23</f>
        <v>8.6470000000000002E-3</v>
      </c>
      <c r="P33" s="32">
        <f>'AEO 2022 Table 46 Raw'!S23</f>
        <v>8.0479999999999996E-3</v>
      </c>
      <c r="Q33" s="32">
        <f>'AEO 2022 Table 46 Raw'!T23</f>
        <v>7.4910000000000003E-3</v>
      </c>
      <c r="R33" s="32">
        <f>'AEO 2022 Table 46 Raw'!U23</f>
        <v>6.9719999999999999E-3</v>
      </c>
      <c r="S33" s="32">
        <f>'AEO 2022 Table 46 Raw'!V23</f>
        <v>6.489E-3</v>
      </c>
      <c r="T33" s="32">
        <f>'AEO 2022 Table 46 Raw'!W23</f>
        <v>6.0390000000000001E-3</v>
      </c>
      <c r="U33" s="32">
        <f>'AEO 2022 Table 46 Raw'!X23</f>
        <v>5.6210000000000001E-3</v>
      </c>
      <c r="V33" s="32">
        <f>'AEO 2022 Table 46 Raw'!Y23</f>
        <v>5.2310000000000004E-3</v>
      </c>
      <c r="W33" s="32">
        <f>'AEO 2022 Table 46 Raw'!Z23</f>
        <v>4.8690000000000001E-3</v>
      </c>
      <c r="X33" s="32">
        <f>'AEO 2022 Table 46 Raw'!AA23</f>
        <v>4.5310000000000003E-3</v>
      </c>
      <c r="Y33" s="32">
        <f>'AEO 2022 Table 46 Raw'!AB23</f>
        <v>4.2170000000000003E-3</v>
      </c>
      <c r="Z33" s="32">
        <f>'AEO 2022 Table 46 Raw'!AC23</f>
        <v>3.9249999999999997E-3</v>
      </c>
      <c r="AA33" s="32">
        <f>'AEO 2022 Table 46 Raw'!AD23</f>
        <v>3.653E-3</v>
      </c>
      <c r="AB33" s="32">
        <f>'AEO 2022 Table 46 Raw'!AE23</f>
        <v>3.3999999999999998E-3</v>
      </c>
      <c r="AC33" s="32">
        <f>'AEO 2022 Table 46 Raw'!AF23</f>
        <v>3.1640000000000001E-3</v>
      </c>
      <c r="AD33" s="32">
        <f>'AEO 2022 Table 46 Raw'!AG23</f>
        <v>2.9450000000000001E-3</v>
      </c>
      <c r="AE33" s="32">
        <f>'AEO 2022 Table 46 Raw'!AH23</f>
        <v>2.7409999999999999E-3</v>
      </c>
      <c r="AF33" s="32">
        <f>'AEO 2022 Table 46 Raw'!AI23</f>
        <v>2.5509999999999999E-3</v>
      </c>
      <c r="AG33" s="52">
        <f>'AEO 2022 Table 46 Raw'!AJ23</f>
        <v>-8.3000000000000004E-2</v>
      </c>
    </row>
    <row r="34" spans="1:33" ht="15" customHeight="1">
      <c r="A34" s="8" t="s">
        <v>1732</v>
      </c>
      <c r="B34" s="28" t="s">
        <v>1733</v>
      </c>
      <c r="C34" s="32">
        <f>'AEO 2022 Table 46 Raw'!F24</f>
        <v>0</v>
      </c>
      <c r="D34" s="32">
        <f>'AEO 2022 Table 46 Raw'!G24</f>
        <v>0</v>
      </c>
      <c r="E34" s="32">
        <f>'AEO 2022 Table 46 Raw'!H24</f>
        <v>0</v>
      </c>
      <c r="F34" s="32">
        <f>'AEO 2022 Table 46 Raw'!I24</f>
        <v>0</v>
      </c>
      <c r="G34" s="32">
        <f>'AEO 2022 Table 46 Raw'!J24</f>
        <v>0</v>
      </c>
      <c r="H34" s="32">
        <f>'AEO 2022 Table 46 Raw'!K24</f>
        <v>0</v>
      </c>
      <c r="I34" s="32">
        <f>'AEO 2022 Table 46 Raw'!L24</f>
        <v>0</v>
      </c>
      <c r="J34" s="32">
        <f>'AEO 2022 Table 46 Raw'!M24</f>
        <v>0</v>
      </c>
      <c r="K34" s="32">
        <f>'AEO 2022 Table 46 Raw'!N24</f>
        <v>0</v>
      </c>
      <c r="L34" s="32">
        <f>'AEO 2022 Table 46 Raw'!O24</f>
        <v>0</v>
      </c>
      <c r="M34" s="32">
        <f>'AEO 2022 Table 46 Raw'!P24</f>
        <v>0</v>
      </c>
      <c r="N34" s="32">
        <f>'AEO 2022 Table 46 Raw'!Q24</f>
        <v>0</v>
      </c>
      <c r="O34" s="32">
        <f>'AEO 2022 Table 46 Raw'!R24</f>
        <v>0</v>
      </c>
      <c r="P34" s="32">
        <f>'AEO 2022 Table 46 Raw'!S24</f>
        <v>0</v>
      </c>
      <c r="Q34" s="32">
        <f>'AEO 2022 Table 46 Raw'!T24</f>
        <v>0</v>
      </c>
      <c r="R34" s="32">
        <f>'AEO 2022 Table 46 Raw'!U24</f>
        <v>0</v>
      </c>
      <c r="S34" s="32">
        <f>'AEO 2022 Table 46 Raw'!V24</f>
        <v>0</v>
      </c>
      <c r="T34" s="32">
        <f>'AEO 2022 Table 46 Raw'!W24</f>
        <v>0</v>
      </c>
      <c r="U34" s="32">
        <f>'AEO 2022 Table 46 Raw'!X24</f>
        <v>0</v>
      </c>
      <c r="V34" s="32">
        <f>'AEO 2022 Table 46 Raw'!Y24</f>
        <v>0</v>
      </c>
      <c r="W34" s="32">
        <f>'AEO 2022 Table 46 Raw'!Z24</f>
        <v>0</v>
      </c>
      <c r="X34" s="32">
        <f>'AEO 2022 Table 46 Raw'!AA24</f>
        <v>0</v>
      </c>
      <c r="Y34" s="32">
        <f>'AEO 2022 Table 46 Raw'!AB24</f>
        <v>0</v>
      </c>
      <c r="Z34" s="32">
        <f>'AEO 2022 Table 46 Raw'!AC24</f>
        <v>0</v>
      </c>
      <c r="AA34" s="32">
        <f>'AEO 2022 Table 46 Raw'!AD24</f>
        <v>0</v>
      </c>
      <c r="AB34" s="32">
        <f>'AEO 2022 Table 46 Raw'!AE24</f>
        <v>0</v>
      </c>
      <c r="AC34" s="32">
        <f>'AEO 2022 Table 46 Raw'!AF24</f>
        <v>0</v>
      </c>
      <c r="AD34" s="32">
        <f>'AEO 2022 Table 46 Raw'!AG24</f>
        <v>0</v>
      </c>
      <c r="AE34" s="32">
        <f>'AEO 2022 Table 46 Raw'!AH24</f>
        <v>0</v>
      </c>
      <c r="AF34" s="32">
        <f>'AEO 2022 Table 46 Raw'!AI24</f>
        <v>0</v>
      </c>
      <c r="AG34" s="52" t="str">
        <f>'AEO 2022 Table 46 Raw'!AJ24</f>
        <v>- -</v>
      </c>
    </row>
    <row r="35" spans="1:33" ht="15" customHeight="1">
      <c r="A35" s="8" t="s">
        <v>1734</v>
      </c>
      <c r="B35" s="28" t="s">
        <v>1735</v>
      </c>
      <c r="C35" s="32">
        <f>'AEO 2022 Table 46 Raw'!F25</f>
        <v>3.8869999999999998E-3</v>
      </c>
      <c r="D35" s="32">
        <f>'AEO 2022 Table 46 Raw'!G25</f>
        <v>3.722E-3</v>
      </c>
      <c r="E35" s="32">
        <f>'AEO 2022 Table 46 Raw'!H25</f>
        <v>3.8649999999999999E-3</v>
      </c>
      <c r="F35" s="32">
        <f>'AEO 2022 Table 46 Raw'!I25</f>
        <v>4.2709999999999996E-3</v>
      </c>
      <c r="G35" s="32">
        <f>'AEO 2022 Table 46 Raw'!J25</f>
        <v>4.8219999999999999E-3</v>
      </c>
      <c r="H35" s="32">
        <f>'AEO 2022 Table 46 Raw'!K25</f>
        <v>5.476E-3</v>
      </c>
      <c r="I35" s="32">
        <f>'AEO 2022 Table 46 Raw'!L25</f>
        <v>6.2100000000000002E-3</v>
      </c>
      <c r="J35" s="32">
        <f>'AEO 2022 Table 46 Raw'!M25</f>
        <v>7.0419999999999996E-3</v>
      </c>
      <c r="K35" s="32">
        <f>'AEO 2022 Table 46 Raw'!N25</f>
        <v>7.9570000000000005E-3</v>
      </c>
      <c r="L35" s="32">
        <f>'AEO 2022 Table 46 Raw'!O25</f>
        <v>8.9309999999999997E-3</v>
      </c>
      <c r="M35" s="32">
        <f>'AEO 2022 Table 46 Raw'!P25</f>
        <v>9.9450000000000007E-3</v>
      </c>
      <c r="N35" s="32">
        <f>'AEO 2022 Table 46 Raw'!Q25</f>
        <v>1.1058999999999999E-2</v>
      </c>
      <c r="O35" s="32">
        <f>'AEO 2022 Table 46 Raw'!R25</f>
        <v>1.2244E-2</v>
      </c>
      <c r="P35" s="32">
        <f>'AEO 2022 Table 46 Raw'!S25</f>
        <v>1.3402000000000001E-2</v>
      </c>
      <c r="Q35" s="32">
        <f>'AEO 2022 Table 46 Raw'!T25</f>
        <v>1.4534999999999999E-2</v>
      </c>
      <c r="R35" s="32">
        <f>'AEO 2022 Table 46 Raw'!U25</f>
        <v>1.5674E-2</v>
      </c>
      <c r="S35" s="32">
        <f>'AEO 2022 Table 46 Raw'!V25</f>
        <v>1.6853E-2</v>
      </c>
      <c r="T35" s="32">
        <f>'AEO 2022 Table 46 Raw'!W25</f>
        <v>1.8110000000000001E-2</v>
      </c>
      <c r="U35" s="32">
        <f>'AEO 2022 Table 46 Raw'!X25</f>
        <v>1.9432000000000001E-2</v>
      </c>
      <c r="V35" s="32">
        <f>'AEO 2022 Table 46 Raw'!Y25</f>
        <v>2.0813999999999999E-2</v>
      </c>
      <c r="W35" s="32">
        <f>'AEO 2022 Table 46 Raw'!Z25</f>
        <v>2.2211000000000002E-2</v>
      </c>
      <c r="X35" s="32">
        <f>'AEO 2022 Table 46 Raw'!AA25</f>
        <v>2.3594E-2</v>
      </c>
      <c r="Y35" s="32">
        <f>'AEO 2022 Table 46 Raw'!AB25</f>
        <v>2.4965999999999999E-2</v>
      </c>
      <c r="Z35" s="32">
        <f>'AEO 2022 Table 46 Raw'!AC25</f>
        <v>2.6311999999999999E-2</v>
      </c>
      <c r="AA35" s="32">
        <f>'AEO 2022 Table 46 Raw'!AD25</f>
        <v>2.7609999999999999E-2</v>
      </c>
      <c r="AB35" s="32">
        <f>'AEO 2022 Table 46 Raw'!AE25</f>
        <v>2.8934000000000001E-2</v>
      </c>
      <c r="AC35" s="32">
        <f>'AEO 2022 Table 46 Raw'!AF25</f>
        <v>3.0245999999999999E-2</v>
      </c>
      <c r="AD35" s="32">
        <f>'AEO 2022 Table 46 Raw'!AG25</f>
        <v>3.1515000000000001E-2</v>
      </c>
      <c r="AE35" s="32">
        <f>'AEO 2022 Table 46 Raw'!AH25</f>
        <v>3.2807000000000003E-2</v>
      </c>
      <c r="AF35" s="32">
        <f>'AEO 2022 Table 46 Raw'!AI25</f>
        <v>3.4034000000000002E-2</v>
      </c>
      <c r="AG35" s="52">
        <f>'AEO 2022 Table 46 Raw'!AJ25</f>
        <v>7.8E-2</v>
      </c>
    </row>
    <row r="36" spans="1:33" ht="15" customHeight="1">
      <c r="A36" s="8" t="s">
        <v>1736</v>
      </c>
      <c r="B36" s="28" t="s">
        <v>1737</v>
      </c>
      <c r="C36" s="32">
        <f>'AEO 2022 Table 46 Raw'!F26</f>
        <v>5.2160719999999996</v>
      </c>
      <c r="D36" s="32">
        <f>'AEO 2022 Table 46 Raw'!G26</f>
        <v>5.1176820000000003</v>
      </c>
      <c r="E36" s="32">
        <f>'AEO 2022 Table 46 Raw'!H26</f>
        <v>4.9977710000000002</v>
      </c>
      <c r="F36" s="32">
        <f>'AEO 2022 Table 46 Raw'!I26</f>
        <v>4.8833359999999999</v>
      </c>
      <c r="G36" s="32">
        <f>'AEO 2022 Table 46 Raw'!J26</f>
        <v>4.7597690000000004</v>
      </c>
      <c r="H36" s="32">
        <f>'AEO 2022 Table 46 Raw'!K26</f>
        <v>4.6620540000000004</v>
      </c>
      <c r="I36" s="32">
        <f>'AEO 2022 Table 46 Raw'!L26</f>
        <v>4.5675309999999998</v>
      </c>
      <c r="J36" s="32">
        <f>'AEO 2022 Table 46 Raw'!M26</f>
        <v>4.5051579999999998</v>
      </c>
      <c r="K36" s="32">
        <f>'AEO 2022 Table 46 Raw'!N26</f>
        <v>4.4665540000000004</v>
      </c>
      <c r="L36" s="32">
        <f>'AEO 2022 Table 46 Raw'!O26</f>
        <v>4.44808</v>
      </c>
      <c r="M36" s="32">
        <f>'AEO 2022 Table 46 Raw'!P26</f>
        <v>4.4448080000000001</v>
      </c>
      <c r="N36" s="32">
        <f>'AEO 2022 Table 46 Raw'!Q26</f>
        <v>4.4864800000000002</v>
      </c>
      <c r="O36" s="32">
        <f>'AEO 2022 Table 46 Raw'!R26</f>
        <v>4.5575700000000001</v>
      </c>
      <c r="P36" s="32">
        <f>'AEO 2022 Table 46 Raw'!S26</f>
        <v>4.6114329999999999</v>
      </c>
      <c r="Q36" s="32">
        <f>'AEO 2022 Table 46 Raw'!T26</f>
        <v>4.6593419999999997</v>
      </c>
      <c r="R36" s="32">
        <f>'AEO 2022 Table 46 Raw'!U26</f>
        <v>4.7216930000000001</v>
      </c>
      <c r="S36" s="32">
        <f>'AEO 2022 Table 46 Raw'!V26</f>
        <v>4.8050480000000002</v>
      </c>
      <c r="T36" s="32">
        <f>'AEO 2022 Table 46 Raw'!W26</f>
        <v>4.9138760000000001</v>
      </c>
      <c r="U36" s="32">
        <f>'AEO 2022 Table 46 Raw'!X26</f>
        <v>5.0379209999999999</v>
      </c>
      <c r="V36" s="32">
        <f>'AEO 2022 Table 46 Raw'!Y26</f>
        <v>5.1741520000000003</v>
      </c>
      <c r="W36" s="32">
        <f>'AEO 2022 Table 46 Raw'!Z26</f>
        <v>5.3059019999999997</v>
      </c>
      <c r="X36" s="32">
        <f>'AEO 2022 Table 46 Raw'!AA26</f>
        <v>5.4297490000000002</v>
      </c>
      <c r="Y36" s="32">
        <f>'AEO 2022 Table 46 Raw'!AB26</f>
        <v>5.5537020000000004</v>
      </c>
      <c r="Z36" s="32">
        <f>'AEO 2022 Table 46 Raw'!AC26</f>
        <v>5.672803</v>
      </c>
      <c r="AA36" s="32">
        <f>'AEO 2022 Table 46 Raw'!AD26</f>
        <v>5.7810480000000002</v>
      </c>
      <c r="AB36" s="32">
        <f>'AEO 2022 Table 46 Raw'!AE26</f>
        <v>5.9056129999999998</v>
      </c>
      <c r="AC36" s="32">
        <f>'AEO 2022 Table 46 Raw'!AF26</f>
        <v>6.0278320000000001</v>
      </c>
      <c r="AD36" s="32">
        <f>'AEO 2022 Table 46 Raw'!AG26</f>
        <v>6.137162</v>
      </c>
      <c r="AE36" s="32">
        <f>'AEO 2022 Table 46 Raw'!AH26</f>
        <v>6.2586870000000001</v>
      </c>
      <c r="AF36" s="32">
        <f>'AEO 2022 Table 46 Raw'!AI26</f>
        <v>6.3589399999999996</v>
      </c>
      <c r="AG36" s="52">
        <f>'AEO 2022 Table 46 Raw'!AJ26</f>
        <v>7.0000000000000001E-3</v>
      </c>
    </row>
    <row r="37" spans="1:33" ht="15" customHeight="1">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52"/>
    </row>
    <row r="38" spans="1:33" ht="15" customHeight="1">
      <c r="A38" s="8" t="s">
        <v>1738</v>
      </c>
      <c r="B38" s="28" t="s">
        <v>1739</v>
      </c>
      <c r="C38" s="32">
        <f>'AEO 2022 Table 46 Raw'!F27</f>
        <v>50.651950999999997</v>
      </c>
      <c r="D38" s="32">
        <f>'AEO 2022 Table 46 Raw'!G27</f>
        <v>49.489852999999997</v>
      </c>
      <c r="E38" s="32">
        <f>'AEO 2022 Table 46 Raw'!H27</f>
        <v>47.783726000000001</v>
      </c>
      <c r="F38" s="32">
        <f>'AEO 2022 Table 46 Raw'!I27</f>
        <v>45.942332999999998</v>
      </c>
      <c r="G38" s="32">
        <f>'AEO 2022 Table 46 Raw'!J27</f>
        <v>43.891356999999999</v>
      </c>
      <c r="H38" s="32">
        <f>'AEO 2022 Table 46 Raw'!K27</f>
        <v>42.085915</v>
      </c>
      <c r="I38" s="32">
        <f>'AEO 2022 Table 46 Raw'!L27</f>
        <v>40.201282999999997</v>
      </c>
      <c r="J38" s="32">
        <f>'AEO 2022 Table 46 Raw'!M27</f>
        <v>38.609645999999998</v>
      </c>
      <c r="K38" s="32">
        <f>'AEO 2022 Table 46 Raw'!N27</f>
        <v>37.216338999999998</v>
      </c>
      <c r="L38" s="32">
        <f>'AEO 2022 Table 46 Raw'!O27</f>
        <v>35.977176999999998</v>
      </c>
      <c r="M38" s="32">
        <f>'AEO 2022 Table 46 Raw'!P27</f>
        <v>34.857677000000002</v>
      </c>
      <c r="N38" s="32">
        <f>'AEO 2022 Table 46 Raw'!Q27</f>
        <v>34.018856</v>
      </c>
      <c r="O38" s="32">
        <f>'AEO 2022 Table 46 Raw'!R27</f>
        <v>33.338656999999998</v>
      </c>
      <c r="P38" s="32">
        <f>'AEO 2022 Table 46 Raw'!S27</f>
        <v>32.571404000000001</v>
      </c>
      <c r="Q38" s="32">
        <f>'AEO 2022 Table 46 Raw'!T27</f>
        <v>31.794706000000001</v>
      </c>
      <c r="R38" s="32">
        <f>'AEO 2022 Table 46 Raw'!U27</f>
        <v>31.117785000000001</v>
      </c>
      <c r="S38" s="32">
        <f>'AEO 2022 Table 46 Raw'!V27</f>
        <v>30.575367</v>
      </c>
      <c r="T38" s="32">
        <f>'AEO 2022 Table 46 Raw'!W27</f>
        <v>30.180626</v>
      </c>
      <c r="U38" s="32">
        <f>'AEO 2022 Table 46 Raw'!X27</f>
        <v>29.876169000000001</v>
      </c>
      <c r="V38" s="32">
        <f>'AEO 2022 Table 46 Raw'!Y27</f>
        <v>29.642969000000001</v>
      </c>
      <c r="W38" s="32">
        <f>'AEO 2022 Table 46 Raw'!Z27</f>
        <v>29.410017</v>
      </c>
      <c r="X38" s="32">
        <f>'AEO 2022 Table 46 Raw'!AA27</f>
        <v>29.163895</v>
      </c>
      <c r="Y38" s="32">
        <f>'AEO 2022 Table 46 Raw'!AB27</f>
        <v>28.935932000000001</v>
      </c>
      <c r="Z38" s="32">
        <f>'AEO 2022 Table 46 Raw'!AC27</f>
        <v>28.705909999999999</v>
      </c>
      <c r="AA38" s="32">
        <f>'AEO 2022 Table 46 Raw'!AD27</f>
        <v>28.450665999999998</v>
      </c>
      <c r="AB38" s="32">
        <f>'AEO 2022 Table 46 Raw'!AE27</f>
        <v>28.265017</v>
      </c>
      <c r="AC38" s="32">
        <f>'AEO 2022 Table 46 Raw'!AF27</f>
        <v>28.080894000000001</v>
      </c>
      <c r="AD38" s="32">
        <f>'AEO 2022 Table 46 Raw'!AG27</f>
        <v>27.862907</v>
      </c>
      <c r="AE38" s="32">
        <f>'AEO 2022 Table 46 Raw'!AH27</f>
        <v>27.693857000000001</v>
      </c>
      <c r="AF38" s="32">
        <f>'AEO 2022 Table 46 Raw'!AI27</f>
        <v>27.472003999999998</v>
      </c>
      <c r="AG38" s="52">
        <f>'AEO 2022 Table 46 Raw'!AJ27</f>
        <v>-2.1000000000000001E-2</v>
      </c>
    </row>
    <row r="39" spans="1:33" ht="12" customHeight="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52"/>
    </row>
    <row r="40" spans="1:33" ht="12" customHeight="1">
      <c r="B40" s="27" t="s">
        <v>1740</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52"/>
    </row>
    <row r="41" spans="1:33" ht="12" customHeight="1">
      <c r="B41" s="27" t="s">
        <v>1741</v>
      </c>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52"/>
    </row>
    <row r="42" spans="1:33" ht="12" customHeight="1">
      <c r="A42" s="8" t="s">
        <v>1742</v>
      </c>
      <c r="B42" s="28" t="s">
        <v>1702</v>
      </c>
      <c r="C42" s="32">
        <f>'AEO 2022 Table 46 Raw'!F30</f>
        <v>81.414764000000005</v>
      </c>
      <c r="D42" s="32">
        <f>'AEO 2022 Table 46 Raw'!G30</f>
        <v>88.866202999999999</v>
      </c>
      <c r="E42" s="32">
        <f>'AEO 2022 Table 46 Raw'!H30</f>
        <v>94.314368999999999</v>
      </c>
      <c r="F42" s="32">
        <f>'AEO 2022 Table 46 Raw'!I30</f>
        <v>98.893203999999997</v>
      </c>
      <c r="G42" s="32">
        <f>'AEO 2022 Table 46 Raw'!J30</f>
        <v>102.445503</v>
      </c>
      <c r="H42" s="32">
        <f>'AEO 2022 Table 46 Raw'!K30</f>
        <v>105.661903</v>
      </c>
      <c r="I42" s="32">
        <f>'AEO 2022 Table 46 Raw'!L30</f>
        <v>107.728561</v>
      </c>
      <c r="J42" s="32">
        <f>'AEO 2022 Table 46 Raw'!M30</f>
        <v>109.50559199999999</v>
      </c>
      <c r="K42" s="32">
        <f>'AEO 2022 Table 46 Raw'!N30</f>
        <v>111.00078600000001</v>
      </c>
      <c r="L42" s="32">
        <f>'AEO 2022 Table 46 Raw'!O30</f>
        <v>112.104477</v>
      </c>
      <c r="M42" s="32">
        <f>'AEO 2022 Table 46 Raw'!P30</f>
        <v>112.923355</v>
      </c>
      <c r="N42" s="32">
        <f>'AEO 2022 Table 46 Raw'!Q30</f>
        <v>113.59406300000001</v>
      </c>
      <c r="O42" s="32">
        <f>'AEO 2022 Table 46 Raw'!R30</f>
        <v>114.156487</v>
      </c>
      <c r="P42" s="32">
        <f>'AEO 2022 Table 46 Raw'!S30</f>
        <v>114.20425400000001</v>
      </c>
      <c r="Q42" s="32">
        <f>'AEO 2022 Table 46 Raw'!T30</f>
        <v>113.891739</v>
      </c>
      <c r="R42" s="32">
        <f>'AEO 2022 Table 46 Raw'!U30</f>
        <v>113.48893</v>
      </c>
      <c r="S42" s="32">
        <f>'AEO 2022 Table 46 Raw'!V30</f>
        <v>113.117226</v>
      </c>
      <c r="T42" s="32">
        <f>'AEO 2022 Table 46 Raw'!W30</f>
        <v>112.87378699999999</v>
      </c>
      <c r="U42" s="32">
        <f>'AEO 2022 Table 46 Raw'!X30</f>
        <v>112.80017100000001</v>
      </c>
      <c r="V42" s="32">
        <f>'AEO 2022 Table 46 Raw'!Y30</f>
        <v>112.739525</v>
      </c>
      <c r="W42" s="32">
        <f>'AEO 2022 Table 46 Raw'!Z30</f>
        <v>112.605118</v>
      </c>
      <c r="X42" s="32">
        <f>'AEO 2022 Table 46 Raw'!AA30</f>
        <v>112.36535600000001</v>
      </c>
      <c r="Y42" s="32">
        <f>'AEO 2022 Table 46 Raw'!AB30</f>
        <v>112.051331</v>
      </c>
      <c r="Z42" s="32">
        <f>'AEO 2022 Table 46 Raw'!AC30</f>
        <v>111.669937</v>
      </c>
      <c r="AA42" s="32">
        <f>'AEO 2022 Table 46 Raw'!AD30</f>
        <v>111.202454</v>
      </c>
      <c r="AB42" s="32">
        <f>'AEO 2022 Table 46 Raw'!AE30</f>
        <v>110.842697</v>
      </c>
      <c r="AC42" s="32">
        <f>'AEO 2022 Table 46 Raw'!AF30</f>
        <v>110.48336</v>
      </c>
      <c r="AD42" s="32">
        <f>'AEO 2022 Table 46 Raw'!AG30</f>
        <v>110.07410400000001</v>
      </c>
      <c r="AE42" s="32">
        <f>'AEO 2022 Table 46 Raw'!AH30</f>
        <v>109.781944</v>
      </c>
      <c r="AF42" s="32">
        <f>'AEO 2022 Table 46 Raw'!AI30</f>
        <v>109.49932099999999</v>
      </c>
      <c r="AG42" s="52">
        <f>'AEO 2022 Table 46 Raw'!AJ30</f>
        <v>0.01</v>
      </c>
    </row>
    <row r="43" spans="1:33" ht="12" customHeight="1">
      <c r="A43" s="8" t="s">
        <v>1743</v>
      </c>
      <c r="B43" s="28" t="s">
        <v>1704</v>
      </c>
      <c r="C43" s="32">
        <f>'AEO 2022 Table 46 Raw'!F31</f>
        <v>0.40681299999999998</v>
      </c>
      <c r="D43" s="32">
        <f>'AEO 2022 Table 46 Raw'!G31</f>
        <v>0.37372899999999998</v>
      </c>
      <c r="E43" s="32">
        <f>'AEO 2022 Table 46 Raw'!H31</f>
        <v>0.34226499999999999</v>
      </c>
      <c r="F43" s="32">
        <f>'AEO 2022 Table 46 Raw'!I31</f>
        <v>0.31409300000000001</v>
      </c>
      <c r="G43" s="32">
        <f>'AEO 2022 Table 46 Raw'!J31</f>
        <v>0.28999399999999997</v>
      </c>
      <c r="H43" s="32">
        <f>'AEO 2022 Table 46 Raw'!K31</f>
        <v>0.26743699999999998</v>
      </c>
      <c r="I43" s="32">
        <f>'AEO 2022 Table 46 Raw'!L31</f>
        <v>0.24584</v>
      </c>
      <c r="J43" s="32">
        <f>'AEO 2022 Table 46 Raw'!M31</f>
        <v>0.225158</v>
      </c>
      <c r="K43" s="32">
        <f>'AEO 2022 Table 46 Raw'!N31</f>
        <v>0.20528299999999999</v>
      </c>
      <c r="L43" s="32">
        <f>'AEO 2022 Table 46 Raw'!O31</f>
        <v>0.18595999999999999</v>
      </c>
      <c r="M43" s="32">
        <f>'AEO 2022 Table 46 Raw'!P31</f>
        <v>0.167491</v>
      </c>
      <c r="N43" s="32">
        <f>'AEO 2022 Table 46 Raw'!Q31</f>
        <v>0.14988299999999999</v>
      </c>
      <c r="O43" s="32">
        <f>'AEO 2022 Table 46 Raw'!R31</f>
        <v>0.13338</v>
      </c>
      <c r="P43" s="32">
        <f>'AEO 2022 Table 46 Raw'!S31</f>
        <v>0.117992</v>
      </c>
      <c r="Q43" s="32">
        <f>'AEO 2022 Table 46 Raw'!T31</f>
        <v>0.103966</v>
      </c>
      <c r="R43" s="32">
        <f>'AEO 2022 Table 46 Raw'!U31</f>
        <v>9.1437000000000004E-2</v>
      </c>
      <c r="S43" s="32">
        <f>'AEO 2022 Table 46 Raw'!V31</f>
        <v>8.0410999999999996E-2</v>
      </c>
      <c r="T43" s="32">
        <f>'AEO 2022 Table 46 Raw'!W31</f>
        <v>7.0989999999999998E-2</v>
      </c>
      <c r="U43" s="32">
        <f>'AEO 2022 Table 46 Raw'!X31</f>
        <v>6.3178999999999999E-2</v>
      </c>
      <c r="V43" s="32">
        <f>'AEO 2022 Table 46 Raw'!Y31</f>
        <v>5.6929E-2</v>
      </c>
      <c r="W43" s="32">
        <f>'AEO 2022 Table 46 Raw'!Z31</f>
        <v>5.1747000000000001E-2</v>
      </c>
      <c r="X43" s="32">
        <f>'AEO 2022 Table 46 Raw'!AA31</f>
        <v>4.7570000000000001E-2</v>
      </c>
      <c r="Y43" s="32">
        <f>'AEO 2022 Table 46 Raw'!AB31</f>
        <v>4.4114E-2</v>
      </c>
      <c r="Z43" s="32">
        <f>'AEO 2022 Table 46 Raw'!AC31</f>
        <v>4.1262E-2</v>
      </c>
      <c r="AA43" s="32">
        <f>'AEO 2022 Table 46 Raw'!AD31</f>
        <v>3.8803999999999998E-2</v>
      </c>
      <c r="AB43" s="32">
        <f>'AEO 2022 Table 46 Raw'!AE31</f>
        <v>3.6505000000000003E-2</v>
      </c>
      <c r="AC43" s="32">
        <f>'AEO 2022 Table 46 Raw'!AF31</f>
        <v>3.4348999999999998E-2</v>
      </c>
      <c r="AD43" s="32">
        <f>'AEO 2022 Table 46 Raw'!AG31</f>
        <v>3.2321000000000003E-2</v>
      </c>
      <c r="AE43" s="32">
        <f>'AEO 2022 Table 46 Raw'!AH31</f>
        <v>3.0426000000000002E-2</v>
      </c>
      <c r="AF43" s="32">
        <f>'AEO 2022 Table 46 Raw'!AI31</f>
        <v>2.8646000000000001E-2</v>
      </c>
      <c r="AG43" s="52">
        <f>'AEO 2022 Table 46 Raw'!AJ31</f>
        <v>-8.6999999999999994E-2</v>
      </c>
    </row>
    <row r="44" spans="1:33" ht="12" customHeight="1">
      <c r="A44" s="8" t="s">
        <v>1744</v>
      </c>
      <c r="B44" s="28" t="s">
        <v>1745</v>
      </c>
      <c r="C44" s="32">
        <f>'AEO 2022 Table 46 Raw'!F32</f>
        <v>81.821579</v>
      </c>
      <c r="D44" s="32">
        <f>'AEO 2022 Table 46 Raw'!G32</f>
        <v>89.239929000000004</v>
      </c>
      <c r="E44" s="32">
        <f>'AEO 2022 Table 46 Raw'!H32</f>
        <v>94.656631000000004</v>
      </c>
      <c r="F44" s="32">
        <f>'AEO 2022 Table 46 Raw'!I32</f>
        <v>99.207297999999994</v>
      </c>
      <c r="G44" s="32">
        <f>'AEO 2022 Table 46 Raw'!J32</f>
        <v>102.735497</v>
      </c>
      <c r="H44" s="32">
        <f>'AEO 2022 Table 46 Raw'!K32</f>
        <v>105.929344</v>
      </c>
      <c r="I44" s="32">
        <f>'AEO 2022 Table 46 Raw'!L32</f>
        <v>107.974403</v>
      </c>
      <c r="J44" s="32">
        <f>'AEO 2022 Table 46 Raw'!M32</f>
        <v>109.730751</v>
      </c>
      <c r="K44" s="32">
        <f>'AEO 2022 Table 46 Raw'!N32</f>
        <v>111.20607</v>
      </c>
      <c r="L44" s="32">
        <f>'AEO 2022 Table 46 Raw'!O32</f>
        <v>112.290436</v>
      </c>
      <c r="M44" s="32">
        <f>'AEO 2022 Table 46 Raw'!P32</f>
        <v>113.09084300000001</v>
      </c>
      <c r="N44" s="32">
        <f>'AEO 2022 Table 46 Raw'!Q32</f>
        <v>113.743942</v>
      </c>
      <c r="O44" s="32">
        <f>'AEO 2022 Table 46 Raw'!R32</f>
        <v>114.28986399999999</v>
      </c>
      <c r="P44" s="32">
        <f>'AEO 2022 Table 46 Raw'!S32</f>
        <v>114.322243</v>
      </c>
      <c r="Q44" s="32">
        <f>'AEO 2022 Table 46 Raw'!T32</f>
        <v>113.995705</v>
      </c>
      <c r="R44" s="32">
        <f>'AEO 2022 Table 46 Raw'!U32</f>
        <v>113.58036800000001</v>
      </c>
      <c r="S44" s="32">
        <f>'AEO 2022 Table 46 Raw'!V32</f>
        <v>113.197639</v>
      </c>
      <c r="T44" s="32">
        <f>'AEO 2022 Table 46 Raw'!W32</f>
        <v>112.944778</v>
      </c>
      <c r="U44" s="32">
        <f>'AEO 2022 Table 46 Raw'!X32</f>
        <v>112.86335</v>
      </c>
      <c r="V44" s="32">
        <f>'AEO 2022 Table 46 Raw'!Y32</f>
        <v>112.79645499999999</v>
      </c>
      <c r="W44" s="32">
        <f>'AEO 2022 Table 46 Raw'!Z32</f>
        <v>112.656868</v>
      </c>
      <c r="X44" s="32">
        <f>'AEO 2022 Table 46 Raw'!AA32</f>
        <v>112.412926</v>
      </c>
      <c r="Y44" s="32">
        <f>'AEO 2022 Table 46 Raw'!AB32</f>
        <v>112.095444</v>
      </c>
      <c r="Z44" s="32">
        <f>'AEO 2022 Table 46 Raw'!AC32</f>
        <v>111.711197</v>
      </c>
      <c r="AA44" s="32">
        <f>'AEO 2022 Table 46 Raw'!AD32</f>
        <v>111.241257</v>
      </c>
      <c r="AB44" s="32">
        <f>'AEO 2022 Table 46 Raw'!AE32</f>
        <v>110.879204</v>
      </c>
      <c r="AC44" s="32">
        <f>'AEO 2022 Table 46 Raw'!AF32</f>
        <v>110.517708</v>
      </c>
      <c r="AD44" s="32">
        <f>'AEO 2022 Table 46 Raw'!AG32</f>
        <v>110.10642199999999</v>
      </c>
      <c r="AE44" s="32">
        <f>'AEO 2022 Table 46 Raw'!AH32</f>
        <v>109.81237</v>
      </c>
      <c r="AF44" s="32">
        <f>'AEO 2022 Table 46 Raw'!AI32</f>
        <v>109.527969</v>
      </c>
      <c r="AG44" s="52">
        <f>'AEO 2022 Table 46 Raw'!AJ32</f>
        <v>0.01</v>
      </c>
    </row>
    <row r="45" spans="1:33" ht="12" customHeight="1">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52"/>
    </row>
    <row r="46" spans="1:33" ht="12" customHeight="1">
      <c r="B46" s="27" t="s">
        <v>1746</v>
      </c>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52"/>
    </row>
    <row r="47" spans="1:33" ht="12" customHeight="1">
      <c r="A47" s="8" t="s">
        <v>1747</v>
      </c>
      <c r="B47" s="28" t="s">
        <v>1709</v>
      </c>
      <c r="C47" s="32">
        <f>'AEO 2022 Table 46 Raw'!F34</f>
        <v>13.675234</v>
      </c>
      <c r="D47" s="32">
        <f>'AEO 2022 Table 46 Raw'!G34</f>
        <v>13.078628999999999</v>
      </c>
      <c r="E47" s="32">
        <f>'AEO 2022 Table 46 Raw'!H34</f>
        <v>12.290856</v>
      </c>
      <c r="F47" s="32">
        <f>'AEO 2022 Table 46 Raw'!I34</f>
        <v>11.529942999999999</v>
      </c>
      <c r="G47" s="32">
        <f>'AEO 2022 Table 46 Raw'!J34</f>
        <v>10.792782000000001</v>
      </c>
      <c r="H47" s="32">
        <f>'AEO 2022 Table 46 Raw'!K34</f>
        <v>10.113543999999999</v>
      </c>
      <c r="I47" s="32">
        <f>'AEO 2022 Table 46 Raw'!L34</f>
        <v>9.4521770000000007</v>
      </c>
      <c r="J47" s="32">
        <f>'AEO 2022 Table 46 Raw'!M34</f>
        <v>8.8709710000000008</v>
      </c>
      <c r="K47" s="32">
        <f>'AEO 2022 Table 46 Raw'!N34</f>
        <v>8.3566590000000005</v>
      </c>
      <c r="L47" s="32">
        <f>'AEO 2022 Table 46 Raw'!O34</f>
        <v>7.8818140000000003</v>
      </c>
      <c r="M47" s="32">
        <f>'AEO 2022 Table 46 Raw'!P34</f>
        <v>7.4552940000000003</v>
      </c>
      <c r="N47" s="32">
        <f>'AEO 2022 Table 46 Raw'!Q34</f>
        <v>7.0907859999999996</v>
      </c>
      <c r="O47" s="32">
        <f>'AEO 2022 Table 46 Raw'!R34</f>
        <v>6.7830459999999997</v>
      </c>
      <c r="P47" s="32">
        <f>'AEO 2022 Table 46 Raw'!S34</f>
        <v>6.4696819999999997</v>
      </c>
      <c r="Q47" s="32">
        <f>'AEO 2022 Table 46 Raw'!T34</f>
        <v>6.1839829999999996</v>
      </c>
      <c r="R47" s="32">
        <f>'AEO 2022 Table 46 Raw'!U34</f>
        <v>5.9584390000000003</v>
      </c>
      <c r="S47" s="32">
        <f>'AEO 2022 Table 46 Raw'!V34</f>
        <v>5.7943870000000004</v>
      </c>
      <c r="T47" s="32">
        <f>'AEO 2022 Table 46 Raw'!W34</f>
        <v>5.6902280000000003</v>
      </c>
      <c r="U47" s="32">
        <f>'AEO 2022 Table 46 Raw'!X34</f>
        <v>5.6308889999999998</v>
      </c>
      <c r="V47" s="32">
        <f>'AEO 2022 Table 46 Raw'!Y34</f>
        <v>5.5779870000000003</v>
      </c>
      <c r="W47" s="32">
        <f>'AEO 2022 Table 46 Raw'!Z34</f>
        <v>5.5215370000000004</v>
      </c>
      <c r="X47" s="32">
        <f>'AEO 2022 Table 46 Raw'!AA34</f>
        <v>5.4614099999999999</v>
      </c>
      <c r="Y47" s="32">
        <f>'AEO 2022 Table 46 Raw'!AB34</f>
        <v>5.4042279999999998</v>
      </c>
      <c r="Z47" s="32">
        <f>'AEO 2022 Table 46 Raw'!AC34</f>
        <v>5.3520399999999997</v>
      </c>
      <c r="AA47" s="32">
        <f>'AEO 2022 Table 46 Raw'!AD34</f>
        <v>5.2986820000000003</v>
      </c>
      <c r="AB47" s="32">
        <f>'AEO 2022 Table 46 Raw'!AE34</f>
        <v>5.2693349999999999</v>
      </c>
      <c r="AC47" s="32">
        <f>'AEO 2022 Table 46 Raw'!AF34</f>
        <v>5.2423250000000001</v>
      </c>
      <c r="AD47" s="32">
        <f>'AEO 2022 Table 46 Raw'!AG34</f>
        <v>5.2102490000000001</v>
      </c>
      <c r="AE47" s="32">
        <f>'AEO 2022 Table 46 Raw'!AH34</f>
        <v>5.1974410000000004</v>
      </c>
      <c r="AF47" s="32">
        <f>'AEO 2022 Table 46 Raw'!AI34</f>
        <v>5.1833340000000003</v>
      </c>
      <c r="AG47" s="52">
        <f>'AEO 2022 Table 46 Raw'!AJ34</f>
        <v>-3.3000000000000002E-2</v>
      </c>
    </row>
    <row r="48" spans="1:33" ht="12" customHeight="1">
      <c r="A48" s="8" t="s">
        <v>1748</v>
      </c>
      <c r="B48" s="28" t="s">
        <v>1711</v>
      </c>
      <c r="C48" s="32">
        <f>'AEO 2022 Table 46 Raw'!F35</f>
        <v>5.2550000000000001E-3</v>
      </c>
      <c r="D48" s="32">
        <f>'AEO 2022 Table 46 Raw'!G35</f>
        <v>5.4929999999999996E-3</v>
      </c>
      <c r="E48" s="32">
        <f>'AEO 2022 Table 46 Raw'!H35</f>
        <v>5.6940000000000003E-3</v>
      </c>
      <c r="F48" s="32">
        <f>'AEO 2022 Table 46 Raw'!I35</f>
        <v>5.8640000000000003E-3</v>
      </c>
      <c r="G48" s="32">
        <f>'AEO 2022 Table 46 Raw'!J35</f>
        <v>6.0159999999999996E-3</v>
      </c>
      <c r="H48" s="32">
        <f>'AEO 2022 Table 46 Raw'!K35</f>
        <v>6.1549999999999999E-3</v>
      </c>
      <c r="I48" s="32">
        <f>'AEO 2022 Table 46 Raw'!L35</f>
        <v>6.2519999999999997E-3</v>
      </c>
      <c r="J48" s="32">
        <f>'AEO 2022 Table 46 Raw'!M35</f>
        <v>6.313E-3</v>
      </c>
      <c r="K48" s="32">
        <f>'AEO 2022 Table 46 Raw'!N35</f>
        <v>6.3429999999999997E-3</v>
      </c>
      <c r="L48" s="32">
        <f>'AEO 2022 Table 46 Raw'!O35</f>
        <v>6.339E-3</v>
      </c>
      <c r="M48" s="32">
        <f>'AEO 2022 Table 46 Raw'!P35</f>
        <v>6.306E-3</v>
      </c>
      <c r="N48" s="32">
        <f>'AEO 2022 Table 46 Raw'!Q35</f>
        <v>6.2469999999999999E-3</v>
      </c>
      <c r="O48" s="32">
        <f>'AEO 2022 Table 46 Raw'!R35</f>
        <v>6.1679999999999999E-3</v>
      </c>
      <c r="P48" s="32">
        <f>'AEO 2022 Table 46 Raw'!S35</f>
        <v>6.0559999999999998E-3</v>
      </c>
      <c r="Q48" s="32">
        <f>'AEO 2022 Table 46 Raw'!T35</f>
        <v>5.9160000000000003E-3</v>
      </c>
      <c r="R48" s="32">
        <f>'AEO 2022 Table 46 Raw'!U35</f>
        <v>5.7580000000000001E-3</v>
      </c>
      <c r="S48" s="32">
        <f>'AEO 2022 Table 46 Raw'!V35</f>
        <v>5.5830000000000003E-3</v>
      </c>
      <c r="T48" s="32">
        <f>'AEO 2022 Table 46 Raw'!W35</f>
        <v>5.3899999999999998E-3</v>
      </c>
      <c r="U48" s="32">
        <f>'AEO 2022 Table 46 Raw'!X35</f>
        <v>5.1840000000000002E-3</v>
      </c>
      <c r="V48" s="32">
        <f>'AEO 2022 Table 46 Raw'!Y35</f>
        <v>4.9649999999999998E-3</v>
      </c>
      <c r="W48" s="32">
        <f>'AEO 2022 Table 46 Raw'!Z35</f>
        <v>4.7320000000000001E-3</v>
      </c>
      <c r="X48" s="32">
        <f>'AEO 2022 Table 46 Raw'!AA35</f>
        <v>4.4889999999999999E-3</v>
      </c>
      <c r="Y48" s="32">
        <f>'AEO 2022 Table 46 Raw'!AB35</f>
        <v>4.235E-3</v>
      </c>
      <c r="Z48" s="32">
        <f>'AEO 2022 Table 46 Raw'!AC35</f>
        <v>3.9779999999999998E-3</v>
      </c>
      <c r="AA48" s="32">
        <f>'AEO 2022 Table 46 Raw'!AD35</f>
        <v>3.7209999999999999E-3</v>
      </c>
      <c r="AB48" s="32">
        <f>'AEO 2022 Table 46 Raw'!AE35</f>
        <v>3.4629999999999999E-3</v>
      </c>
      <c r="AC48" s="32">
        <f>'AEO 2022 Table 46 Raw'!AF35</f>
        <v>3.2039999999999998E-3</v>
      </c>
      <c r="AD48" s="32">
        <f>'AEO 2022 Table 46 Raw'!AG35</f>
        <v>2.9450000000000001E-3</v>
      </c>
      <c r="AE48" s="32">
        <f>'AEO 2022 Table 46 Raw'!AH35</f>
        <v>2.6849999999999999E-3</v>
      </c>
      <c r="AF48" s="32">
        <f>'AEO 2022 Table 46 Raw'!AI35</f>
        <v>2.4250000000000001E-3</v>
      </c>
      <c r="AG48" s="52">
        <f>'AEO 2022 Table 46 Raw'!AJ35</f>
        <v>-2.5999999999999999E-2</v>
      </c>
    </row>
    <row r="49" spans="1:33" ht="12" customHeight="1">
      <c r="A49" s="8" t="s">
        <v>1749</v>
      </c>
      <c r="B49" s="28" t="s">
        <v>1713</v>
      </c>
      <c r="C49" s="32">
        <f>'AEO 2022 Table 46 Raw'!F36</f>
        <v>2.7406E-2</v>
      </c>
      <c r="D49" s="32">
        <f>'AEO 2022 Table 46 Raw'!G36</f>
        <v>7.6097999999999999E-2</v>
      </c>
      <c r="E49" s="32">
        <f>'AEO 2022 Table 46 Raw'!H36</f>
        <v>0.16175100000000001</v>
      </c>
      <c r="F49" s="32">
        <f>'AEO 2022 Table 46 Raw'!I36</f>
        <v>0.279644</v>
      </c>
      <c r="G49" s="32">
        <f>'AEO 2022 Table 46 Raw'!J36</f>
        <v>0.42191899999999999</v>
      </c>
      <c r="H49" s="32">
        <f>'AEO 2022 Table 46 Raw'!K36</f>
        <v>0.58749899999999999</v>
      </c>
      <c r="I49" s="32">
        <f>'AEO 2022 Table 46 Raw'!L36</f>
        <v>0.76829800000000004</v>
      </c>
      <c r="J49" s="32">
        <f>'AEO 2022 Table 46 Raw'!M36</f>
        <v>0.96753599999999995</v>
      </c>
      <c r="K49" s="32">
        <f>'AEO 2022 Table 46 Raw'!N36</f>
        <v>1.1828069999999999</v>
      </c>
      <c r="L49" s="32">
        <f>'AEO 2022 Table 46 Raw'!O36</f>
        <v>1.4081189999999999</v>
      </c>
      <c r="M49" s="32">
        <f>'AEO 2022 Table 46 Raw'!P36</f>
        <v>1.6432279999999999</v>
      </c>
      <c r="N49" s="32">
        <f>'AEO 2022 Table 46 Raw'!Q36</f>
        <v>1.889759</v>
      </c>
      <c r="O49" s="32">
        <f>'AEO 2022 Table 46 Raw'!R36</f>
        <v>2.1477390000000001</v>
      </c>
      <c r="P49" s="32">
        <f>'AEO 2022 Table 46 Raw'!S36</f>
        <v>2.3998179999999998</v>
      </c>
      <c r="Q49" s="32">
        <f>'AEO 2022 Table 46 Raw'!T36</f>
        <v>2.6485910000000001</v>
      </c>
      <c r="R49" s="32">
        <f>'AEO 2022 Table 46 Raw'!U36</f>
        <v>2.903044</v>
      </c>
      <c r="S49" s="32">
        <f>'AEO 2022 Table 46 Raw'!V36</f>
        <v>3.1676880000000001</v>
      </c>
      <c r="T49" s="32">
        <f>'AEO 2022 Table 46 Raw'!W36</f>
        <v>3.44706</v>
      </c>
      <c r="U49" s="32">
        <f>'AEO 2022 Table 46 Raw'!X36</f>
        <v>3.7435070000000001</v>
      </c>
      <c r="V49" s="32">
        <f>'AEO 2022 Table 46 Raw'!Y36</f>
        <v>4.04793</v>
      </c>
      <c r="W49" s="32">
        <f>'AEO 2022 Table 46 Raw'!Z36</f>
        <v>4.3541540000000003</v>
      </c>
      <c r="X49" s="32">
        <f>'AEO 2022 Table 46 Raw'!AA36</f>
        <v>4.6589200000000002</v>
      </c>
      <c r="Y49" s="32">
        <f>'AEO 2022 Table 46 Raw'!AB36</f>
        <v>4.9627949999999998</v>
      </c>
      <c r="Z49" s="32">
        <f>'AEO 2022 Table 46 Raw'!AC36</f>
        <v>5.2657470000000002</v>
      </c>
      <c r="AA49" s="32">
        <f>'AEO 2022 Table 46 Raw'!AD36</f>
        <v>5.5651250000000001</v>
      </c>
      <c r="AB49" s="32">
        <f>'AEO 2022 Table 46 Raw'!AE36</f>
        <v>5.8751030000000002</v>
      </c>
      <c r="AC49" s="32">
        <f>'AEO 2022 Table 46 Raw'!AF36</f>
        <v>6.1876340000000001</v>
      </c>
      <c r="AD49" s="32">
        <f>'AEO 2022 Table 46 Raw'!AG36</f>
        <v>6.4981530000000003</v>
      </c>
      <c r="AE49" s="32">
        <f>'AEO 2022 Table 46 Raw'!AH36</f>
        <v>6.8212109999999999</v>
      </c>
      <c r="AF49" s="32">
        <f>'AEO 2022 Table 46 Raw'!AI36</f>
        <v>7.1473209999999998</v>
      </c>
      <c r="AG49" s="52">
        <f>'AEO 2022 Table 46 Raw'!AJ36</f>
        <v>0.21099999999999999</v>
      </c>
    </row>
    <row r="50" spans="1:33" ht="15" customHeight="1">
      <c r="A50" s="8" t="s">
        <v>1750</v>
      </c>
      <c r="B50" s="28" t="s">
        <v>1715</v>
      </c>
      <c r="C50" s="32">
        <f>'AEO 2022 Table 46 Raw'!F37</f>
        <v>3.8376E-2</v>
      </c>
      <c r="D50" s="32">
        <f>'AEO 2022 Table 46 Raw'!G37</f>
        <v>5.2546000000000002E-2</v>
      </c>
      <c r="E50" s="32">
        <f>'AEO 2022 Table 46 Raw'!H37</f>
        <v>7.1904999999999997E-2</v>
      </c>
      <c r="F50" s="32">
        <f>'AEO 2022 Table 46 Raw'!I37</f>
        <v>9.5546000000000006E-2</v>
      </c>
      <c r="G50" s="32">
        <f>'AEO 2022 Table 46 Raw'!J37</f>
        <v>0.122212</v>
      </c>
      <c r="H50" s="32">
        <f>'AEO 2022 Table 46 Raw'!K37</f>
        <v>0.152111</v>
      </c>
      <c r="I50" s="32">
        <f>'AEO 2022 Table 46 Raw'!L37</f>
        <v>0.183865</v>
      </c>
      <c r="J50" s="32">
        <f>'AEO 2022 Table 46 Raw'!M37</f>
        <v>0.21804000000000001</v>
      </c>
      <c r="K50" s="32">
        <f>'AEO 2022 Table 46 Raw'!N37</f>
        <v>0.254359</v>
      </c>
      <c r="L50" s="32">
        <f>'AEO 2022 Table 46 Raw'!O37</f>
        <v>0.291906</v>
      </c>
      <c r="M50" s="32">
        <f>'AEO 2022 Table 46 Raw'!P37</f>
        <v>0.33060800000000001</v>
      </c>
      <c r="N50" s="32">
        <f>'AEO 2022 Table 46 Raw'!Q37</f>
        <v>0.370726</v>
      </c>
      <c r="O50" s="32">
        <f>'AEO 2022 Table 46 Raw'!R37</f>
        <v>0.412325</v>
      </c>
      <c r="P50" s="32">
        <f>'AEO 2022 Table 46 Raw'!S37</f>
        <v>0.45263900000000001</v>
      </c>
      <c r="Q50" s="32">
        <f>'AEO 2022 Table 46 Raw'!T37</f>
        <v>0.49204599999999998</v>
      </c>
      <c r="R50" s="32">
        <f>'AEO 2022 Table 46 Raw'!U37</f>
        <v>0.53202099999999997</v>
      </c>
      <c r="S50" s="32">
        <f>'AEO 2022 Table 46 Raw'!V37</f>
        <v>0.57336200000000004</v>
      </c>
      <c r="T50" s="32">
        <f>'AEO 2022 Table 46 Raw'!W37</f>
        <v>0.61682800000000004</v>
      </c>
      <c r="U50" s="32">
        <f>'AEO 2022 Table 46 Raw'!X37</f>
        <v>0.66284900000000002</v>
      </c>
      <c r="V50" s="32">
        <f>'AEO 2022 Table 46 Raw'!Y37</f>
        <v>0.71005099999999999</v>
      </c>
      <c r="W50" s="32">
        <f>'AEO 2022 Table 46 Raw'!Z37</f>
        <v>0.75753000000000004</v>
      </c>
      <c r="X50" s="32">
        <f>'AEO 2022 Table 46 Raw'!AA37</f>
        <v>0.80480600000000002</v>
      </c>
      <c r="Y50" s="32">
        <f>'AEO 2022 Table 46 Raw'!AB37</f>
        <v>0.85191700000000004</v>
      </c>
      <c r="Z50" s="32">
        <f>'AEO 2022 Table 46 Raw'!AC37</f>
        <v>0.89884399999999998</v>
      </c>
      <c r="AA50" s="32">
        <f>'AEO 2022 Table 46 Raw'!AD37</f>
        <v>0.94521299999999997</v>
      </c>
      <c r="AB50" s="32">
        <f>'AEO 2022 Table 46 Raw'!AE37</f>
        <v>0.99321700000000002</v>
      </c>
      <c r="AC50" s="32">
        <f>'AEO 2022 Table 46 Raw'!AF37</f>
        <v>1.0416380000000001</v>
      </c>
      <c r="AD50" s="32">
        <f>'AEO 2022 Table 46 Raw'!AG37</f>
        <v>1.089772</v>
      </c>
      <c r="AE50" s="32">
        <f>'AEO 2022 Table 46 Raw'!AH37</f>
        <v>1.1398459999999999</v>
      </c>
      <c r="AF50" s="32">
        <f>'AEO 2022 Table 46 Raw'!AI37</f>
        <v>1.190429</v>
      </c>
      <c r="AG50" s="52">
        <f>'AEO 2022 Table 46 Raw'!AJ37</f>
        <v>0.126</v>
      </c>
    </row>
    <row r="51" spans="1:33" ht="15" customHeight="1">
      <c r="A51" s="8" t="s">
        <v>1751</v>
      </c>
      <c r="B51" s="28" t="s">
        <v>1717</v>
      </c>
      <c r="C51" s="32">
        <f>'AEO 2022 Table 46 Raw'!F38</f>
        <v>0.11622399999999999</v>
      </c>
      <c r="D51" s="32">
        <f>'AEO 2022 Table 46 Raw'!G38</f>
        <v>0.15463499999999999</v>
      </c>
      <c r="E51" s="32">
        <f>'AEO 2022 Table 46 Raw'!H38</f>
        <v>0.19193199999999999</v>
      </c>
      <c r="F51" s="32">
        <f>'AEO 2022 Table 46 Raw'!I38</f>
        <v>0.22856299999999999</v>
      </c>
      <c r="G51" s="32">
        <f>'AEO 2022 Table 46 Raw'!J38</f>
        <v>0.26338099999999998</v>
      </c>
      <c r="H51" s="32">
        <f>'AEO 2022 Table 46 Raw'!K38</f>
        <v>0.29746899999999998</v>
      </c>
      <c r="I51" s="32">
        <f>'AEO 2022 Table 46 Raw'!L38</f>
        <v>0.33009899999999998</v>
      </c>
      <c r="J51" s="32">
        <f>'AEO 2022 Table 46 Raw'!M38</f>
        <v>0.36177199999999998</v>
      </c>
      <c r="K51" s="32">
        <f>'AEO 2022 Table 46 Raw'!N38</f>
        <v>0.39269199999999999</v>
      </c>
      <c r="L51" s="32">
        <f>'AEO 2022 Table 46 Raw'!O38</f>
        <v>0.42244599999999999</v>
      </c>
      <c r="M51" s="32">
        <f>'AEO 2022 Table 46 Raw'!P38</f>
        <v>0.45108700000000002</v>
      </c>
      <c r="N51" s="32">
        <f>'AEO 2022 Table 46 Raw'!Q38</f>
        <v>0.47890700000000003</v>
      </c>
      <c r="O51" s="32">
        <f>'AEO 2022 Table 46 Raw'!R38</f>
        <v>0.50617900000000005</v>
      </c>
      <c r="P51" s="32">
        <f>'AEO 2022 Table 46 Raw'!S38</f>
        <v>0.53134199999999998</v>
      </c>
      <c r="Q51" s="32">
        <f>'AEO 2022 Table 46 Raw'!T38</f>
        <v>0.55438200000000004</v>
      </c>
      <c r="R51" s="32">
        <f>'AEO 2022 Table 46 Raw'!U38</f>
        <v>0.57618000000000003</v>
      </c>
      <c r="S51" s="32">
        <f>'AEO 2022 Table 46 Raw'!V38</f>
        <v>0.59746999999999995</v>
      </c>
      <c r="T51" s="32">
        <f>'AEO 2022 Table 46 Raw'!W38</f>
        <v>0.61896399999999996</v>
      </c>
      <c r="U51" s="32">
        <f>'AEO 2022 Table 46 Raw'!X38</f>
        <v>0.64110100000000003</v>
      </c>
      <c r="V51" s="32">
        <f>'AEO 2022 Table 46 Raw'!Y38</f>
        <v>0.66341300000000003</v>
      </c>
      <c r="W51" s="32">
        <f>'AEO 2022 Table 46 Raw'!Z38</f>
        <v>0.68544300000000002</v>
      </c>
      <c r="X51" s="32">
        <f>'AEO 2022 Table 46 Raw'!AA38</f>
        <v>0.70686899999999997</v>
      </c>
      <c r="Y51" s="32">
        <f>'AEO 2022 Table 46 Raw'!AB38</f>
        <v>0.72768500000000003</v>
      </c>
      <c r="Z51" s="32">
        <f>'AEO 2022 Table 46 Raw'!AC38</f>
        <v>0.74796300000000004</v>
      </c>
      <c r="AA51" s="32">
        <f>'AEO 2022 Table 46 Raw'!AD38</f>
        <v>0.76771800000000001</v>
      </c>
      <c r="AB51" s="32">
        <f>'AEO 2022 Table 46 Raw'!AE38</f>
        <v>0.78797799999999996</v>
      </c>
      <c r="AC51" s="32">
        <f>'AEO 2022 Table 46 Raw'!AF38</f>
        <v>0.80845999999999996</v>
      </c>
      <c r="AD51" s="32">
        <f>'AEO 2022 Table 46 Raw'!AG38</f>
        <v>0.82887200000000005</v>
      </c>
      <c r="AE51" s="32">
        <f>'AEO 2022 Table 46 Raw'!AH38</f>
        <v>0.85003099999999998</v>
      </c>
      <c r="AF51" s="32">
        <f>'AEO 2022 Table 46 Raw'!AI38</f>
        <v>0.87151699999999999</v>
      </c>
      <c r="AG51" s="52">
        <f>'AEO 2022 Table 46 Raw'!AJ38</f>
        <v>7.1999999999999995E-2</v>
      </c>
    </row>
    <row r="52" spans="1:33" ht="15" customHeight="1">
      <c r="A52" s="8" t="s">
        <v>1752</v>
      </c>
      <c r="B52" s="28" t="s">
        <v>1719</v>
      </c>
      <c r="C52" s="32">
        <f>'AEO 2022 Table 46 Raw'!F39</f>
        <v>6.6500000000000001E-4</v>
      </c>
      <c r="D52" s="32">
        <f>'AEO 2022 Table 46 Raw'!G39</f>
        <v>4.2700000000000004E-3</v>
      </c>
      <c r="E52" s="32">
        <f>'AEO 2022 Table 46 Raw'!H39</f>
        <v>1.1310000000000001E-2</v>
      </c>
      <c r="F52" s="32">
        <f>'AEO 2022 Table 46 Raw'!I39</f>
        <v>2.1857000000000001E-2</v>
      </c>
      <c r="G52" s="32">
        <f>'AEO 2022 Table 46 Raw'!J39</f>
        <v>3.5478000000000003E-2</v>
      </c>
      <c r="H52" s="32">
        <f>'AEO 2022 Table 46 Raw'!K39</f>
        <v>5.1885000000000001E-2</v>
      </c>
      <c r="I52" s="32">
        <f>'AEO 2022 Table 46 Raw'!L39</f>
        <v>7.0633000000000001E-2</v>
      </c>
      <c r="J52" s="32">
        <f>'AEO 2022 Table 46 Raw'!M39</f>
        <v>9.1738E-2</v>
      </c>
      <c r="K52" s="32">
        <f>'AEO 2022 Table 46 Raw'!N39</f>
        <v>0.115055</v>
      </c>
      <c r="L52" s="32">
        <f>'AEO 2022 Table 46 Raw'!O39</f>
        <v>0.14016000000000001</v>
      </c>
      <c r="M52" s="32">
        <f>'AEO 2022 Table 46 Raw'!P39</f>
        <v>0.16694000000000001</v>
      </c>
      <c r="N52" s="32">
        <f>'AEO 2022 Table 46 Raw'!Q39</f>
        <v>0.19541700000000001</v>
      </c>
      <c r="O52" s="32">
        <f>'AEO 2022 Table 46 Raw'!R39</f>
        <v>0.22559499999999999</v>
      </c>
      <c r="P52" s="32">
        <f>'AEO 2022 Table 46 Raw'!S39</f>
        <v>0.256245</v>
      </c>
      <c r="Q52" s="32">
        <f>'AEO 2022 Table 46 Raw'!T39</f>
        <v>0.28715600000000002</v>
      </c>
      <c r="R52" s="32">
        <f>'AEO 2022 Table 46 Raw'!U39</f>
        <v>0.31876199999999999</v>
      </c>
      <c r="S52" s="32">
        <f>'AEO 2022 Table 46 Raw'!V39</f>
        <v>0.35144700000000001</v>
      </c>
      <c r="T52" s="32">
        <f>'AEO 2022 Table 46 Raw'!W39</f>
        <v>0.38566400000000001</v>
      </c>
      <c r="U52" s="32">
        <f>'AEO 2022 Table 46 Raw'!X39</f>
        <v>0.42171799999999998</v>
      </c>
      <c r="V52" s="32">
        <f>'AEO 2022 Table 46 Raw'!Y39</f>
        <v>0.45908100000000002</v>
      </c>
      <c r="W52" s="32">
        <f>'AEO 2022 Table 46 Raw'!Z39</f>
        <v>0.49718099999999998</v>
      </c>
      <c r="X52" s="32">
        <f>'AEO 2022 Table 46 Raw'!AA39</f>
        <v>0.53556199999999998</v>
      </c>
      <c r="Y52" s="32">
        <f>'AEO 2022 Table 46 Raw'!AB39</f>
        <v>0.574071</v>
      </c>
      <c r="Z52" s="32">
        <f>'AEO 2022 Table 46 Raw'!AC39</f>
        <v>0.61263699999999999</v>
      </c>
      <c r="AA52" s="32">
        <f>'AEO 2022 Table 46 Raw'!AD39</f>
        <v>0.65105400000000002</v>
      </c>
      <c r="AB52" s="32">
        <f>'AEO 2022 Table 46 Raw'!AE39</f>
        <v>0.69023599999999996</v>
      </c>
      <c r="AC52" s="32">
        <f>'AEO 2022 Table 46 Raw'!AF39</f>
        <v>0.72989400000000004</v>
      </c>
      <c r="AD52" s="32">
        <f>'AEO 2022 Table 46 Raw'!AG39</f>
        <v>0.76969200000000004</v>
      </c>
      <c r="AE52" s="32">
        <f>'AEO 2022 Table 46 Raw'!AH39</f>
        <v>0.81050699999999998</v>
      </c>
      <c r="AF52" s="32">
        <f>'AEO 2022 Table 46 Raw'!AI39</f>
        <v>0.85189400000000004</v>
      </c>
      <c r="AG52" s="52">
        <f>'AEO 2022 Table 46 Raw'!AJ39</f>
        <v>0.28000000000000003</v>
      </c>
    </row>
    <row r="53" spans="1:33" ht="15" customHeight="1">
      <c r="A53" s="8" t="s">
        <v>1753</v>
      </c>
      <c r="B53" s="28" t="s">
        <v>1721</v>
      </c>
      <c r="C53" s="32">
        <f>'AEO 2022 Table 46 Raw'!F40</f>
        <v>0</v>
      </c>
      <c r="D53" s="32">
        <f>'AEO 2022 Table 46 Raw'!G40</f>
        <v>0</v>
      </c>
      <c r="E53" s="32">
        <f>'AEO 2022 Table 46 Raw'!H40</f>
        <v>0</v>
      </c>
      <c r="F53" s="32">
        <f>'AEO 2022 Table 46 Raw'!I40</f>
        <v>0</v>
      </c>
      <c r="G53" s="32">
        <f>'AEO 2022 Table 46 Raw'!J40</f>
        <v>0</v>
      </c>
      <c r="H53" s="32">
        <f>'AEO 2022 Table 46 Raw'!K40</f>
        <v>0</v>
      </c>
      <c r="I53" s="32">
        <f>'AEO 2022 Table 46 Raw'!L40</f>
        <v>0</v>
      </c>
      <c r="J53" s="32">
        <f>'AEO 2022 Table 46 Raw'!M40</f>
        <v>0</v>
      </c>
      <c r="K53" s="32">
        <f>'AEO 2022 Table 46 Raw'!N40</f>
        <v>0</v>
      </c>
      <c r="L53" s="32">
        <f>'AEO 2022 Table 46 Raw'!O40</f>
        <v>0</v>
      </c>
      <c r="M53" s="32">
        <f>'AEO 2022 Table 46 Raw'!P40</f>
        <v>0</v>
      </c>
      <c r="N53" s="32">
        <f>'AEO 2022 Table 46 Raw'!Q40</f>
        <v>0</v>
      </c>
      <c r="O53" s="32">
        <f>'AEO 2022 Table 46 Raw'!R40</f>
        <v>0</v>
      </c>
      <c r="P53" s="32">
        <f>'AEO 2022 Table 46 Raw'!S40</f>
        <v>0</v>
      </c>
      <c r="Q53" s="32">
        <f>'AEO 2022 Table 46 Raw'!T40</f>
        <v>0</v>
      </c>
      <c r="R53" s="32">
        <f>'AEO 2022 Table 46 Raw'!U40</f>
        <v>0</v>
      </c>
      <c r="S53" s="32">
        <f>'AEO 2022 Table 46 Raw'!V40</f>
        <v>0</v>
      </c>
      <c r="T53" s="32">
        <f>'AEO 2022 Table 46 Raw'!W40</f>
        <v>0</v>
      </c>
      <c r="U53" s="32">
        <f>'AEO 2022 Table 46 Raw'!X40</f>
        <v>0</v>
      </c>
      <c r="V53" s="32">
        <f>'AEO 2022 Table 46 Raw'!Y40</f>
        <v>0</v>
      </c>
      <c r="W53" s="32">
        <f>'AEO 2022 Table 46 Raw'!Z40</f>
        <v>0</v>
      </c>
      <c r="X53" s="32">
        <f>'AEO 2022 Table 46 Raw'!AA40</f>
        <v>0</v>
      </c>
      <c r="Y53" s="32">
        <f>'AEO 2022 Table 46 Raw'!AB40</f>
        <v>0</v>
      </c>
      <c r="Z53" s="32">
        <f>'AEO 2022 Table 46 Raw'!AC40</f>
        <v>0</v>
      </c>
      <c r="AA53" s="32">
        <f>'AEO 2022 Table 46 Raw'!AD40</f>
        <v>0</v>
      </c>
      <c r="AB53" s="32">
        <f>'AEO 2022 Table 46 Raw'!AE40</f>
        <v>0</v>
      </c>
      <c r="AC53" s="32">
        <f>'AEO 2022 Table 46 Raw'!AF40</f>
        <v>0</v>
      </c>
      <c r="AD53" s="32">
        <f>'AEO 2022 Table 46 Raw'!AG40</f>
        <v>0</v>
      </c>
      <c r="AE53" s="32">
        <f>'AEO 2022 Table 46 Raw'!AH40</f>
        <v>0</v>
      </c>
      <c r="AF53" s="32">
        <f>'AEO 2022 Table 46 Raw'!AI40</f>
        <v>0</v>
      </c>
      <c r="AG53" s="52" t="str">
        <f>'AEO 2022 Table 46 Raw'!AJ40</f>
        <v>- -</v>
      </c>
    </row>
    <row r="54" spans="1:33" ht="15" customHeight="1">
      <c r="A54" s="8" t="s">
        <v>1754</v>
      </c>
      <c r="B54" s="28" t="s">
        <v>1723</v>
      </c>
      <c r="C54" s="32">
        <f>'AEO 2022 Table 46 Raw'!F41</f>
        <v>1.113659</v>
      </c>
      <c r="D54" s="32">
        <f>'AEO 2022 Table 46 Raw'!G41</f>
        <v>1.5876889999999999</v>
      </c>
      <c r="E54" s="32">
        <f>'AEO 2022 Table 46 Raw'!H41</f>
        <v>2.0501800000000001</v>
      </c>
      <c r="F54" s="32">
        <f>'AEO 2022 Table 46 Raw'!I41</f>
        <v>2.5005009999999999</v>
      </c>
      <c r="G54" s="32">
        <f>'AEO 2022 Table 46 Raw'!J41</f>
        <v>2.9222830000000002</v>
      </c>
      <c r="H54" s="32">
        <f>'AEO 2022 Table 46 Raw'!K41</f>
        <v>3.328827</v>
      </c>
      <c r="I54" s="32">
        <f>'AEO 2022 Table 46 Raw'!L41</f>
        <v>3.6862590000000002</v>
      </c>
      <c r="J54" s="32">
        <f>'AEO 2022 Table 46 Raw'!M41</f>
        <v>4.0163149999999996</v>
      </c>
      <c r="K54" s="32">
        <f>'AEO 2022 Table 46 Raw'!N41</f>
        <v>4.3193020000000004</v>
      </c>
      <c r="L54" s="32">
        <f>'AEO 2022 Table 46 Raw'!O41</f>
        <v>4.5923150000000001</v>
      </c>
      <c r="M54" s="32">
        <f>'AEO 2022 Table 46 Raw'!P41</f>
        <v>4.8397240000000004</v>
      </c>
      <c r="N54" s="32">
        <f>'AEO 2022 Table 46 Raw'!Q41</f>
        <v>5.0688909999999998</v>
      </c>
      <c r="O54" s="32">
        <f>'AEO 2022 Table 46 Raw'!R41</f>
        <v>5.2844930000000003</v>
      </c>
      <c r="P54" s="32">
        <f>'AEO 2022 Table 46 Raw'!S41</f>
        <v>5.4705560000000002</v>
      </c>
      <c r="Q54" s="32">
        <f>'AEO 2022 Table 46 Raw'!T41</f>
        <v>5.6306440000000002</v>
      </c>
      <c r="R54" s="32">
        <f>'AEO 2022 Table 46 Raw'!U41</f>
        <v>5.7759309999999999</v>
      </c>
      <c r="S54" s="32">
        <f>'AEO 2022 Table 46 Raw'!V41</f>
        <v>5.9137529999999998</v>
      </c>
      <c r="T54" s="32">
        <f>'AEO 2022 Table 46 Raw'!W41</f>
        <v>6.0504179999999996</v>
      </c>
      <c r="U54" s="32">
        <f>'AEO 2022 Table 46 Raw'!X41</f>
        <v>6.1901890000000002</v>
      </c>
      <c r="V54" s="32">
        <f>'AEO 2022 Table 46 Raw'!Y41</f>
        <v>6.3278460000000001</v>
      </c>
      <c r="W54" s="32">
        <f>'AEO 2022 Table 46 Raw'!Z41</f>
        <v>6.4592679999999998</v>
      </c>
      <c r="X54" s="32">
        <f>'AEO 2022 Table 46 Raw'!AA41</f>
        <v>6.5823410000000004</v>
      </c>
      <c r="Y54" s="32">
        <f>'AEO 2022 Table 46 Raw'!AB41</f>
        <v>6.6982540000000004</v>
      </c>
      <c r="Z54" s="32">
        <f>'AEO 2022 Table 46 Raw'!AC41</f>
        <v>6.8076530000000002</v>
      </c>
      <c r="AA54" s="32">
        <f>'AEO 2022 Table 46 Raw'!AD41</f>
        <v>6.9098730000000002</v>
      </c>
      <c r="AB54" s="32">
        <f>'AEO 2022 Table 46 Raw'!AE41</f>
        <v>7.0162449999999996</v>
      </c>
      <c r="AC54" s="32">
        <f>'AEO 2022 Table 46 Raw'!AF41</f>
        <v>7.121759</v>
      </c>
      <c r="AD54" s="32">
        <f>'AEO 2022 Table 46 Raw'!AG41</f>
        <v>7.2235370000000003</v>
      </c>
      <c r="AE54" s="32">
        <f>'AEO 2022 Table 46 Raw'!AH41</f>
        <v>7.3316280000000003</v>
      </c>
      <c r="AF54" s="32">
        <f>'AEO 2022 Table 46 Raw'!AI41</f>
        <v>7.440607</v>
      </c>
      <c r="AG54" s="52">
        <f>'AEO 2022 Table 46 Raw'!AJ41</f>
        <v>6.8000000000000005E-2</v>
      </c>
    </row>
    <row r="55" spans="1:33" ht="15" customHeight="1">
      <c r="A55" s="8" t="s">
        <v>1755</v>
      </c>
      <c r="B55" s="28" t="s">
        <v>1725</v>
      </c>
      <c r="C55" s="32">
        <f>'AEO 2022 Table 46 Raw'!F42</f>
        <v>2.4507000000000001E-2</v>
      </c>
      <c r="D55" s="32">
        <f>'AEO 2022 Table 46 Raw'!G42</f>
        <v>2.2960999999999999E-2</v>
      </c>
      <c r="E55" s="32">
        <f>'AEO 2022 Table 46 Raw'!H42</f>
        <v>2.1375999999999999E-2</v>
      </c>
      <c r="F55" s="32">
        <f>'AEO 2022 Table 46 Raw'!I42</f>
        <v>1.9949000000000001E-2</v>
      </c>
      <c r="G55" s="32">
        <f>'AEO 2022 Table 46 Raw'!J42</f>
        <v>1.856E-2</v>
      </c>
      <c r="H55" s="32">
        <f>'AEO 2022 Table 46 Raw'!K42</f>
        <v>1.7208999999999999E-2</v>
      </c>
      <c r="I55" s="32">
        <f>'AEO 2022 Table 46 Raw'!L42</f>
        <v>1.5932000000000002E-2</v>
      </c>
      <c r="J55" s="32">
        <f>'AEO 2022 Table 46 Raw'!M42</f>
        <v>1.4760000000000001E-2</v>
      </c>
      <c r="K55" s="32">
        <f>'AEO 2022 Table 46 Raw'!N42</f>
        <v>1.3726E-2</v>
      </c>
      <c r="L55" s="32">
        <f>'AEO 2022 Table 46 Raw'!O42</f>
        <v>1.2753E-2</v>
      </c>
      <c r="M55" s="32">
        <f>'AEO 2022 Table 46 Raw'!P42</f>
        <v>1.1816999999999999E-2</v>
      </c>
      <c r="N55" s="32">
        <f>'AEO 2022 Table 46 Raw'!Q42</f>
        <v>1.0917E-2</v>
      </c>
      <c r="O55" s="32">
        <f>'AEO 2022 Table 46 Raw'!R42</f>
        <v>1.0071999999999999E-2</v>
      </c>
      <c r="P55" s="32">
        <f>'AEO 2022 Table 46 Raw'!S42</f>
        <v>9.2870000000000001E-3</v>
      </c>
      <c r="Q55" s="32">
        <f>'AEO 2022 Table 46 Raw'!T42</f>
        <v>8.5649999999999997E-3</v>
      </c>
      <c r="R55" s="32">
        <f>'AEO 2022 Table 46 Raw'!U42</f>
        <v>7.9120000000000006E-3</v>
      </c>
      <c r="S55" s="32">
        <f>'AEO 2022 Table 46 Raw'!V42</f>
        <v>7.3819999999999997E-3</v>
      </c>
      <c r="T55" s="32">
        <f>'AEO 2022 Table 46 Raw'!W42</f>
        <v>6.8840000000000004E-3</v>
      </c>
      <c r="U55" s="32">
        <f>'AEO 2022 Table 46 Raw'!X42</f>
        <v>6.4469999999999996E-3</v>
      </c>
      <c r="V55" s="32">
        <f>'AEO 2022 Table 46 Raw'!Y42</f>
        <v>6.038E-3</v>
      </c>
      <c r="W55" s="32">
        <f>'AEO 2022 Table 46 Raw'!Z42</f>
        <v>5.6540000000000002E-3</v>
      </c>
      <c r="X55" s="32">
        <f>'AEO 2022 Table 46 Raw'!AA42</f>
        <v>5.2950000000000002E-3</v>
      </c>
      <c r="Y55" s="32">
        <f>'AEO 2022 Table 46 Raw'!AB42</f>
        <v>4.9589999999999999E-3</v>
      </c>
      <c r="Z55" s="32">
        <f>'AEO 2022 Table 46 Raw'!AC42</f>
        <v>4.6439999999999997E-3</v>
      </c>
      <c r="AA55" s="32">
        <f>'AEO 2022 Table 46 Raw'!AD42</f>
        <v>4.3499999999999997E-3</v>
      </c>
      <c r="AB55" s="32">
        <f>'AEO 2022 Table 46 Raw'!AE42</f>
        <v>4.0740000000000004E-3</v>
      </c>
      <c r="AC55" s="32">
        <f>'AEO 2022 Table 46 Raw'!AF42</f>
        <v>3.8149999999999998E-3</v>
      </c>
      <c r="AD55" s="32">
        <f>'AEO 2022 Table 46 Raw'!AG42</f>
        <v>3.5729999999999998E-3</v>
      </c>
      <c r="AE55" s="32">
        <f>'AEO 2022 Table 46 Raw'!AH42</f>
        <v>3.3470000000000001E-3</v>
      </c>
      <c r="AF55" s="32">
        <f>'AEO 2022 Table 46 Raw'!AI42</f>
        <v>3.1350000000000002E-3</v>
      </c>
      <c r="AG55" s="52">
        <f>'AEO 2022 Table 46 Raw'!AJ42</f>
        <v>-6.8000000000000005E-2</v>
      </c>
    </row>
    <row r="56" spans="1:33" ht="15" customHeight="1">
      <c r="A56" s="8" t="s">
        <v>1756</v>
      </c>
      <c r="B56" s="28" t="s">
        <v>1727</v>
      </c>
      <c r="C56" s="32">
        <f>'AEO 2022 Table 46 Raw'!F43</f>
        <v>1.7843000000000001E-2</v>
      </c>
      <c r="D56" s="32">
        <f>'AEO 2022 Table 46 Raw'!G43</f>
        <v>1.6374E-2</v>
      </c>
      <c r="E56" s="32">
        <f>'AEO 2022 Table 46 Raw'!H43</f>
        <v>1.5088000000000001E-2</v>
      </c>
      <c r="F56" s="32">
        <f>'AEO 2022 Table 46 Raw'!I43</f>
        <v>1.4126E-2</v>
      </c>
      <c r="G56" s="32">
        <f>'AEO 2022 Table 46 Raw'!J43</f>
        <v>1.3226E-2</v>
      </c>
      <c r="H56" s="32">
        <f>'AEO 2022 Table 46 Raw'!K43</f>
        <v>1.2383999999999999E-2</v>
      </c>
      <c r="I56" s="32">
        <f>'AEO 2022 Table 46 Raw'!L43</f>
        <v>1.1594999999999999E-2</v>
      </c>
      <c r="J56" s="32">
        <f>'AEO 2022 Table 46 Raw'!M43</f>
        <v>1.0857E-2</v>
      </c>
      <c r="K56" s="32">
        <f>'AEO 2022 Table 46 Raw'!N43</f>
        <v>1.0165E-2</v>
      </c>
      <c r="L56" s="32">
        <f>'AEO 2022 Table 46 Raw'!O43</f>
        <v>9.5180000000000004E-3</v>
      </c>
      <c r="M56" s="32">
        <f>'AEO 2022 Table 46 Raw'!P43</f>
        <v>8.9130000000000008E-3</v>
      </c>
      <c r="N56" s="32">
        <f>'AEO 2022 Table 46 Raw'!Q43</f>
        <v>8.345E-3</v>
      </c>
      <c r="O56" s="32">
        <f>'AEO 2022 Table 46 Raw'!R43</f>
        <v>7.8139999999999998E-3</v>
      </c>
      <c r="P56" s="32">
        <f>'AEO 2022 Table 46 Raw'!S43</f>
        <v>7.3169999999999997E-3</v>
      </c>
      <c r="Q56" s="32">
        <f>'AEO 2022 Table 46 Raw'!T43</f>
        <v>6.8519999999999996E-3</v>
      </c>
      <c r="R56" s="32">
        <f>'AEO 2022 Table 46 Raw'!U43</f>
        <v>6.4159999999999998E-3</v>
      </c>
      <c r="S56" s="32">
        <f>'AEO 2022 Table 46 Raw'!V43</f>
        <v>6.0080000000000003E-3</v>
      </c>
      <c r="T56" s="32">
        <f>'AEO 2022 Table 46 Raw'!W43</f>
        <v>5.6259999999999999E-3</v>
      </c>
      <c r="U56" s="32">
        <f>'AEO 2022 Table 46 Raw'!X43</f>
        <v>5.2690000000000002E-3</v>
      </c>
      <c r="V56" s="32">
        <f>'AEO 2022 Table 46 Raw'!Y43</f>
        <v>4.934E-3</v>
      </c>
      <c r="W56" s="32">
        <f>'AEO 2022 Table 46 Raw'!Z43</f>
        <v>4.6210000000000001E-3</v>
      </c>
      <c r="X56" s="32">
        <f>'AEO 2022 Table 46 Raw'!AA43</f>
        <v>4.3270000000000001E-3</v>
      </c>
      <c r="Y56" s="32">
        <f>'AEO 2022 Table 46 Raw'!AB43</f>
        <v>4.052E-3</v>
      </c>
      <c r="Z56" s="32">
        <f>'AEO 2022 Table 46 Raw'!AC43</f>
        <v>3.7950000000000002E-3</v>
      </c>
      <c r="AA56" s="32">
        <f>'AEO 2022 Table 46 Raw'!AD43</f>
        <v>3.5539999999999999E-3</v>
      </c>
      <c r="AB56" s="32">
        <f>'AEO 2022 Table 46 Raw'!AE43</f>
        <v>3.3279999999999998E-3</v>
      </c>
      <c r="AC56" s="32">
        <f>'AEO 2022 Table 46 Raw'!AF43</f>
        <v>3.117E-3</v>
      </c>
      <c r="AD56" s="32">
        <f>'AEO 2022 Table 46 Raw'!AG43</f>
        <v>2.9190000000000002E-3</v>
      </c>
      <c r="AE56" s="32">
        <f>'AEO 2022 Table 46 Raw'!AH43</f>
        <v>2.7339999999999999E-3</v>
      </c>
      <c r="AF56" s="32">
        <f>'AEO 2022 Table 46 Raw'!AI43</f>
        <v>2.5609999999999999E-3</v>
      </c>
      <c r="AG56" s="52">
        <f>'AEO 2022 Table 46 Raw'!AJ43</f>
        <v>-6.5000000000000002E-2</v>
      </c>
    </row>
    <row r="57" spans="1:33" ht="15" customHeight="1">
      <c r="A57" s="8" t="s">
        <v>1757</v>
      </c>
      <c r="B57" s="28" t="s">
        <v>1729</v>
      </c>
      <c r="C57" s="32">
        <f>'AEO 2022 Table 46 Raw'!F44</f>
        <v>4.4554000000000003E-2</v>
      </c>
      <c r="D57" s="32">
        <f>'AEO 2022 Table 46 Raw'!G44</f>
        <v>4.0184999999999998E-2</v>
      </c>
      <c r="E57" s="32">
        <f>'AEO 2022 Table 46 Raw'!H44</f>
        <v>3.5985000000000003E-2</v>
      </c>
      <c r="F57" s="32">
        <f>'AEO 2022 Table 46 Raw'!I44</f>
        <v>3.2266000000000003E-2</v>
      </c>
      <c r="G57" s="32">
        <f>'AEO 2022 Table 46 Raw'!J44</f>
        <v>2.9288000000000002E-2</v>
      </c>
      <c r="H57" s="32">
        <f>'AEO 2022 Table 46 Raw'!K44</f>
        <v>2.6998999999999999E-2</v>
      </c>
      <c r="I57" s="32">
        <f>'AEO 2022 Table 46 Raw'!L44</f>
        <v>2.5198000000000002E-2</v>
      </c>
      <c r="J57" s="32">
        <f>'AEO 2022 Table 46 Raw'!M44</f>
        <v>2.3592999999999999E-2</v>
      </c>
      <c r="K57" s="32">
        <f>'AEO 2022 Table 46 Raw'!N44</f>
        <v>2.2089999999999999E-2</v>
      </c>
      <c r="L57" s="32">
        <f>'AEO 2022 Table 46 Raw'!O44</f>
        <v>2.0683E-2</v>
      </c>
      <c r="M57" s="32">
        <f>'AEO 2022 Table 46 Raw'!P44</f>
        <v>1.9366000000000001E-2</v>
      </c>
      <c r="N57" s="32">
        <f>'AEO 2022 Table 46 Raw'!Q44</f>
        <v>1.8133E-2</v>
      </c>
      <c r="O57" s="32">
        <f>'AEO 2022 Table 46 Raw'!R44</f>
        <v>1.6979000000000001E-2</v>
      </c>
      <c r="P57" s="32">
        <f>'AEO 2022 Table 46 Raw'!S44</f>
        <v>1.5897999999999999E-2</v>
      </c>
      <c r="Q57" s="32">
        <f>'AEO 2022 Table 46 Raw'!T44</f>
        <v>1.4886999999999999E-2</v>
      </c>
      <c r="R57" s="32">
        <f>'AEO 2022 Table 46 Raw'!U44</f>
        <v>1.3939999999999999E-2</v>
      </c>
      <c r="S57" s="32">
        <f>'AEO 2022 Table 46 Raw'!V44</f>
        <v>1.3053E-2</v>
      </c>
      <c r="T57" s="32">
        <f>'AEO 2022 Table 46 Raw'!W44</f>
        <v>1.2222999999999999E-2</v>
      </c>
      <c r="U57" s="32">
        <f>'AEO 2022 Table 46 Raw'!X44</f>
        <v>1.1446E-2</v>
      </c>
      <c r="V57" s="32">
        <f>'AEO 2022 Table 46 Raw'!Y44</f>
        <v>1.0718E-2</v>
      </c>
      <c r="W57" s="32">
        <f>'AEO 2022 Table 46 Raw'!Z44</f>
        <v>1.0037000000000001E-2</v>
      </c>
      <c r="X57" s="32">
        <f>'AEO 2022 Table 46 Raw'!AA44</f>
        <v>9.3989999999999994E-3</v>
      </c>
      <c r="Y57" s="32">
        <f>'AEO 2022 Table 46 Raw'!AB44</f>
        <v>8.8020000000000008E-3</v>
      </c>
      <c r="Z57" s="32">
        <f>'AEO 2022 Table 46 Raw'!AC44</f>
        <v>8.2419999999999993E-3</v>
      </c>
      <c r="AA57" s="32">
        <f>'AEO 2022 Table 46 Raw'!AD44</f>
        <v>7.7190000000000002E-3</v>
      </c>
      <c r="AB57" s="32">
        <f>'AEO 2022 Table 46 Raw'!AE44</f>
        <v>7.2290000000000002E-3</v>
      </c>
      <c r="AC57" s="32">
        <f>'AEO 2022 Table 46 Raw'!AF44</f>
        <v>6.77E-3</v>
      </c>
      <c r="AD57" s="32">
        <f>'AEO 2022 Table 46 Raw'!AG44</f>
        <v>6.3400000000000001E-3</v>
      </c>
      <c r="AE57" s="32">
        <f>'AEO 2022 Table 46 Raw'!AH44</f>
        <v>5.9379999999999997E-3</v>
      </c>
      <c r="AF57" s="32">
        <f>'AEO 2022 Table 46 Raw'!AI44</f>
        <v>5.561E-3</v>
      </c>
      <c r="AG57" s="52">
        <f>'AEO 2022 Table 46 Raw'!AJ44</f>
        <v>-6.9000000000000006E-2</v>
      </c>
    </row>
    <row r="58" spans="1:33" ht="15" customHeight="1">
      <c r="A58" s="8" t="s">
        <v>1758</v>
      </c>
      <c r="B58" s="28" t="s">
        <v>1731</v>
      </c>
      <c r="C58" s="32">
        <f>'AEO 2022 Table 46 Raw'!F45</f>
        <v>4.1776000000000001E-2</v>
      </c>
      <c r="D58" s="32">
        <f>'AEO 2022 Table 46 Raw'!G45</f>
        <v>3.8330000000000003E-2</v>
      </c>
      <c r="E58" s="32">
        <f>'AEO 2022 Table 46 Raw'!H45</f>
        <v>3.5316E-2</v>
      </c>
      <c r="F58" s="32">
        <f>'AEO 2022 Table 46 Raw'!I45</f>
        <v>3.3064999999999997E-2</v>
      </c>
      <c r="G58" s="32">
        <f>'AEO 2022 Table 46 Raw'!J45</f>
        <v>3.0957999999999999E-2</v>
      </c>
      <c r="H58" s="32">
        <f>'AEO 2022 Table 46 Raw'!K45</f>
        <v>2.8986000000000001E-2</v>
      </c>
      <c r="I58" s="32">
        <f>'AEO 2022 Table 46 Raw'!L45</f>
        <v>2.7140000000000001E-2</v>
      </c>
      <c r="J58" s="32">
        <f>'AEO 2022 Table 46 Raw'!M45</f>
        <v>2.5411E-2</v>
      </c>
      <c r="K58" s="32">
        <f>'AEO 2022 Table 46 Raw'!N45</f>
        <v>2.3793000000000002E-2</v>
      </c>
      <c r="L58" s="32">
        <f>'AEO 2022 Table 46 Raw'!O45</f>
        <v>2.2277999999999999E-2</v>
      </c>
      <c r="M58" s="32">
        <f>'AEO 2022 Table 46 Raw'!P45</f>
        <v>2.086E-2</v>
      </c>
      <c r="N58" s="32">
        <f>'AEO 2022 Table 46 Raw'!Q45</f>
        <v>1.9532999999999998E-2</v>
      </c>
      <c r="O58" s="32">
        <f>'AEO 2022 Table 46 Raw'!R45</f>
        <v>1.8290000000000001E-2</v>
      </c>
      <c r="P58" s="32">
        <f>'AEO 2022 Table 46 Raw'!S45</f>
        <v>1.7125999999999999E-2</v>
      </c>
      <c r="Q58" s="32">
        <f>'AEO 2022 Table 46 Raw'!T45</f>
        <v>1.6036999999999999E-2</v>
      </c>
      <c r="R58" s="32">
        <f>'AEO 2022 Table 46 Raw'!U45</f>
        <v>1.5017000000000001E-2</v>
      </c>
      <c r="S58" s="32">
        <f>'AEO 2022 Table 46 Raw'!V45</f>
        <v>1.4062E-2</v>
      </c>
      <c r="T58" s="32">
        <f>'AEO 2022 Table 46 Raw'!W45</f>
        <v>1.3167999999999999E-2</v>
      </c>
      <c r="U58" s="32">
        <f>'AEO 2022 Table 46 Raw'!X45</f>
        <v>1.2331E-2</v>
      </c>
      <c r="V58" s="32">
        <f>'AEO 2022 Table 46 Raw'!Y45</f>
        <v>1.1547999999999999E-2</v>
      </c>
      <c r="W58" s="32">
        <f>'AEO 2022 Table 46 Raw'!Z45</f>
        <v>1.0814000000000001E-2</v>
      </c>
      <c r="X58" s="32">
        <f>'AEO 2022 Table 46 Raw'!AA45</f>
        <v>1.0127000000000001E-2</v>
      </c>
      <c r="Y58" s="32">
        <f>'AEO 2022 Table 46 Raw'!AB45</f>
        <v>9.4839999999999994E-3</v>
      </c>
      <c r="Z58" s="32">
        <f>'AEO 2022 Table 46 Raw'!AC45</f>
        <v>8.8819999999999993E-3</v>
      </c>
      <c r="AA58" s="32">
        <f>'AEO 2022 Table 46 Raw'!AD45</f>
        <v>8.3180000000000007E-3</v>
      </c>
      <c r="AB58" s="32">
        <f>'AEO 2022 Table 46 Raw'!AE45</f>
        <v>7.79E-3</v>
      </c>
      <c r="AC58" s="32">
        <f>'AEO 2022 Table 46 Raw'!AF45</f>
        <v>7.2950000000000003E-3</v>
      </c>
      <c r="AD58" s="32">
        <f>'AEO 2022 Table 46 Raw'!AG45</f>
        <v>6.8320000000000004E-3</v>
      </c>
      <c r="AE58" s="32">
        <f>'AEO 2022 Table 46 Raw'!AH45</f>
        <v>6.3990000000000002E-3</v>
      </c>
      <c r="AF58" s="32">
        <f>'AEO 2022 Table 46 Raw'!AI45</f>
        <v>5.9930000000000001E-3</v>
      </c>
      <c r="AG58" s="52">
        <f>'AEO 2022 Table 46 Raw'!AJ45</f>
        <v>-6.5000000000000002E-2</v>
      </c>
    </row>
    <row r="59" spans="1:33" ht="15" customHeight="1">
      <c r="A59" s="8" t="s">
        <v>1759</v>
      </c>
      <c r="B59" s="28" t="s">
        <v>1733</v>
      </c>
      <c r="C59" s="32">
        <f>'AEO 2022 Table 46 Raw'!F46</f>
        <v>0</v>
      </c>
      <c r="D59" s="32">
        <f>'AEO 2022 Table 46 Raw'!G46</f>
        <v>0</v>
      </c>
      <c r="E59" s="32">
        <f>'AEO 2022 Table 46 Raw'!H46</f>
        <v>0</v>
      </c>
      <c r="F59" s="32">
        <f>'AEO 2022 Table 46 Raw'!I46</f>
        <v>0</v>
      </c>
      <c r="G59" s="32">
        <f>'AEO 2022 Table 46 Raw'!J46</f>
        <v>0</v>
      </c>
      <c r="H59" s="32">
        <f>'AEO 2022 Table 46 Raw'!K46</f>
        <v>0</v>
      </c>
      <c r="I59" s="32">
        <f>'AEO 2022 Table 46 Raw'!L46</f>
        <v>0</v>
      </c>
      <c r="J59" s="32">
        <f>'AEO 2022 Table 46 Raw'!M46</f>
        <v>0</v>
      </c>
      <c r="K59" s="32">
        <f>'AEO 2022 Table 46 Raw'!N46</f>
        <v>0</v>
      </c>
      <c r="L59" s="32">
        <f>'AEO 2022 Table 46 Raw'!O46</f>
        <v>0</v>
      </c>
      <c r="M59" s="32">
        <f>'AEO 2022 Table 46 Raw'!P46</f>
        <v>0</v>
      </c>
      <c r="N59" s="32">
        <f>'AEO 2022 Table 46 Raw'!Q46</f>
        <v>0</v>
      </c>
      <c r="O59" s="32">
        <f>'AEO 2022 Table 46 Raw'!R46</f>
        <v>0</v>
      </c>
      <c r="P59" s="32">
        <f>'AEO 2022 Table 46 Raw'!S46</f>
        <v>0</v>
      </c>
      <c r="Q59" s="32">
        <f>'AEO 2022 Table 46 Raw'!T46</f>
        <v>0</v>
      </c>
      <c r="R59" s="32">
        <f>'AEO 2022 Table 46 Raw'!U46</f>
        <v>0</v>
      </c>
      <c r="S59" s="32">
        <f>'AEO 2022 Table 46 Raw'!V46</f>
        <v>0</v>
      </c>
      <c r="T59" s="32">
        <f>'AEO 2022 Table 46 Raw'!W46</f>
        <v>0</v>
      </c>
      <c r="U59" s="32">
        <f>'AEO 2022 Table 46 Raw'!X46</f>
        <v>0</v>
      </c>
      <c r="V59" s="32">
        <f>'AEO 2022 Table 46 Raw'!Y46</f>
        <v>0</v>
      </c>
      <c r="W59" s="32">
        <f>'AEO 2022 Table 46 Raw'!Z46</f>
        <v>0</v>
      </c>
      <c r="X59" s="32">
        <f>'AEO 2022 Table 46 Raw'!AA46</f>
        <v>0</v>
      </c>
      <c r="Y59" s="32">
        <f>'AEO 2022 Table 46 Raw'!AB46</f>
        <v>0</v>
      </c>
      <c r="Z59" s="32">
        <f>'AEO 2022 Table 46 Raw'!AC46</f>
        <v>0</v>
      </c>
      <c r="AA59" s="32">
        <f>'AEO 2022 Table 46 Raw'!AD46</f>
        <v>0</v>
      </c>
      <c r="AB59" s="32">
        <f>'AEO 2022 Table 46 Raw'!AE46</f>
        <v>0</v>
      </c>
      <c r="AC59" s="32">
        <f>'AEO 2022 Table 46 Raw'!AF46</f>
        <v>0</v>
      </c>
      <c r="AD59" s="32">
        <f>'AEO 2022 Table 46 Raw'!AG46</f>
        <v>0</v>
      </c>
      <c r="AE59" s="32">
        <f>'AEO 2022 Table 46 Raw'!AH46</f>
        <v>0</v>
      </c>
      <c r="AF59" s="32">
        <f>'AEO 2022 Table 46 Raw'!AI46</f>
        <v>0</v>
      </c>
      <c r="AG59" s="52" t="str">
        <f>'AEO 2022 Table 46 Raw'!AJ46</f>
        <v>- -</v>
      </c>
    </row>
    <row r="60" spans="1:33" ht="15" customHeight="1">
      <c r="A60" s="8" t="s">
        <v>1760</v>
      </c>
      <c r="B60" s="28" t="s">
        <v>1735</v>
      </c>
      <c r="C60" s="32">
        <f>'AEO 2022 Table 46 Raw'!F47</f>
        <v>0</v>
      </c>
      <c r="D60" s="32">
        <f>'AEO 2022 Table 46 Raw'!G47</f>
        <v>3.4999999999999997E-5</v>
      </c>
      <c r="E60" s="32">
        <f>'AEO 2022 Table 46 Raw'!H47</f>
        <v>1.07E-4</v>
      </c>
      <c r="F60" s="32">
        <f>'AEO 2022 Table 46 Raw'!I47</f>
        <v>2.1900000000000001E-4</v>
      </c>
      <c r="G60" s="32">
        <f>'AEO 2022 Table 46 Raw'!J47</f>
        <v>3.6699999999999998E-4</v>
      </c>
      <c r="H60" s="32">
        <f>'AEO 2022 Table 46 Raw'!K47</f>
        <v>5.5199999999999997E-4</v>
      </c>
      <c r="I60" s="32">
        <f>'AEO 2022 Table 46 Raw'!L47</f>
        <v>7.6900000000000004E-4</v>
      </c>
      <c r="J60" s="32">
        <f>'AEO 2022 Table 46 Raw'!M47</f>
        <v>1.0189999999999999E-3</v>
      </c>
      <c r="K60" s="32">
        <f>'AEO 2022 Table 46 Raw'!N47</f>
        <v>1.299E-3</v>
      </c>
      <c r="L60" s="32">
        <f>'AEO 2022 Table 46 Raw'!O47</f>
        <v>1.6069999999999999E-3</v>
      </c>
      <c r="M60" s="32">
        <f>'AEO 2022 Table 46 Raw'!P47</f>
        <v>1.9380000000000001E-3</v>
      </c>
      <c r="N60" s="32">
        <f>'AEO 2022 Table 46 Raw'!Q47</f>
        <v>2.294E-3</v>
      </c>
      <c r="O60" s="32">
        <f>'AEO 2022 Table 46 Raw'!R47</f>
        <v>2.6719999999999999E-3</v>
      </c>
      <c r="P60" s="32">
        <f>'AEO 2022 Table 46 Raw'!S47</f>
        <v>3.0599999999999998E-3</v>
      </c>
      <c r="Q60" s="32">
        <f>'AEO 2022 Table 46 Raw'!T47</f>
        <v>3.4550000000000002E-3</v>
      </c>
      <c r="R60" s="32">
        <f>'AEO 2022 Table 46 Raw'!U47</f>
        <v>3.8600000000000001E-3</v>
      </c>
      <c r="S60" s="32">
        <f>'AEO 2022 Table 46 Raw'!V47</f>
        <v>4.2789999999999998E-3</v>
      </c>
      <c r="T60" s="32">
        <f>'AEO 2022 Table 46 Raw'!W47</f>
        <v>4.7159999999999997E-3</v>
      </c>
      <c r="U60" s="32">
        <f>'AEO 2022 Table 46 Raw'!X47</f>
        <v>5.1749999999999999E-3</v>
      </c>
      <c r="V60" s="32">
        <f>'AEO 2022 Table 46 Raw'!Y47</f>
        <v>5.6519999999999999E-3</v>
      </c>
      <c r="W60" s="32">
        <f>'AEO 2022 Table 46 Raw'!Z47</f>
        <v>6.1409999999999998E-3</v>
      </c>
      <c r="X60" s="32">
        <f>'AEO 2022 Table 46 Raw'!AA47</f>
        <v>6.6379999999999998E-3</v>
      </c>
      <c r="Y60" s="32">
        <f>'AEO 2022 Table 46 Raw'!AB47</f>
        <v>7.1399999999999996E-3</v>
      </c>
      <c r="Z60" s="32">
        <f>'AEO 2022 Table 46 Raw'!AC47</f>
        <v>7.6480000000000003E-3</v>
      </c>
      <c r="AA60" s="32">
        <f>'AEO 2022 Table 46 Raw'!AD47</f>
        <v>8.1569999999999993E-3</v>
      </c>
      <c r="AB60" s="32">
        <f>'AEO 2022 Table 46 Raw'!AE47</f>
        <v>8.6770000000000007E-3</v>
      </c>
      <c r="AC60" s="32">
        <f>'AEO 2022 Table 46 Raw'!AF47</f>
        <v>9.2040000000000004E-3</v>
      </c>
      <c r="AD60" s="32">
        <f>'AEO 2022 Table 46 Raw'!AG47</f>
        <v>9.7350000000000006E-3</v>
      </c>
      <c r="AE60" s="32">
        <f>'AEO 2022 Table 46 Raw'!AH47</f>
        <v>1.0278000000000001E-2</v>
      </c>
      <c r="AF60" s="32">
        <f>'AEO 2022 Table 46 Raw'!AI47</f>
        <v>1.0829999999999999E-2</v>
      </c>
      <c r="AG60" s="52" t="str">
        <f>'AEO 2022 Table 46 Raw'!AJ47</f>
        <v>- -</v>
      </c>
    </row>
    <row r="61" spans="1:33" ht="15" customHeight="1">
      <c r="A61" s="8" t="s">
        <v>1761</v>
      </c>
      <c r="B61" s="28" t="s">
        <v>1762</v>
      </c>
      <c r="C61" s="32">
        <f>'AEO 2022 Table 46 Raw'!F48</f>
        <v>15.105499</v>
      </c>
      <c r="D61" s="32">
        <f>'AEO 2022 Table 46 Raw'!G48</f>
        <v>15.077244</v>
      </c>
      <c r="E61" s="32">
        <f>'AEO 2022 Table 46 Raw'!H48</f>
        <v>14.891500000000001</v>
      </c>
      <c r="F61" s="32">
        <f>'AEO 2022 Table 46 Raw'!I48</f>
        <v>14.761540999999999</v>
      </c>
      <c r="G61" s="32">
        <f>'AEO 2022 Table 46 Raw'!J48</f>
        <v>14.656470000000001</v>
      </c>
      <c r="H61" s="32">
        <f>'AEO 2022 Table 46 Raw'!K48</f>
        <v>14.623619</v>
      </c>
      <c r="I61" s="32">
        <f>'AEO 2022 Table 46 Raw'!L48</f>
        <v>14.578215999999999</v>
      </c>
      <c r="J61" s="32">
        <f>'AEO 2022 Table 46 Raw'!M48</f>
        <v>14.608325000000001</v>
      </c>
      <c r="K61" s="32">
        <f>'AEO 2022 Table 46 Raw'!N48</f>
        <v>14.698293</v>
      </c>
      <c r="L61" s="32">
        <f>'AEO 2022 Table 46 Raw'!O48</f>
        <v>14.809941</v>
      </c>
      <c r="M61" s="32">
        <f>'AEO 2022 Table 46 Raw'!P48</f>
        <v>14.956083</v>
      </c>
      <c r="N61" s="32">
        <f>'AEO 2022 Table 46 Raw'!Q48</f>
        <v>15.159955999999999</v>
      </c>
      <c r="O61" s="32">
        <f>'AEO 2022 Table 46 Raw'!R48</f>
        <v>15.421372</v>
      </c>
      <c r="P61" s="32">
        <f>'AEO 2022 Table 46 Raw'!S48</f>
        <v>15.639029000000001</v>
      </c>
      <c r="Q61" s="32">
        <f>'AEO 2022 Table 46 Raw'!T48</f>
        <v>15.852513</v>
      </c>
      <c r="R61" s="32">
        <f>'AEO 2022 Table 46 Raw'!U48</f>
        <v>16.117283</v>
      </c>
      <c r="S61" s="32">
        <f>'AEO 2022 Table 46 Raw'!V48</f>
        <v>16.448474999999998</v>
      </c>
      <c r="T61" s="32">
        <f>'AEO 2022 Table 46 Raw'!W48</f>
        <v>16.85717</v>
      </c>
      <c r="U61" s="32">
        <f>'AEO 2022 Table 46 Raw'!X48</f>
        <v>17.336103000000001</v>
      </c>
      <c r="V61" s="32">
        <f>'AEO 2022 Table 46 Raw'!Y48</f>
        <v>17.830158000000001</v>
      </c>
      <c r="W61" s="32">
        <f>'AEO 2022 Table 46 Raw'!Z48</f>
        <v>18.31711</v>
      </c>
      <c r="X61" s="32">
        <f>'AEO 2022 Table 46 Raw'!AA48</f>
        <v>18.790184</v>
      </c>
      <c r="Y61" s="32">
        <f>'AEO 2022 Table 46 Raw'!AB48</f>
        <v>19.257625999999998</v>
      </c>
      <c r="Z61" s="32">
        <f>'AEO 2022 Table 46 Raw'!AC48</f>
        <v>19.722075</v>
      </c>
      <c r="AA61" s="32">
        <f>'AEO 2022 Table 46 Raw'!AD48</f>
        <v>20.173484999999999</v>
      </c>
      <c r="AB61" s="32">
        <f>'AEO 2022 Table 46 Raw'!AE48</f>
        <v>20.666674</v>
      </c>
      <c r="AC61" s="32">
        <f>'AEO 2022 Table 46 Raw'!AF48</f>
        <v>21.165113000000002</v>
      </c>
      <c r="AD61" s="32">
        <f>'AEO 2022 Table 46 Raw'!AG48</f>
        <v>21.652619999999999</v>
      </c>
      <c r="AE61" s="32">
        <f>'AEO 2022 Table 46 Raw'!AH48</f>
        <v>22.182047000000001</v>
      </c>
      <c r="AF61" s="32">
        <f>'AEO 2022 Table 46 Raw'!AI48</f>
        <v>22.715606999999999</v>
      </c>
      <c r="AG61" s="52">
        <f>'AEO 2022 Table 46 Raw'!AJ48</f>
        <v>1.4E-2</v>
      </c>
    </row>
    <row r="62" spans="1:33" ht="15" customHeight="1">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52"/>
    </row>
    <row r="63" spans="1:33" ht="15" customHeight="1">
      <c r="A63" s="8" t="s">
        <v>1763</v>
      </c>
      <c r="B63" s="28" t="s">
        <v>1764</v>
      </c>
      <c r="C63" s="32">
        <f>'AEO 2022 Table 46 Raw'!F49</f>
        <v>96.927077999999995</v>
      </c>
      <c r="D63" s="32">
        <f>'AEO 2022 Table 46 Raw'!G49</f>
        <v>104.31716900000001</v>
      </c>
      <c r="E63" s="32">
        <f>'AEO 2022 Table 46 Raw'!H49</f>
        <v>109.548134</v>
      </c>
      <c r="F63" s="32">
        <f>'AEO 2022 Table 46 Raw'!I49</f>
        <v>113.968842</v>
      </c>
      <c r="G63" s="32">
        <f>'AEO 2022 Table 46 Raw'!J49</f>
        <v>117.39196800000001</v>
      </c>
      <c r="H63" s="32">
        <f>'AEO 2022 Table 46 Raw'!K49</f>
        <v>120.55296300000001</v>
      </c>
      <c r="I63" s="32">
        <f>'AEO 2022 Table 46 Raw'!L49</f>
        <v>122.55262</v>
      </c>
      <c r="J63" s="32">
        <f>'AEO 2022 Table 46 Raw'!M49</f>
        <v>124.339073</v>
      </c>
      <c r="K63" s="32">
        <f>'AEO 2022 Table 46 Raw'!N49</f>
        <v>125.904366</v>
      </c>
      <c r="L63" s="32">
        <f>'AEO 2022 Table 46 Raw'!O49</f>
        <v>127.10038</v>
      </c>
      <c r="M63" s="32">
        <f>'AEO 2022 Table 46 Raw'!P49</f>
        <v>128.046921</v>
      </c>
      <c r="N63" s="32">
        <f>'AEO 2022 Table 46 Raw'!Q49</f>
        <v>128.90389999999999</v>
      </c>
      <c r="O63" s="32">
        <f>'AEO 2022 Table 46 Raw'!R49</f>
        <v>129.711243</v>
      </c>
      <c r="P63" s="32">
        <f>'AEO 2022 Table 46 Raw'!S49</f>
        <v>129.96127300000001</v>
      </c>
      <c r="Q63" s="32">
        <f>'AEO 2022 Table 46 Raw'!T49</f>
        <v>129.848221</v>
      </c>
      <c r="R63" s="32">
        <f>'AEO 2022 Table 46 Raw'!U49</f>
        <v>129.69764699999999</v>
      </c>
      <c r="S63" s="32">
        <f>'AEO 2022 Table 46 Raw'!V49</f>
        <v>129.646118</v>
      </c>
      <c r="T63" s="32">
        <f>'AEO 2022 Table 46 Raw'!W49</f>
        <v>129.801941</v>
      </c>
      <c r="U63" s="32">
        <f>'AEO 2022 Table 46 Raw'!X49</f>
        <v>130.19944799999999</v>
      </c>
      <c r="V63" s="32">
        <f>'AEO 2022 Table 46 Raw'!Y49</f>
        <v>130.62661700000001</v>
      </c>
      <c r="W63" s="32">
        <f>'AEO 2022 Table 46 Raw'!Z49</f>
        <v>130.973984</v>
      </c>
      <c r="X63" s="32">
        <f>'AEO 2022 Table 46 Raw'!AA49</f>
        <v>131.20311000000001</v>
      </c>
      <c r="Y63" s="32">
        <f>'AEO 2022 Table 46 Raw'!AB49</f>
        <v>131.35307299999999</v>
      </c>
      <c r="Z63" s="32">
        <f>'AEO 2022 Table 46 Raw'!AC49</f>
        <v>131.43327300000001</v>
      </c>
      <c r="AA63" s="32">
        <f>'AEO 2022 Table 46 Raw'!AD49</f>
        <v>131.41473400000001</v>
      </c>
      <c r="AB63" s="32">
        <f>'AEO 2022 Table 46 Raw'!AE49</f>
        <v>131.545883</v>
      </c>
      <c r="AC63" s="32">
        <f>'AEO 2022 Table 46 Raw'!AF49</f>
        <v>131.682816</v>
      </c>
      <c r="AD63" s="32">
        <f>'AEO 2022 Table 46 Raw'!AG49</f>
        <v>131.75904800000001</v>
      </c>
      <c r="AE63" s="32">
        <f>'AEO 2022 Table 46 Raw'!AH49</f>
        <v>131.994415</v>
      </c>
      <c r="AF63" s="32">
        <f>'AEO 2022 Table 46 Raw'!AI49</f>
        <v>132.24357599999999</v>
      </c>
      <c r="AG63" s="52">
        <f>'AEO 2022 Table 46 Raw'!AJ49</f>
        <v>1.0999999999999999E-2</v>
      </c>
    </row>
    <row r="64" spans="1:33" ht="15" customHeight="1">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52"/>
    </row>
    <row r="65" spans="1:34" ht="15" customHeight="1">
      <c r="A65" s="8" t="s">
        <v>1765</v>
      </c>
      <c r="B65" s="27" t="s">
        <v>1766</v>
      </c>
      <c r="C65" s="32">
        <f>'AEO 2022 Table 46 Raw'!F50</f>
        <v>147.579025</v>
      </c>
      <c r="D65" s="32">
        <f>'AEO 2022 Table 46 Raw'!G50</f>
        <v>153.80702199999999</v>
      </c>
      <c r="E65" s="32">
        <f>'AEO 2022 Table 46 Raw'!H50</f>
        <v>157.331863</v>
      </c>
      <c r="F65" s="32">
        <f>'AEO 2022 Table 46 Raw'!I50</f>
        <v>159.911179</v>
      </c>
      <c r="G65" s="32">
        <f>'AEO 2022 Table 46 Raw'!J50</f>
        <v>161.28332499999999</v>
      </c>
      <c r="H65" s="32">
        <f>'AEO 2022 Table 46 Raw'!K50</f>
        <v>162.63888499999999</v>
      </c>
      <c r="I65" s="32">
        <f>'AEO 2022 Table 46 Raw'!L50</f>
        <v>162.753906</v>
      </c>
      <c r="J65" s="32">
        <f>'AEO 2022 Table 46 Raw'!M50</f>
        <v>162.94871499999999</v>
      </c>
      <c r="K65" s="32">
        <f>'AEO 2022 Table 46 Raw'!N50</f>
        <v>163.12069700000001</v>
      </c>
      <c r="L65" s="32">
        <f>'AEO 2022 Table 46 Raw'!O50</f>
        <v>163.07756000000001</v>
      </c>
      <c r="M65" s="32">
        <f>'AEO 2022 Table 46 Raw'!P50</f>
        <v>162.90460200000001</v>
      </c>
      <c r="N65" s="32">
        <f>'AEO 2022 Table 46 Raw'!Q50</f>
        <v>162.92276000000001</v>
      </c>
      <c r="O65" s="32">
        <f>'AEO 2022 Table 46 Raw'!R50</f>
        <v>163.04989599999999</v>
      </c>
      <c r="P65" s="32">
        <f>'AEO 2022 Table 46 Raw'!S50</f>
        <v>162.53268399999999</v>
      </c>
      <c r="Q65" s="32">
        <f>'AEO 2022 Table 46 Raw'!T50</f>
        <v>161.64292900000001</v>
      </c>
      <c r="R65" s="32">
        <f>'AEO 2022 Table 46 Raw'!U50</f>
        <v>160.81542999999999</v>
      </c>
      <c r="S65" s="32">
        <f>'AEO 2022 Table 46 Raw'!V50</f>
        <v>160.22148100000001</v>
      </c>
      <c r="T65" s="32">
        <f>'AEO 2022 Table 46 Raw'!W50</f>
        <v>159.982574</v>
      </c>
      <c r="U65" s="32">
        <f>'AEO 2022 Table 46 Raw'!X50</f>
        <v>160.07562300000001</v>
      </c>
      <c r="V65" s="32">
        <f>'AEO 2022 Table 46 Raw'!Y50</f>
        <v>160.26959199999999</v>
      </c>
      <c r="W65" s="32">
        <f>'AEO 2022 Table 46 Raw'!Z50</f>
        <v>160.38400300000001</v>
      </c>
      <c r="X65" s="32">
        <f>'AEO 2022 Table 46 Raw'!AA50</f>
        <v>160.36700400000001</v>
      </c>
      <c r="Y65" s="32">
        <f>'AEO 2022 Table 46 Raw'!AB50</f>
        <v>160.28900100000001</v>
      </c>
      <c r="Z65" s="32">
        <f>'AEO 2022 Table 46 Raw'!AC50</f>
        <v>160.13919100000001</v>
      </c>
      <c r="AA65" s="32">
        <f>'AEO 2022 Table 46 Raw'!AD50</f>
        <v>159.86540199999999</v>
      </c>
      <c r="AB65" s="32">
        <f>'AEO 2022 Table 46 Raw'!AE50</f>
        <v>159.81089800000001</v>
      </c>
      <c r="AC65" s="32">
        <f>'AEO 2022 Table 46 Raw'!AF50</f>
        <v>159.76370199999999</v>
      </c>
      <c r="AD65" s="32">
        <f>'AEO 2022 Table 46 Raw'!AG50</f>
        <v>159.621948</v>
      </c>
      <c r="AE65" s="32">
        <f>'AEO 2022 Table 46 Raw'!AH50</f>
        <v>159.688278</v>
      </c>
      <c r="AF65" s="32">
        <f>'AEO 2022 Table 46 Raw'!AI50</f>
        <v>159.715576</v>
      </c>
      <c r="AG65" s="52">
        <f>'AEO 2022 Table 46 Raw'!AJ50</f>
        <v>3.0000000000000001E-3</v>
      </c>
    </row>
    <row r="66" spans="1:34" ht="15" customHeight="1">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52"/>
    </row>
    <row r="67" spans="1:34" ht="15" customHeight="1">
      <c r="B67" s="27" t="s">
        <v>1767</v>
      </c>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52"/>
    </row>
    <row r="68" spans="1:34" ht="15" customHeight="1">
      <c r="A68" s="8" t="s">
        <v>1768</v>
      </c>
      <c r="B68" s="28" t="s">
        <v>1769</v>
      </c>
      <c r="C68" s="32">
        <f>'AEO 2022 Table 46 Raw'!F52</f>
        <v>49.179703000000003</v>
      </c>
      <c r="D68" s="32">
        <f>'AEO 2022 Table 46 Raw'!G52</f>
        <v>50.998145999999998</v>
      </c>
      <c r="E68" s="32">
        <f>'AEO 2022 Table 46 Raw'!H52</f>
        <v>52.324409000000003</v>
      </c>
      <c r="F68" s="32">
        <f>'AEO 2022 Table 46 Raw'!I52</f>
        <v>53.049273999999997</v>
      </c>
      <c r="G68" s="32">
        <f>'AEO 2022 Table 46 Raw'!J52</f>
        <v>53.634056000000001</v>
      </c>
      <c r="H68" s="32">
        <f>'AEO 2022 Table 46 Raw'!K52</f>
        <v>53.963389999999997</v>
      </c>
      <c r="I68" s="32">
        <f>'AEO 2022 Table 46 Raw'!L52</f>
        <v>53.803032000000002</v>
      </c>
      <c r="J68" s="32">
        <f>'AEO 2022 Table 46 Raw'!M52</f>
        <v>53.694191000000004</v>
      </c>
      <c r="K68" s="32">
        <f>'AEO 2022 Table 46 Raw'!N52</f>
        <v>53.474494999999997</v>
      </c>
      <c r="L68" s="32">
        <f>'AEO 2022 Table 46 Raw'!O52</f>
        <v>53.236896999999999</v>
      </c>
      <c r="M68" s="32">
        <f>'AEO 2022 Table 46 Raw'!P52</f>
        <v>52.954116999999997</v>
      </c>
      <c r="N68" s="32">
        <f>'AEO 2022 Table 46 Raw'!Q52</f>
        <v>52.784176000000002</v>
      </c>
      <c r="O68" s="32">
        <f>'AEO 2022 Table 46 Raw'!R52</f>
        <v>52.463389999999997</v>
      </c>
      <c r="P68" s="32">
        <f>'AEO 2022 Table 46 Raw'!S52</f>
        <v>51.903137000000001</v>
      </c>
      <c r="Q68" s="32">
        <f>'AEO 2022 Table 46 Raw'!T52</f>
        <v>51.342650999999996</v>
      </c>
      <c r="R68" s="32">
        <f>'AEO 2022 Table 46 Raw'!U52</f>
        <v>50.779941999999998</v>
      </c>
      <c r="S68" s="32">
        <f>'AEO 2022 Table 46 Raw'!V52</f>
        <v>50.242935000000003</v>
      </c>
      <c r="T68" s="32">
        <f>'AEO 2022 Table 46 Raw'!W52</f>
        <v>49.707450999999999</v>
      </c>
      <c r="U68" s="32">
        <f>'AEO 2022 Table 46 Raw'!X52</f>
        <v>49.187140999999997</v>
      </c>
      <c r="V68" s="32">
        <f>'AEO 2022 Table 46 Raw'!Y52</f>
        <v>48.632874000000001</v>
      </c>
      <c r="W68" s="32">
        <f>'AEO 2022 Table 46 Raw'!Z52</f>
        <v>48.031452000000002</v>
      </c>
      <c r="X68" s="32">
        <f>'AEO 2022 Table 46 Raw'!AA52</f>
        <v>47.439857000000003</v>
      </c>
      <c r="Y68" s="32">
        <f>'AEO 2022 Table 46 Raw'!AB52</f>
        <v>46.822955999999998</v>
      </c>
      <c r="Z68" s="32">
        <f>'AEO 2022 Table 46 Raw'!AC52</f>
        <v>46.103344</v>
      </c>
      <c r="AA68" s="32">
        <f>'AEO 2022 Table 46 Raw'!AD52</f>
        <v>45.393410000000003</v>
      </c>
      <c r="AB68" s="32">
        <f>'AEO 2022 Table 46 Raw'!AE52</f>
        <v>44.764991999999999</v>
      </c>
      <c r="AC68" s="32">
        <f>'AEO 2022 Table 46 Raw'!AF52</f>
        <v>44.080134999999999</v>
      </c>
      <c r="AD68" s="32">
        <f>'AEO 2022 Table 46 Raw'!AG52</f>
        <v>43.280814999999997</v>
      </c>
      <c r="AE68" s="32">
        <f>'AEO 2022 Table 46 Raw'!AH52</f>
        <v>42.516433999999997</v>
      </c>
      <c r="AF68" s="32">
        <f>'AEO 2022 Table 46 Raw'!AI52</f>
        <v>41.846367000000001</v>
      </c>
      <c r="AG68" s="52">
        <f>'AEO 2022 Table 46 Raw'!AJ52</f>
        <v>-6.0000000000000001E-3</v>
      </c>
    </row>
    <row r="69" spans="1:34" ht="15" customHeight="1">
      <c r="A69" s="8" t="s">
        <v>1770</v>
      </c>
      <c r="B69" s="28" t="s">
        <v>1771</v>
      </c>
      <c r="C69" s="32">
        <f>'AEO 2022 Table 46 Raw'!F53</f>
        <v>34.017429</v>
      </c>
      <c r="D69" s="32">
        <f>'AEO 2022 Table 46 Raw'!G53</f>
        <v>33.912421999999999</v>
      </c>
      <c r="E69" s="32">
        <f>'AEO 2022 Table 46 Raw'!H53</f>
        <v>33.664112000000003</v>
      </c>
      <c r="F69" s="32">
        <f>'AEO 2022 Table 46 Raw'!I53</f>
        <v>33.193629999999999</v>
      </c>
      <c r="G69" s="32">
        <f>'AEO 2022 Table 46 Raw'!J53</f>
        <v>32.782527999999999</v>
      </c>
      <c r="H69" s="32">
        <f>'AEO 2022 Table 46 Raw'!K53</f>
        <v>32.510303</v>
      </c>
      <c r="I69" s="32">
        <f>'AEO 2022 Table 46 Raw'!L53</f>
        <v>32.528606000000003</v>
      </c>
      <c r="J69" s="32">
        <f>'AEO 2022 Table 46 Raw'!M53</f>
        <v>32.763111000000002</v>
      </c>
      <c r="K69" s="32">
        <f>'AEO 2022 Table 46 Raw'!N53</f>
        <v>32.971465999999999</v>
      </c>
      <c r="L69" s="32">
        <f>'AEO 2022 Table 46 Raw'!O53</f>
        <v>33.227862999999999</v>
      </c>
      <c r="M69" s="32">
        <f>'AEO 2022 Table 46 Raw'!P53</f>
        <v>33.531525000000002</v>
      </c>
      <c r="N69" s="32">
        <f>'AEO 2022 Table 46 Raw'!Q53</f>
        <v>34.008353999999997</v>
      </c>
      <c r="O69" s="32">
        <f>'AEO 2022 Table 46 Raw'!R53</f>
        <v>34.518920999999999</v>
      </c>
      <c r="P69" s="32">
        <f>'AEO 2022 Table 46 Raw'!S53</f>
        <v>34.892364999999998</v>
      </c>
      <c r="Q69" s="32">
        <f>'AEO 2022 Table 46 Raw'!T53</f>
        <v>35.278720999999997</v>
      </c>
      <c r="R69" s="32">
        <f>'AEO 2022 Table 46 Raw'!U53</f>
        <v>35.684528</v>
      </c>
      <c r="S69" s="32">
        <f>'AEO 2022 Table 46 Raw'!V53</f>
        <v>36.146541999999997</v>
      </c>
      <c r="T69" s="32">
        <f>'AEO 2022 Table 46 Raw'!W53</f>
        <v>36.625712999999998</v>
      </c>
      <c r="U69" s="32">
        <f>'AEO 2022 Table 46 Raw'!X53</f>
        <v>37.153525999999999</v>
      </c>
      <c r="V69" s="32">
        <f>'AEO 2022 Table 46 Raw'!Y53</f>
        <v>37.63588</v>
      </c>
      <c r="W69" s="32">
        <f>'AEO 2022 Table 46 Raw'!Z53</f>
        <v>38.124409</v>
      </c>
      <c r="X69" s="32">
        <f>'AEO 2022 Table 46 Raw'!AA53</f>
        <v>38.672725999999997</v>
      </c>
      <c r="Y69" s="32">
        <f>'AEO 2022 Table 46 Raw'!AB53</f>
        <v>39.274090000000001</v>
      </c>
      <c r="Z69" s="32">
        <f>'AEO 2022 Table 46 Raw'!AC53</f>
        <v>39.821457000000002</v>
      </c>
      <c r="AA69" s="32">
        <f>'AEO 2022 Table 46 Raw'!AD53</f>
        <v>40.388370999999999</v>
      </c>
      <c r="AB69" s="32">
        <f>'AEO 2022 Table 46 Raw'!AE53</f>
        <v>41.062415999999999</v>
      </c>
      <c r="AC69" s="32">
        <f>'AEO 2022 Table 46 Raw'!AF53</f>
        <v>41.703868999999997</v>
      </c>
      <c r="AD69" s="32">
        <f>'AEO 2022 Table 46 Raw'!AG53</f>
        <v>42.251582999999997</v>
      </c>
      <c r="AE69" s="32">
        <f>'AEO 2022 Table 46 Raw'!AH53</f>
        <v>42.820357999999999</v>
      </c>
      <c r="AF69" s="32">
        <f>'AEO 2022 Table 46 Raw'!AI53</f>
        <v>43.481689000000003</v>
      </c>
      <c r="AG69" s="52">
        <f>'AEO 2022 Table 46 Raw'!AJ53</f>
        <v>8.9999999999999993E-3</v>
      </c>
    </row>
    <row r="70" spans="1:34" ht="12" customHeight="1">
      <c r="A70" s="8" t="s">
        <v>1772</v>
      </c>
      <c r="B70" s="28" t="s">
        <v>1773</v>
      </c>
      <c r="C70" s="32">
        <f>'AEO 2022 Table 46 Raw'!F54</f>
        <v>1.9855999999999999E-2</v>
      </c>
      <c r="D70" s="32">
        <f>'AEO 2022 Table 46 Raw'!G54</f>
        <v>3.7173999999999999E-2</v>
      </c>
      <c r="E70" s="32">
        <f>'AEO 2022 Table 46 Raw'!H54</f>
        <v>5.3871000000000002E-2</v>
      </c>
      <c r="F70" s="32">
        <f>'AEO 2022 Table 46 Raw'!I54</f>
        <v>6.9320000000000007E-2</v>
      </c>
      <c r="G70" s="32">
        <f>'AEO 2022 Table 46 Raw'!J54</f>
        <v>8.3446999999999993E-2</v>
      </c>
      <c r="H70" s="32">
        <f>'AEO 2022 Table 46 Raw'!K54</f>
        <v>9.7104999999999997E-2</v>
      </c>
      <c r="I70" s="32">
        <f>'AEO 2022 Table 46 Raw'!L54</f>
        <v>0.108323</v>
      </c>
      <c r="J70" s="32">
        <f>'AEO 2022 Table 46 Raw'!M54</f>
        <v>0.116772</v>
      </c>
      <c r="K70" s="32">
        <f>'AEO 2022 Table 46 Raw'!N54</f>
        <v>0.12518799999999999</v>
      </c>
      <c r="L70" s="32">
        <f>'AEO 2022 Table 46 Raw'!O54</f>
        <v>0.133518</v>
      </c>
      <c r="M70" s="32">
        <f>'AEO 2022 Table 46 Raw'!P54</f>
        <v>0.141871</v>
      </c>
      <c r="N70" s="32">
        <f>'AEO 2022 Table 46 Raw'!Q54</f>
        <v>0.15071399999999999</v>
      </c>
      <c r="O70" s="32">
        <f>'AEO 2022 Table 46 Raw'!R54</f>
        <v>0.159582</v>
      </c>
      <c r="P70" s="32">
        <f>'AEO 2022 Table 46 Raw'!S54</f>
        <v>0.16775999999999999</v>
      </c>
      <c r="Q70" s="32">
        <f>'AEO 2022 Table 46 Raw'!T54</f>
        <v>0.17594599999999999</v>
      </c>
      <c r="R70" s="32">
        <f>'AEO 2022 Table 46 Raw'!U54</f>
        <v>0.18423</v>
      </c>
      <c r="S70" s="32">
        <f>'AEO 2022 Table 46 Raw'!V54</f>
        <v>0.19290399999999999</v>
      </c>
      <c r="T70" s="32">
        <f>'AEO 2022 Table 46 Raw'!W54</f>
        <v>0.201932</v>
      </c>
      <c r="U70" s="32">
        <f>'AEO 2022 Table 46 Raw'!X54</f>
        <v>0.211366</v>
      </c>
      <c r="V70" s="32">
        <f>'AEO 2022 Table 46 Raw'!Y54</f>
        <v>0.22104699999999999</v>
      </c>
      <c r="W70" s="32">
        <f>'AEO 2022 Table 46 Raw'!Z54</f>
        <v>0.23089199999999999</v>
      </c>
      <c r="X70" s="32">
        <f>'AEO 2022 Table 46 Raw'!AA54</f>
        <v>0.24121899999999999</v>
      </c>
      <c r="Y70" s="32">
        <f>'AEO 2022 Table 46 Raw'!AB54</f>
        <v>0.25176300000000001</v>
      </c>
      <c r="Z70" s="32">
        <f>'AEO 2022 Table 46 Raw'!AC54</f>
        <v>0.26199699999999998</v>
      </c>
      <c r="AA70" s="32">
        <f>'AEO 2022 Table 46 Raw'!AD54</f>
        <v>0.272648</v>
      </c>
      <c r="AB70" s="32">
        <f>'AEO 2022 Table 46 Raw'!AE54</f>
        <v>0.28442699999999999</v>
      </c>
      <c r="AC70" s="32">
        <f>'AEO 2022 Table 46 Raw'!AF54</f>
        <v>0.29638399999999998</v>
      </c>
      <c r="AD70" s="32">
        <f>'AEO 2022 Table 46 Raw'!AG54</f>
        <v>0.308089</v>
      </c>
      <c r="AE70" s="32">
        <f>'AEO 2022 Table 46 Raw'!AH54</f>
        <v>0.32077499999999998</v>
      </c>
      <c r="AF70" s="32">
        <f>'AEO 2022 Table 46 Raw'!AI54</f>
        <v>0.33494000000000002</v>
      </c>
      <c r="AG70" s="52">
        <f>'AEO 2022 Table 46 Raw'!AJ54</f>
        <v>0.10199999999999999</v>
      </c>
    </row>
    <row r="71" spans="1:34" ht="15" customHeight="1">
      <c r="A71" s="8" t="s">
        <v>1774</v>
      </c>
      <c r="B71" s="28" t="s">
        <v>1679</v>
      </c>
      <c r="C71" s="32">
        <f>'AEO 2022 Table 46 Raw'!F55</f>
        <v>0.100782</v>
      </c>
      <c r="D71" s="32">
        <f>'AEO 2022 Table 46 Raw'!G55</f>
        <v>0.100284</v>
      </c>
      <c r="E71" s="32">
        <f>'AEO 2022 Table 46 Raw'!H55</f>
        <v>0.102798</v>
      </c>
      <c r="F71" s="32">
        <f>'AEO 2022 Table 46 Raw'!I55</f>
        <v>0.10373499999999999</v>
      </c>
      <c r="G71" s="32">
        <f>'AEO 2022 Table 46 Raw'!J55</f>
        <v>0.101355</v>
      </c>
      <c r="H71" s="32">
        <f>'AEO 2022 Table 46 Raw'!K55</f>
        <v>9.8154000000000005E-2</v>
      </c>
      <c r="I71" s="32">
        <f>'AEO 2022 Table 46 Raw'!L55</f>
        <v>9.4872999999999999E-2</v>
      </c>
      <c r="J71" s="32">
        <f>'AEO 2022 Table 46 Raw'!M55</f>
        <v>9.1514999999999999E-2</v>
      </c>
      <c r="K71" s="32">
        <f>'AEO 2022 Table 46 Raw'!N55</f>
        <v>8.8242000000000001E-2</v>
      </c>
      <c r="L71" s="32">
        <f>'AEO 2022 Table 46 Raw'!O55</f>
        <v>8.5248000000000004E-2</v>
      </c>
      <c r="M71" s="32">
        <f>'AEO 2022 Table 46 Raw'!P55</f>
        <v>8.2579E-2</v>
      </c>
      <c r="N71" s="32">
        <f>'AEO 2022 Table 46 Raw'!Q55</f>
        <v>8.0501000000000003E-2</v>
      </c>
      <c r="O71" s="32">
        <f>'AEO 2022 Table 46 Raw'!R55</f>
        <v>7.8738000000000002E-2</v>
      </c>
      <c r="P71" s="32">
        <f>'AEO 2022 Table 46 Raw'!S55</f>
        <v>7.7032000000000003E-2</v>
      </c>
      <c r="Q71" s="32">
        <f>'AEO 2022 Table 46 Raw'!T55</f>
        <v>7.5733999999999996E-2</v>
      </c>
      <c r="R71" s="32">
        <f>'AEO 2022 Table 46 Raw'!U55</f>
        <v>7.4588000000000002E-2</v>
      </c>
      <c r="S71" s="32">
        <f>'AEO 2022 Table 46 Raw'!V55</f>
        <v>7.3589000000000002E-2</v>
      </c>
      <c r="T71" s="32">
        <f>'AEO 2022 Table 46 Raw'!W55</f>
        <v>7.2742000000000001E-2</v>
      </c>
      <c r="U71" s="32">
        <f>'AEO 2022 Table 46 Raw'!X55</f>
        <v>7.2100999999999998E-2</v>
      </c>
      <c r="V71" s="32">
        <f>'AEO 2022 Table 46 Raw'!Y55</f>
        <v>7.1525000000000005E-2</v>
      </c>
      <c r="W71" s="32">
        <f>'AEO 2022 Table 46 Raw'!Z55</f>
        <v>7.1012000000000006E-2</v>
      </c>
      <c r="X71" s="32">
        <f>'AEO 2022 Table 46 Raw'!AA55</f>
        <v>7.0673E-2</v>
      </c>
      <c r="Y71" s="32">
        <f>'AEO 2022 Table 46 Raw'!AB55</f>
        <v>7.0416000000000006E-2</v>
      </c>
      <c r="Z71" s="32">
        <f>'AEO 2022 Table 46 Raw'!AC55</f>
        <v>7.0126999999999995E-2</v>
      </c>
      <c r="AA71" s="32">
        <f>'AEO 2022 Table 46 Raw'!AD55</f>
        <v>6.9983000000000004E-2</v>
      </c>
      <c r="AB71" s="32">
        <f>'AEO 2022 Table 46 Raw'!AE55</f>
        <v>6.9947999999999996E-2</v>
      </c>
      <c r="AC71" s="32">
        <f>'AEO 2022 Table 46 Raw'!AF55</f>
        <v>6.9744E-2</v>
      </c>
      <c r="AD71" s="32">
        <f>'AEO 2022 Table 46 Raw'!AG55</f>
        <v>6.9596000000000005E-2</v>
      </c>
      <c r="AE71" s="32">
        <f>'AEO 2022 Table 46 Raw'!AH55</f>
        <v>6.9758000000000001E-2</v>
      </c>
      <c r="AF71" s="32">
        <f>'AEO 2022 Table 46 Raw'!AI55</f>
        <v>7.0509000000000002E-2</v>
      </c>
      <c r="AG71" s="52">
        <f>'AEO 2022 Table 46 Raw'!AJ55</f>
        <v>-1.2E-2</v>
      </c>
    </row>
    <row r="72" spans="1:34" ht="15" customHeight="1">
      <c r="A72" s="8" t="s">
        <v>1775</v>
      </c>
      <c r="B72" s="28" t="s">
        <v>1776</v>
      </c>
      <c r="C72" s="32">
        <f>'AEO 2022 Table 46 Raw'!F56</f>
        <v>17.252856999999999</v>
      </c>
      <c r="D72" s="32">
        <f>'AEO 2022 Table 46 Raw'!G56</f>
        <v>17.534731000000001</v>
      </c>
      <c r="E72" s="32">
        <f>'AEO 2022 Table 46 Raw'!H56</f>
        <v>17.819353</v>
      </c>
      <c r="F72" s="32">
        <f>'AEO 2022 Table 46 Raw'!I56</f>
        <v>17.889268999999999</v>
      </c>
      <c r="G72" s="32">
        <f>'AEO 2022 Table 46 Raw'!J56</f>
        <v>18.130248999999999</v>
      </c>
      <c r="H72" s="32">
        <f>'AEO 2022 Table 46 Raw'!K56</f>
        <v>18.349820999999999</v>
      </c>
      <c r="I72" s="32">
        <f>'AEO 2022 Table 46 Raw'!L56</f>
        <v>18.66441</v>
      </c>
      <c r="J72" s="32">
        <f>'AEO 2022 Table 46 Raw'!M56</f>
        <v>19.051207999999999</v>
      </c>
      <c r="K72" s="32">
        <f>'AEO 2022 Table 46 Raw'!N56</f>
        <v>19.442440000000001</v>
      </c>
      <c r="L72" s="32">
        <f>'AEO 2022 Table 46 Raw'!O56</f>
        <v>19.886686000000001</v>
      </c>
      <c r="M72" s="32">
        <f>'AEO 2022 Table 46 Raw'!P56</f>
        <v>20.418976000000001</v>
      </c>
      <c r="N72" s="32">
        <f>'AEO 2022 Table 46 Raw'!Q56</f>
        <v>21.054468</v>
      </c>
      <c r="O72" s="32">
        <f>'AEO 2022 Table 46 Raw'!R56</f>
        <v>21.733111999999998</v>
      </c>
      <c r="P72" s="32">
        <f>'AEO 2022 Table 46 Raw'!S56</f>
        <v>22.363341999999999</v>
      </c>
      <c r="Q72" s="32">
        <f>'AEO 2022 Table 46 Raw'!T56</f>
        <v>23.05077</v>
      </c>
      <c r="R72" s="32">
        <f>'AEO 2022 Table 46 Raw'!U56</f>
        <v>23.794228</v>
      </c>
      <c r="S72" s="32">
        <f>'AEO 2022 Table 46 Raw'!V56</f>
        <v>24.625710999999999</v>
      </c>
      <c r="T72" s="32">
        <f>'AEO 2022 Table 46 Raw'!W56</f>
        <v>25.516348000000001</v>
      </c>
      <c r="U72" s="32">
        <f>'AEO 2022 Table 46 Raw'!X56</f>
        <v>26.485385999999998</v>
      </c>
      <c r="V72" s="32">
        <f>'AEO 2022 Table 46 Raw'!Y56</f>
        <v>27.494838999999999</v>
      </c>
      <c r="W72" s="32">
        <f>'AEO 2022 Table 46 Raw'!Z56</f>
        <v>28.523623000000001</v>
      </c>
      <c r="X72" s="32">
        <f>'AEO 2022 Table 46 Raw'!AA56</f>
        <v>29.612397999999999</v>
      </c>
      <c r="Y72" s="32">
        <f>'AEO 2022 Table 46 Raw'!AB56</f>
        <v>30.728991000000001</v>
      </c>
      <c r="Z72" s="32">
        <f>'AEO 2022 Table 46 Raw'!AC56</f>
        <v>31.801220000000001</v>
      </c>
      <c r="AA72" s="32">
        <f>'AEO 2022 Table 46 Raw'!AD56</f>
        <v>32.919155000000003</v>
      </c>
      <c r="AB72" s="32">
        <f>'AEO 2022 Table 46 Raw'!AE56</f>
        <v>34.171931999999998</v>
      </c>
      <c r="AC72" s="32">
        <f>'AEO 2022 Table 46 Raw'!AF56</f>
        <v>35.436996000000001</v>
      </c>
      <c r="AD72" s="32">
        <f>'AEO 2022 Table 46 Raw'!AG56</f>
        <v>36.670794999999998</v>
      </c>
      <c r="AE72" s="32">
        <f>'AEO 2022 Table 46 Raw'!AH56</f>
        <v>38.006301999999998</v>
      </c>
      <c r="AF72" s="32">
        <f>'AEO 2022 Table 46 Raw'!AI56</f>
        <v>39.511592999999998</v>
      </c>
      <c r="AG72" s="52">
        <f>'AEO 2022 Table 46 Raw'!AJ56</f>
        <v>2.9000000000000001E-2</v>
      </c>
    </row>
    <row r="73" spans="1:34" ht="15" customHeight="1">
      <c r="A73" s="8" t="s">
        <v>1777</v>
      </c>
      <c r="B73" s="28" t="s">
        <v>1778</v>
      </c>
      <c r="C73" s="32">
        <f>'AEO 2022 Table 46 Raw'!F57</f>
        <v>1.37E-4</v>
      </c>
      <c r="D73" s="32">
        <f>'AEO 2022 Table 46 Raw'!G57</f>
        <v>2.5300000000000002E-4</v>
      </c>
      <c r="E73" s="32">
        <f>'AEO 2022 Table 46 Raw'!H57</f>
        <v>3.6099999999999999E-4</v>
      </c>
      <c r="F73" s="32">
        <f>'AEO 2022 Table 46 Raw'!I57</f>
        <v>4.57E-4</v>
      </c>
      <c r="G73" s="32">
        <f>'AEO 2022 Table 46 Raw'!J57</f>
        <v>5.4199999999999995E-4</v>
      </c>
      <c r="H73" s="32">
        <f>'AEO 2022 Table 46 Raw'!K57</f>
        <v>6.2E-4</v>
      </c>
      <c r="I73" s="32">
        <f>'AEO 2022 Table 46 Raw'!L57</f>
        <v>6.8000000000000005E-4</v>
      </c>
      <c r="J73" s="32">
        <f>'AEO 2022 Table 46 Raw'!M57</f>
        <v>7.18E-4</v>
      </c>
      <c r="K73" s="32">
        <f>'AEO 2022 Table 46 Raw'!N57</f>
        <v>7.5299999999999998E-4</v>
      </c>
      <c r="L73" s="32">
        <f>'AEO 2022 Table 46 Raw'!O57</f>
        <v>7.8600000000000002E-4</v>
      </c>
      <c r="M73" s="32">
        <f>'AEO 2022 Table 46 Raw'!P57</f>
        <v>8.1800000000000004E-4</v>
      </c>
      <c r="N73" s="32">
        <f>'AEO 2022 Table 46 Raw'!Q57</f>
        <v>8.4999999999999995E-4</v>
      </c>
      <c r="O73" s="32">
        <f>'AEO 2022 Table 46 Raw'!R57</f>
        <v>8.8099999999999995E-4</v>
      </c>
      <c r="P73" s="32">
        <f>'AEO 2022 Table 46 Raw'!S57</f>
        <v>9.0600000000000001E-4</v>
      </c>
      <c r="Q73" s="32">
        <f>'AEO 2022 Table 46 Raw'!T57</f>
        <v>9.2900000000000003E-4</v>
      </c>
      <c r="R73" s="32">
        <f>'AEO 2022 Table 46 Raw'!U57</f>
        <v>9.5100000000000002E-4</v>
      </c>
      <c r="S73" s="32">
        <f>'AEO 2022 Table 46 Raw'!V57</f>
        <v>9.7400000000000004E-4</v>
      </c>
      <c r="T73" s="32">
        <f>'AEO 2022 Table 46 Raw'!W57</f>
        <v>9.9500000000000001E-4</v>
      </c>
      <c r="U73" s="32">
        <f>'AEO 2022 Table 46 Raw'!X57</f>
        <v>1.016E-3</v>
      </c>
      <c r="V73" s="32">
        <f>'AEO 2022 Table 46 Raw'!Y57</f>
        <v>1.036E-3</v>
      </c>
      <c r="W73" s="32">
        <f>'AEO 2022 Table 46 Raw'!Z57</f>
        <v>1.0549999999999999E-3</v>
      </c>
      <c r="X73" s="32">
        <f>'AEO 2022 Table 46 Raw'!AA57</f>
        <v>1.075E-3</v>
      </c>
      <c r="Y73" s="32">
        <f>'AEO 2022 Table 46 Raw'!AB57</f>
        <v>1.093E-3</v>
      </c>
      <c r="Z73" s="32">
        <f>'AEO 2022 Table 46 Raw'!AC57</f>
        <v>1.109E-3</v>
      </c>
      <c r="AA73" s="32">
        <f>'AEO 2022 Table 46 Raw'!AD57</f>
        <v>1.1249999999999999E-3</v>
      </c>
      <c r="AB73" s="32">
        <f>'AEO 2022 Table 46 Raw'!AE57</f>
        <v>1.1440000000000001E-3</v>
      </c>
      <c r="AC73" s="32">
        <f>'AEO 2022 Table 46 Raw'!AF57</f>
        <v>1.1620000000000001E-3</v>
      </c>
      <c r="AD73" s="32">
        <f>'AEO 2022 Table 46 Raw'!AG57</f>
        <v>1.176E-3</v>
      </c>
      <c r="AE73" s="32">
        <f>'AEO 2022 Table 46 Raw'!AH57</f>
        <v>1.193E-3</v>
      </c>
      <c r="AF73" s="32">
        <f>'AEO 2022 Table 46 Raw'!AI57</f>
        <v>1.2130000000000001E-3</v>
      </c>
      <c r="AG73" s="52">
        <f>'AEO 2022 Table 46 Raw'!AJ57</f>
        <v>7.8E-2</v>
      </c>
    </row>
    <row r="74" spans="1:34" ht="15" customHeight="1">
      <c r="A74" s="8" t="s">
        <v>1779</v>
      </c>
      <c r="B74" s="28" t="s">
        <v>1780</v>
      </c>
      <c r="C74" s="32">
        <f>'AEO 2022 Table 46 Raw'!F58</f>
        <v>2.3223000000000001E-2</v>
      </c>
      <c r="D74" s="32">
        <f>'AEO 2022 Table 46 Raw'!G58</f>
        <v>4.3579E-2</v>
      </c>
      <c r="E74" s="32">
        <f>'AEO 2022 Table 46 Raw'!H58</f>
        <v>6.3200000000000006E-2</v>
      </c>
      <c r="F74" s="32">
        <f>'AEO 2022 Table 46 Raw'!I58</f>
        <v>8.1350000000000006E-2</v>
      </c>
      <c r="G74" s="32">
        <f>'AEO 2022 Table 46 Raw'!J58</f>
        <v>9.7945000000000004E-2</v>
      </c>
      <c r="H74" s="32">
        <f>'AEO 2022 Table 46 Raw'!K58</f>
        <v>0.113987</v>
      </c>
      <c r="I74" s="32">
        <f>'AEO 2022 Table 46 Raw'!L58</f>
        <v>0.127163</v>
      </c>
      <c r="J74" s="32">
        <f>'AEO 2022 Table 46 Raw'!M58</f>
        <v>0.13708600000000001</v>
      </c>
      <c r="K74" s="32">
        <f>'AEO 2022 Table 46 Raw'!N58</f>
        <v>0.14696899999999999</v>
      </c>
      <c r="L74" s="32">
        <f>'AEO 2022 Table 46 Raw'!O58</f>
        <v>0.156752</v>
      </c>
      <c r="M74" s="32">
        <f>'AEO 2022 Table 46 Raw'!P58</f>
        <v>0.16656099999999999</v>
      </c>
      <c r="N74" s="32">
        <f>'AEO 2022 Table 46 Raw'!Q58</f>
        <v>0.17694499999999999</v>
      </c>
      <c r="O74" s="32">
        <f>'AEO 2022 Table 46 Raw'!R58</f>
        <v>0.187357</v>
      </c>
      <c r="P74" s="32">
        <f>'AEO 2022 Table 46 Raw'!S58</f>
        <v>0.19696</v>
      </c>
      <c r="Q74" s="32">
        <f>'AEO 2022 Table 46 Raw'!T58</f>
        <v>0.20657300000000001</v>
      </c>
      <c r="R74" s="32">
        <f>'AEO 2022 Table 46 Raw'!U58</f>
        <v>0.21629899999999999</v>
      </c>
      <c r="S74" s="32">
        <f>'AEO 2022 Table 46 Raw'!V58</f>
        <v>0.22648399999999999</v>
      </c>
      <c r="T74" s="32">
        <f>'AEO 2022 Table 46 Raw'!W58</f>
        <v>0.23708299999999999</v>
      </c>
      <c r="U74" s="32">
        <f>'AEO 2022 Table 46 Raw'!X58</f>
        <v>0.24815999999999999</v>
      </c>
      <c r="V74" s="32">
        <f>'AEO 2022 Table 46 Raw'!Y58</f>
        <v>0.25952599999999998</v>
      </c>
      <c r="W74" s="32">
        <f>'AEO 2022 Table 46 Raw'!Z58</f>
        <v>0.27108500000000002</v>
      </c>
      <c r="X74" s="32">
        <f>'AEO 2022 Table 46 Raw'!AA58</f>
        <v>0.28321000000000002</v>
      </c>
      <c r="Y74" s="32">
        <f>'AEO 2022 Table 46 Raw'!AB58</f>
        <v>0.29559000000000002</v>
      </c>
      <c r="Z74" s="32">
        <f>'AEO 2022 Table 46 Raw'!AC58</f>
        <v>0.30760599999999999</v>
      </c>
      <c r="AA74" s="32">
        <f>'AEO 2022 Table 46 Raw'!AD58</f>
        <v>0.32011099999999998</v>
      </c>
      <c r="AB74" s="32">
        <f>'AEO 2022 Table 46 Raw'!AE58</f>
        <v>0.33394000000000001</v>
      </c>
      <c r="AC74" s="32">
        <f>'AEO 2022 Table 46 Raw'!AF58</f>
        <v>0.34797800000000001</v>
      </c>
      <c r="AD74" s="32">
        <f>'AEO 2022 Table 46 Raw'!AG58</f>
        <v>0.36172100000000001</v>
      </c>
      <c r="AE74" s="32">
        <f>'AEO 2022 Table 46 Raw'!AH58</f>
        <v>0.37661499999999998</v>
      </c>
      <c r="AF74" s="32">
        <f>'AEO 2022 Table 46 Raw'!AI58</f>
        <v>0.39324599999999998</v>
      </c>
      <c r="AG74" s="52">
        <f>'AEO 2022 Table 46 Raw'!AJ58</f>
        <v>0.10199999999999999</v>
      </c>
    </row>
    <row r="75" spans="1:34" ht="15" customHeight="1">
      <c r="A75" s="8" t="s">
        <v>1781</v>
      </c>
      <c r="B75" s="28" t="s">
        <v>1782</v>
      </c>
      <c r="C75" s="32">
        <f>'AEO 2022 Table 46 Raw'!F59</f>
        <v>2.1617000000000001E-2</v>
      </c>
      <c r="D75" s="32">
        <f>'AEO 2022 Table 46 Raw'!G59</f>
        <v>4.0564000000000003E-2</v>
      </c>
      <c r="E75" s="32">
        <f>'AEO 2022 Table 46 Raw'!H59</f>
        <v>5.8826999999999997E-2</v>
      </c>
      <c r="F75" s="32">
        <f>'AEO 2022 Table 46 Raw'!I59</f>
        <v>7.5721999999999998E-2</v>
      </c>
      <c r="G75" s="32">
        <f>'AEO 2022 Table 46 Raw'!J59</f>
        <v>9.1169E-2</v>
      </c>
      <c r="H75" s="32">
        <f>'AEO 2022 Table 46 Raw'!K59</f>
        <v>0.106101</v>
      </c>
      <c r="I75" s="32">
        <f>'AEO 2022 Table 46 Raw'!L59</f>
        <v>0.118365</v>
      </c>
      <c r="J75" s="32">
        <f>'AEO 2022 Table 46 Raw'!M59</f>
        <v>0.12760199999999999</v>
      </c>
      <c r="K75" s="32">
        <f>'AEO 2022 Table 46 Raw'!N59</f>
        <v>0.13680200000000001</v>
      </c>
      <c r="L75" s="32">
        <f>'AEO 2022 Table 46 Raw'!O59</f>
        <v>0.14590700000000001</v>
      </c>
      <c r="M75" s="32">
        <f>'AEO 2022 Table 46 Raw'!P59</f>
        <v>0.15503800000000001</v>
      </c>
      <c r="N75" s="32">
        <f>'AEO 2022 Table 46 Raw'!Q59</f>
        <v>0.16470299999999999</v>
      </c>
      <c r="O75" s="32">
        <f>'AEO 2022 Table 46 Raw'!R59</f>
        <v>0.17439499999999999</v>
      </c>
      <c r="P75" s="32">
        <f>'AEO 2022 Table 46 Raw'!S59</f>
        <v>0.183334</v>
      </c>
      <c r="Q75" s="32">
        <f>'AEO 2022 Table 46 Raw'!T59</f>
        <v>0.19228200000000001</v>
      </c>
      <c r="R75" s="32">
        <f>'AEO 2022 Table 46 Raw'!U59</f>
        <v>0.20133499999999999</v>
      </c>
      <c r="S75" s="32">
        <f>'AEO 2022 Table 46 Raw'!V59</f>
        <v>0.210815</v>
      </c>
      <c r="T75" s="32">
        <f>'AEO 2022 Table 46 Raw'!W59</f>
        <v>0.22068099999999999</v>
      </c>
      <c r="U75" s="32">
        <f>'AEO 2022 Table 46 Raw'!X59</f>
        <v>0.230991</v>
      </c>
      <c r="V75" s="32">
        <f>'AEO 2022 Table 46 Raw'!Y59</f>
        <v>0.24157100000000001</v>
      </c>
      <c r="W75" s="32">
        <f>'AEO 2022 Table 46 Raw'!Z59</f>
        <v>0.25233100000000003</v>
      </c>
      <c r="X75" s="32">
        <f>'AEO 2022 Table 46 Raw'!AA59</f>
        <v>0.26361699999999999</v>
      </c>
      <c r="Y75" s="32">
        <f>'AEO 2022 Table 46 Raw'!AB59</f>
        <v>0.27514</v>
      </c>
      <c r="Z75" s="32">
        <f>'AEO 2022 Table 46 Raw'!AC59</f>
        <v>0.286325</v>
      </c>
      <c r="AA75" s="32">
        <f>'AEO 2022 Table 46 Raw'!AD59</f>
        <v>0.29796499999999998</v>
      </c>
      <c r="AB75" s="32">
        <f>'AEO 2022 Table 46 Raw'!AE59</f>
        <v>0.31083699999999997</v>
      </c>
      <c r="AC75" s="32">
        <f>'AEO 2022 Table 46 Raw'!AF59</f>
        <v>0.32390400000000003</v>
      </c>
      <c r="AD75" s="32">
        <f>'AEO 2022 Table 46 Raw'!AG59</f>
        <v>0.336696</v>
      </c>
      <c r="AE75" s="32">
        <f>'AEO 2022 Table 46 Raw'!AH59</f>
        <v>0.35055999999999998</v>
      </c>
      <c r="AF75" s="32">
        <f>'AEO 2022 Table 46 Raw'!AI59</f>
        <v>0.36603999999999998</v>
      </c>
      <c r="AG75" s="52">
        <f>'AEO 2022 Table 46 Raw'!AJ59</f>
        <v>0.10199999999999999</v>
      </c>
    </row>
    <row r="76" spans="1:34" ht="15" customHeight="1">
      <c r="A76" s="8" t="s">
        <v>1783</v>
      </c>
      <c r="B76" s="28" t="s">
        <v>1784</v>
      </c>
      <c r="C76" s="32">
        <f>'AEO 2022 Table 46 Raw'!F60</f>
        <v>0</v>
      </c>
      <c r="D76" s="32">
        <f>'AEO 2022 Table 46 Raw'!G60</f>
        <v>0</v>
      </c>
      <c r="E76" s="32">
        <f>'AEO 2022 Table 46 Raw'!H60</f>
        <v>0</v>
      </c>
      <c r="F76" s="32">
        <f>'AEO 2022 Table 46 Raw'!I60</f>
        <v>0</v>
      </c>
      <c r="G76" s="32">
        <f>'AEO 2022 Table 46 Raw'!J60</f>
        <v>0</v>
      </c>
      <c r="H76" s="32">
        <f>'AEO 2022 Table 46 Raw'!K60</f>
        <v>0</v>
      </c>
      <c r="I76" s="32">
        <f>'AEO 2022 Table 46 Raw'!L60</f>
        <v>0</v>
      </c>
      <c r="J76" s="32">
        <f>'AEO 2022 Table 46 Raw'!M60</f>
        <v>0</v>
      </c>
      <c r="K76" s="32">
        <f>'AEO 2022 Table 46 Raw'!N60</f>
        <v>0</v>
      </c>
      <c r="L76" s="32">
        <f>'AEO 2022 Table 46 Raw'!O60</f>
        <v>0</v>
      </c>
      <c r="M76" s="32">
        <f>'AEO 2022 Table 46 Raw'!P60</f>
        <v>0</v>
      </c>
      <c r="N76" s="32">
        <f>'AEO 2022 Table 46 Raw'!Q60</f>
        <v>0</v>
      </c>
      <c r="O76" s="32">
        <f>'AEO 2022 Table 46 Raw'!R60</f>
        <v>0</v>
      </c>
      <c r="P76" s="32">
        <f>'AEO 2022 Table 46 Raw'!S60</f>
        <v>0</v>
      </c>
      <c r="Q76" s="32">
        <f>'AEO 2022 Table 46 Raw'!T60</f>
        <v>0</v>
      </c>
      <c r="R76" s="32">
        <f>'AEO 2022 Table 46 Raw'!U60</f>
        <v>0</v>
      </c>
      <c r="S76" s="32">
        <f>'AEO 2022 Table 46 Raw'!V60</f>
        <v>0</v>
      </c>
      <c r="T76" s="32">
        <f>'AEO 2022 Table 46 Raw'!W60</f>
        <v>0</v>
      </c>
      <c r="U76" s="32">
        <f>'AEO 2022 Table 46 Raw'!X60</f>
        <v>0</v>
      </c>
      <c r="V76" s="32">
        <f>'AEO 2022 Table 46 Raw'!Y60</f>
        <v>0</v>
      </c>
      <c r="W76" s="32">
        <f>'AEO 2022 Table 46 Raw'!Z60</f>
        <v>0</v>
      </c>
      <c r="X76" s="32">
        <f>'AEO 2022 Table 46 Raw'!AA60</f>
        <v>0</v>
      </c>
      <c r="Y76" s="32">
        <f>'AEO 2022 Table 46 Raw'!AB60</f>
        <v>0</v>
      </c>
      <c r="Z76" s="32">
        <f>'AEO 2022 Table 46 Raw'!AC60</f>
        <v>0</v>
      </c>
      <c r="AA76" s="32">
        <f>'AEO 2022 Table 46 Raw'!AD60</f>
        <v>0</v>
      </c>
      <c r="AB76" s="32">
        <f>'AEO 2022 Table 46 Raw'!AE60</f>
        <v>0</v>
      </c>
      <c r="AC76" s="32">
        <f>'AEO 2022 Table 46 Raw'!AF60</f>
        <v>0</v>
      </c>
      <c r="AD76" s="32">
        <f>'AEO 2022 Table 46 Raw'!AG60</f>
        <v>0</v>
      </c>
      <c r="AE76" s="32">
        <f>'AEO 2022 Table 46 Raw'!AH60</f>
        <v>0</v>
      </c>
      <c r="AF76" s="32">
        <f>'AEO 2022 Table 46 Raw'!AI60</f>
        <v>0</v>
      </c>
      <c r="AG76" s="52" t="str">
        <f>'AEO 2022 Table 46 Raw'!AJ60</f>
        <v>- -</v>
      </c>
    </row>
    <row r="77" spans="1:34" ht="15" customHeight="1">
      <c r="A77" s="8" t="s">
        <v>1785</v>
      </c>
      <c r="B77" s="27" t="s">
        <v>1786</v>
      </c>
      <c r="C77" s="32">
        <f>'AEO 2022 Table 46 Raw'!F61</f>
        <v>100.61560799999999</v>
      </c>
      <c r="D77" s="32">
        <f>'AEO 2022 Table 46 Raw'!G61</f>
        <v>102.667145</v>
      </c>
      <c r="E77" s="32">
        <f>'AEO 2022 Table 46 Raw'!H61</f>
        <v>104.08693700000001</v>
      </c>
      <c r="F77" s="32">
        <f>'AEO 2022 Table 46 Raw'!I61</f>
        <v>104.462761</v>
      </c>
      <c r="G77" s="32">
        <f>'AEO 2022 Table 46 Raw'!J61</f>
        <v>104.921295</v>
      </c>
      <c r="H77" s="32">
        <f>'AEO 2022 Table 46 Raw'!K61</f>
        <v>105.239487</v>
      </c>
      <c r="I77" s="32">
        <f>'AEO 2022 Table 46 Raw'!L61</f>
        <v>105.445435</v>
      </c>
      <c r="J77" s="32">
        <f>'AEO 2022 Table 46 Raw'!M61</f>
        <v>105.982208</v>
      </c>
      <c r="K77" s="32">
        <f>'AEO 2022 Table 46 Raw'!N61</f>
        <v>106.386368</v>
      </c>
      <c r="L77" s="32">
        <f>'AEO 2022 Table 46 Raw'!O61</f>
        <v>106.87365699999999</v>
      </c>
      <c r="M77" s="32">
        <f>'AEO 2022 Table 46 Raw'!P61</f>
        <v>107.45148500000001</v>
      </c>
      <c r="N77" s="32">
        <f>'AEO 2022 Table 46 Raw'!Q61</f>
        <v>108.420692</v>
      </c>
      <c r="O77" s="32">
        <f>'AEO 2022 Table 46 Raw'!R61</f>
        <v>109.31637600000001</v>
      </c>
      <c r="P77" s="32">
        <f>'AEO 2022 Table 46 Raw'!S61</f>
        <v>109.784843</v>
      </c>
      <c r="Q77" s="32">
        <f>'AEO 2022 Table 46 Raw'!T61</f>
        <v>110.323616</v>
      </c>
      <c r="R77" s="32">
        <f>'AEO 2022 Table 46 Raw'!U61</f>
        <v>110.93609600000001</v>
      </c>
      <c r="S77" s="32">
        <f>'AEO 2022 Table 46 Raw'!V61</f>
        <v>111.719955</v>
      </c>
      <c r="T77" s="32">
        <f>'AEO 2022 Table 46 Raw'!W61</f>
        <v>112.582939</v>
      </c>
      <c r="U77" s="32">
        <f>'AEO 2022 Table 46 Raw'!X61</f>
        <v>113.58968400000001</v>
      </c>
      <c r="V77" s="32">
        <f>'AEO 2022 Table 46 Raw'!Y61</f>
        <v>114.55830400000001</v>
      </c>
      <c r="W77" s="32">
        <f>'AEO 2022 Table 46 Raw'!Z61</f>
        <v>115.505859</v>
      </c>
      <c r="X77" s="32">
        <f>'AEO 2022 Table 46 Raw'!AA61</f>
        <v>116.58477000000001</v>
      </c>
      <c r="Y77" s="32">
        <f>'AEO 2022 Table 46 Raw'!AB61</f>
        <v>117.720039</v>
      </c>
      <c r="Z77" s="32">
        <f>'AEO 2022 Table 46 Raw'!AC61</f>
        <v>118.65319100000001</v>
      </c>
      <c r="AA77" s="32">
        <f>'AEO 2022 Table 46 Raw'!AD61</f>
        <v>119.66278800000001</v>
      </c>
      <c r="AB77" s="32">
        <f>'AEO 2022 Table 46 Raw'!AE61</f>
        <v>120.999634</v>
      </c>
      <c r="AC77" s="32">
        <f>'AEO 2022 Table 46 Raw'!AF61</f>
        <v>122.260178</v>
      </c>
      <c r="AD77" s="32">
        <f>'AEO 2022 Table 46 Raw'!AG61</f>
        <v>123.280457</v>
      </c>
      <c r="AE77" s="32">
        <f>'AEO 2022 Table 46 Raw'!AH61</f>
        <v>124.46199799999999</v>
      </c>
      <c r="AF77" s="32">
        <f>'AEO 2022 Table 46 Raw'!AI61</f>
        <v>126.005608</v>
      </c>
      <c r="AG77" s="52">
        <f>'AEO 2022 Table 46 Raw'!AJ61</f>
        <v>8.0000000000000002E-3</v>
      </c>
    </row>
    <row r="78" spans="1:34" ht="15" customHeight="1" thickBot="1"/>
    <row r="79" spans="1:34" ht="15" customHeight="1">
      <c r="B79" s="84" t="s">
        <v>1787</v>
      </c>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34"/>
    </row>
    <row r="80" spans="1:34" ht="15" customHeight="1">
      <c r="B80" s="4" t="s">
        <v>1788</v>
      </c>
    </row>
    <row r="81" spans="2:2" ht="15" customHeight="1">
      <c r="B81" s="4" t="s">
        <v>1789</v>
      </c>
    </row>
    <row r="82" spans="2:2" ht="15" customHeight="1">
      <c r="B82" s="4" t="s">
        <v>1790</v>
      </c>
    </row>
    <row r="83" spans="2:2" ht="15" customHeight="1">
      <c r="B83" s="4" t="s">
        <v>204</v>
      </c>
    </row>
    <row r="84" spans="2:2" ht="15" customHeight="1">
      <c r="B84" s="4" t="s">
        <v>1791</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81"/>
      <c r="C1071" s="81"/>
      <c r="D1071" s="81"/>
      <c r="E1071" s="81"/>
      <c r="F1071" s="81"/>
      <c r="G1071" s="81"/>
      <c r="H1071" s="81"/>
      <c r="I1071" s="81"/>
      <c r="J1071" s="81"/>
      <c r="K1071" s="81"/>
      <c r="L1071" s="81"/>
      <c r="M1071" s="81"/>
      <c r="N1071" s="81"/>
      <c r="O1071" s="81"/>
      <c r="P1071" s="81"/>
      <c r="Q1071" s="81"/>
      <c r="R1071" s="81"/>
      <c r="S1071" s="81"/>
      <c r="T1071" s="81"/>
      <c r="U1071" s="81"/>
      <c r="V1071" s="81"/>
      <c r="W1071" s="81"/>
      <c r="X1071" s="81"/>
      <c r="Y1071" s="81"/>
      <c r="Z1071" s="81"/>
      <c r="AA1071" s="81"/>
      <c r="AB1071" s="81"/>
      <c r="AC1071" s="81"/>
      <c r="AD1071" s="81"/>
      <c r="AE1071" s="81"/>
      <c r="AF1071" s="81"/>
      <c r="AG1071" s="81"/>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81"/>
      <c r="C1169" s="81"/>
      <c r="D1169" s="81"/>
      <c r="E1169" s="81"/>
      <c r="F1169" s="81"/>
      <c r="G1169" s="81"/>
      <c r="H1169" s="81"/>
      <c r="I1169" s="81"/>
      <c r="J1169" s="81"/>
      <c r="K1169" s="81"/>
      <c r="L1169" s="81"/>
      <c r="M1169" s="81"/>
      <c r="N1169" s="81"/>
      <c r="O1169" s="81"/>
      <c r="P1169" s="81"/>
      <c r="Q1169" s="81"/>
      <c r="R1169" s="81"/>
      <c r="S1169" s="81"/>
      <c r="T1169" s="81"/>
      <c r="U1169" s="81"/>
      <c r="V1169" s="81"/>
      <c r="W1169" s="81"/>
      <c r="X1169" s="81"/>
      <c r="Y1169" s="81"/>
      <c r="Z1169" s="81"/>
      <c r="AA1169" s="81"/>
      <c r="AB1169" s="81"/>
      <c r="AC1169" s="81"/>
      <c r="AD1169" s="81"/>
      <c r="AE1169" s="81"/>
      <c r="AF1169" s="81"/>
      <c r="AG1169" s="81"/>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81"/>
      <c r="C1269" s="81"/>
      <c r="D1269" s="81"/>
      <c r="E1269" s="81"/>
      <c r="F1269" s="81"/>
      <c r="G1269" s="81"/>
      <c r="H1269" s="81"/>
      <c r="I1269" s="81"/>
      <c r="J1269" s="81"/>
      <c r="K1269" s="81"/>
      <c r="L1269" s="81"/>
      <c r="M1269" s="81"/>
      <c r="N1269" s="81"/>
      <c r="O1269" s="81"/>
      <c r="P1269" s="81"/>
      <c r="Q1269" s="81"/>
      <c r="R1269" s="81"/>
      <c r="S1269" s="81"/>
      <c r="T1269" s="81"/>
      <c r="U1269" s="81"/>
      <c r="V1269" s="81"/>
      <c r="W1269" s="81"/>
      <c r="X1269" s="81"/>
      <c r="Y1269" s="81"/>
      <c r="Z1269" s="81"/>
      <c r="AA1269" s="81"/>
      <c r="AB1269" s="81"/>
      <c r="AC1269" s="81"/>
      <c r="AD1269" s="81"/>
      <c r="AE1269" s="81"/>
      <c r="AF1269" s="81"/>
      <c r="AG1269" s="81"/>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81"/>
      <c r="C1484" s="81"/>
      <c r="D1484" s="81"/>
      <c r="E1484" s="81"/>
      <c r="F1484" s="81"/>
      <c r="G1484" s="81"/>
      <c r="H1484" s="81"/>
      <c r="I1484" s="81"/>
      <c r="J1484" s="81"/>
      <c r="K1484" s="81"/>
      <c r="L1484" s="81"/>
      <c r="M1484" s="81"/>
      <c r="N1484" s="81"/>
      <c r="O1484" s="81"/>
      <c r="P1484" s="81"/>
      <c r="Q1484" s="81"/>
      <c r="R1484" s="81"/>
      <c r="S1484" s="81"/>
      <c r="T1484" s="81"/>
      <c r="U1484" s="81"/>
      <c r="V1484" s="81"/>
      <c r="W1484" s="81"/>
      <c r="X1484" s="81"/>
      <c r="Y1484" s="81"/>
      <c r="Z1484" s="81"/>
      <c r="AA1484" s="81"/>
      <c r="AB1484" s="81"/>
      <c r="AC1484" s="81"/>
      <c r="AD1484" s="81"/>
      <c r="AE1484" s="81"/>
      <c r="AF1484" s="81"/>
      <c r="AG1484" s="81"/>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81"/>
      <c r="C1713" s="81"/>
      <c r="D1713" s="81"/>
      <c r="E1713" s="81"/>
      <c r="F1713" s="81"/>
      <c r="G1713" s="81"/>
      <c r="H1713" s="81"/>
      <c r="I1713" s="81"/>
      <c r="J1713" s="81"/>
      <c r="K1713" s="81"/>
      <c r="L1713" s="81"/>
      <c r="M1713" s="81"/>
      <c r="N1713" s="81"/>
      <c r="O1713" s="81"/>
      <c r="P1713" s="81"/>
      <c r="Q1713" s="81"/>
      <c r="R1713" s="81"/>
      <c r="S1713" s="81"/>
      <c r="T1713" s="81"/>
      <c r="U1713" s="81"/>
      <c r="V1713" s="81"/>
      <c r="W1713" s="81"/>
      <c r="X1713" s="81"/>
      <c r="Y1713" s="81"/>
      <c r="Z1713" s="81"/>
      <c r="AA1713" s="81"/>
      <c r="AB1713" s="81"/>
      <c r="AC1713" s="81"/>
      <c r="AD1713" s="81"/>
      <c r="AE1713" s="81"/>
      <c r="AF1713" s="81"/>
      <c r="AG1713" s="81"/>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81"/>
      <c r="C1990" s="81"/>
      <c r="D1990" s="81"/>
      <c r="E1990" s="81"/>
      <c r="F1990" s="81"/>
      <c r="G1990" s="81"/>
      <c r="H1990" s="81"/>
      <c r="I1990" s="81"/>
      <c r="J1990" s="81"/>
      <c r="K1990" s="81"/>
      <c r="L1990" s="81"/>
      <c r="M1990" s="81"/>
      <c r="N1990" s="81"/>
      <c r="O1990" s="81"/>
      <c r="P1990" s="81"/>
      <c r="Q1990" s="81"/>
      <c r="R1990" s="81"/>
      <c r="S1990" s="81"/>
      <c r="T1990" s="81"/>
      <c r="U1990" s="81"/>
      <c r="V1990" s="81"/>
      <c r="W1990" s="81"/>
      <c r="X1990" s="81"/>
      <c r="Y1990" s="81"/>
      <c r="Z1990" s="81"/>
      <c r="AA1990" s="81"/>
      <c r="AB1990" s="81"/>
      <c r="AC1990" s="81"/>
      <c r="AD1990" s="81"/>
      <c r="AE1990" s="81"/>
      <c r="AF1990" s="81"/>
      <c r="AG1990" s="81"/>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81"/>
      <c r="C2325" s="81"/>
      <c r="D2325" s="81"/>
      <c r="E2325" s="81"/>
      <c r="F2325" s="81"/>
      <c r="G2325" s="81"/>
      <c r="H2325" s="81"/>
      <c r="I2325" s="81"/>
      <c r="J2325" s="81"/>
      <c r="K2325" s="81"/>
      <c r="L2325" s="81"/>
      <c r="M2325" s="81"/>
      <c r="N2325" s="81"/>
      <c r="O2325" s="81"/>
      <c r="P2325" s="81"/>
      <c r="Q2325" s="81"/>
      <c r="R2325" s="81"/>
      <c r="S2325" s="81"/>
      <c r="T2325" s="81"/>
      <c r="U2325" s="81"/>
      <c r="V2325" s="81"/>
      <c r="W2325" s="81"/>
      <c r="X2325" s="81"/>
      <c r="Y2325" s="81"/>
      <c r="Z2325" s="81"/>
      <c r="AA2325" s="81"/>
      <c r="AB2325" s="81"/>
      <c r="AC2325" s="81"/>
      <c r="AD2325" s="81"/>
      <c r="AE2325" s="81"/>
      <c r="AF2325" s="81"/>
      <c r="AG2325" s="81"/>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81"/>
      <c r="C2645" s="81"/>
      <c r="D2645" s="81"/>
      <c r="E2645" s="81"/>
      <c r="F2645" s="81"/>
      <c r="G2645" s="81"/>
      <c r="H2645" s="81"/>
      <c r="I2645" s="81"/>
      <c r="J2645" s="81"/>
      <c r="K2645" s="81"/>
      <c r="L2645" s="81"/>
      <c r="M2645" s="81"/>
      <c r="N2645" s="81"/>
      <c r="O2645" s="81"/>
      <c r="P2645" s="81"/>
      <c r="Q2645" s="81"/>
      <c r="R2645" s="81"/>
      <c r="S2645" s="81"/>
      <c r="T2645" s="81"/>
      <c r="U2645" s="81"/>
      <c r="V2645" s="81"/>
      <c r="W2645" s="81"/>
      <c r="X2645" s="81"/>
      <c r="Y2645" s="81"/>
      <c r="Z2645" s="81"/>
      <c r="AA2645" s="81"/>
      <c r="AB2645" s="81"/>
      <c r="AC2645" s="81"/>
      <c r="AD2645" s="81"/>
      <c r="AE2645" s="81"/>
      <c r="AF2645" s="81"/>
      <c r="AG2645" s="81"/>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81"/>
      <c r="C2971" s="81"/>
      <c r="D2971" s="81"/>
      <c r="E2971" s="81"/>
      <c r="F2971" s="81"/>
      <c r="G2971" s="81"/>
      <c r="H2971" s="81"/>
      <c r="I2971" s="81"/>
      <c r="J2971" s="81"/>
      <c r="K2971" s="81"/>
      <c r="L2971" s="81"/>
      <c r="M2971" s="81"/>
      <c r="N2971" s="81"/>
      <c r="O2971" s="81"/>
      <c r="P2971" s="81"/>
      <c r="Q2971" s="81"/>
      <c r="R2971" s="81"/>
      <c r="S2971" s="81"/>
      <c r="T2971" s="81"/>
      <c r="U2971" s="81"/>
      <c r="V2971" s="81"/>
      <c r="W2971" s="81"/>
      <c r="X2971" s="81"/>
      <c r="Y2971" s="81"/>
      <c r="Z2971" s="81"/>
      <c r="AA2971" s="81"/>
      <c r="AB2971" s="81"/>
      <c r="AC2971" s="81"/>
      <c r="AD2971" s="81"/>
      <c r="AE2971" s="81"/>
      <c r="AF2971" s="81"/>
      <c r="AG2971" s="81"/>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81"/>
      <c r="C3293" s="81"/>
      <c r="D3293" s="81"/>
      <c r="E3293" s="81"/>
      <c r="F3293" s="81"/>
      <c r="G3293" s="81"/>
      <c r="H3293" s="81"/>
      <c r="I3293" s="81"/>
      <c r="J3293" s="81"/>
      <c r="K3293" s="81"/>
      <c r="L3293" s="81"/>
      <c r="M3293" s="81"/>
      <c r="N3293" s="81"/>
      <c r="O3293" s="81"/>
      <c r="P3293" s="81"/>
      <c r="Q3293" s="81"/>
      <c r="R3293" s="81"/>
      <c r="S3293" s="81"/>
      <c r="T3293" s="81"/>
      <c r="U3293" s="81"/>
      <c r="V3293" s="81"/>
      <c r="W3293" s="81"/>
      <c r="X3293" s="81"/>
      <c r="Y3293" s="81"/>
      <c r="Z3293" s="81"/>
      <c r="AA3293" s="81"/>
      <c r="AB3293" s="81"/>
      <c r="AC3293" s="81"/>
      <c r="AD3293" s="81"/>
      <c r="AE3293" s="81"/>
      <c r="AF3293" s="81"/>
      <c r="AG3293" s="81"/>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81"/>
      <c r="C3402" s="81"/>
      <c r="D3402" s="81"/>
      <c r="E3402" s="81"/>
      <c r="F3402" s="81"/>
      <c r="G3402" s="81"/>
      <c r="H3402" s="81"/>
      <c r="I3402" s="81"/>
      <c r="J3402" s="81"/>
      <c r="K3402" s="81"/>
      <c r="L3402" s="81"/>
      <c r="M3402" s="81"/>
      <c r="N3402" s="81"/>
      <c r="O3402" s="81"/>
      <c r="P3402" s="81"/>
      <c r="Q3402" s="81"/>
      <c r="R3402" s="81"/>
      <c r="S3402" s="81"/>
      <c r="T3402" s="81"/>
      <c r="U3402" s="81"/>
      <c r="V3402" s="81"/>
      <c r="W3402" s="81"/>
      <c r="X3402" s="81"/>
      <c r="Y3402" s="81"/>
      <c r="Z3402" s="81"/>
      <c r="AA3402" s="81"/>
      <c r="AB3402" s="81"/>
      <c r="AC3402" s="81"/>
      <c r="AD3402" s="81"/>
      <c r="AE3402" s="81"/>
      <c r="AF3402" s="81"/>
      <c r="AG3402" s="81"/>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81"/>
      <c r="C3527" s="81"/>
      <c r="D3527" s="81"/>
      <c r="E3527" s="81"/>
      <c r="F3527" s="81"/>
      <c r="G3527" s="81"/>
      <c r="H3527" s="81"/>
      <c r="I3527" s="81"/>
      <c r="J3527" s="81"/>
      <c r="K3527" s="81"/>
      <c r="L3527" s="81"/>
      <c r="M3527" s="81"/>
      <c r="N3527" s="81"/>
      <c r="O3527" s="81"/>
      <c r="P3527" s="81"/>
      <c r="Q3527" s="81"/>
      <c r="R3527" s="81"/>
      <c r="S3527" s="81"/>
      <c r="T3527" s="81"/>
      <c r="U3527" s="81"/>
      <c r="V3527" s="81"/>
      <c r="W3527" s="81"/>
      <c r="X3527" s="81"/>
      <c r="Y3527" s="81"/>
      <c r="Z3527" s="81"/>
      <c r="AA3527" s="81"/>
      <c r="AB3527" s="81"/>
      <c r="AC3527" s="81"/>
      <c r="AD3527" s="81"/>
      <c r="AE3527" s="81"/>
      <c r="AF3527" s="81"/>
      <c r="AG3527" s="81"/>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81"/>
      <c r="C3652" s="81"/>
      <c r="D3652" s="81"/>
      <c r="E3652" s="81"/>
      <c r="F3652" s="81"/>
      <c r="G3652" s="81"/>
      <c r="H3652" s="81"/>
      <c r="I3652" s="81"/>
      <c r="J3652" s="81"/>
      <c r="K3652" s="81"/>
      <c r="L3652" s="81"/>
      <c r="M3652" s="81"/>
      <c r="N3652" s="81"/>
      <c r="O3652" s="81"/>
      <c r="P3652" s="81"/>
      <c r="Q3652" s="81"/>
      <c r="R3652" s="81"/>
      <c r="S3652" s="81"/>
      <c r="T3652" s="81"/>
      <c r="U3652" s="81"/>
      <c r="V3652" s="81"/>
      <c r="W3652" s="81"/>
      <c r="X3652" s="81"/>
      <c r="Y3652" s="81"/>
      <c r="Z3652" s="81"/>
      <c r="AA3652" s="81"/>
      <c r="AB3652" s="81"/>
      <c r="AC3652" s="81"/>
      <c r="AD3652" s="81"/>
      <c r="AE3652" s="81"/>
      <c r="AF3652" s="81"/>
      <c r="AG3652" s="81"/>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81"/>
      <c r="C3777" s="81"/>
      <c r="D3777" s="81"/>
      <c r="E3777" s="81"/>
      <c r="F3777" s="81"/>
      <c r="G3777" s="81"/>
      <c r="H3777" s="81"/>
      <c r="I3777" s="81"/>
      <c r="J3777" s="81"/>
      <c r="K3777" s="81"/>
      <c r="L3777" s="81"/>
      <c r="M3777" s="81"/>
      <c r="N3777" s="81"/>
      <c r="O3777" s="81"/>
      <c r="P3777" s="81"/>
      <c r="Q3777" s="81"/>
      <c r="R3777" s="81"/>
      <c r="S3777" s="81"/>
      <c r="T3777" s="81"/>
      <c r="U3777" s="81"/>
      <c r="V3777" s="81"/>
      <c r="W3777" s="81"/>
      <c r="X3777" s="81"/>
      <c r="Y3777" s="81"/>
      <c r="Z3777" s="81"/>
      <c r="AA3777" s="81"/>
      <c r="AB3777" s="81"/>
      <c r="AC3777" s="81"/>
      <c r="AD3777" s="81"/>
      <c r="AE3777" s="81"/>
      <c r="AF3777" s="81"/>
      <c r="AG3777" s="81"/>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81"/>
      <c r="C3902" s="81"/>
      <c r="D3902" s="81"/>
      <c r="E3902" s="81"/>
      <c r="F3902" s="81"/>
      <c r="G3902" s="81"/>
      <c r="H3902" s="81"/>
      <c r="I3902" s="81"/>
      <c r="J3902" s="81"/>
      <c r="K3902" s="81"/>
      <c r="L3902" s="81"/>
      <c r="M3902" s="81"/>
      <c r="N3902" s="81"/>
      <c r="O3902" s="81"/>
      <c r="P3902" s="81"/>
      <c r="Q3902" s="81"/>
      <c r="R3902" s="81"/>
      <c r="S3902" s="81"/>
      <c r="T3902" s="81"/>
      <c r="U3902" s="81"/>
      <c r="V3902" s="81"/>
      <c r="W3902" s="81"/>
      <c r="X3902" s="81"/>
      <c r="Y3902" s="81"/>
      <c r="Z3902" s="81"/>
      <c r="AA3902" s="81"/>
      <c r="AB3902" s="81"/>
      <c r="AC3902" s="81"/>
      <c r="AD3902" s="81"/>
      <c r="AE3902" s="81"/>
      <c r="AF3902" s="81"/>
      <c r="AG3902" s="81"/>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81"/>
      <c r="C4027" s="81"/>
      <c r="D4027" s="81"/>
      <c r="E4027" s="81"/>
      <c r="F4027" s="81"/>
      <c r="G4027" s="81"/>
      <c r="H4027" s="81"/>
      <c r="I4027" s="81"/>
      <c r="J4027" s="81"/>
      <c r="K4027" s="81"/>
      <c r="L4027" s="81"/>
      <c r="M4027" s="81"/>
      <c r="N4027" s="81"/>
      <c r="O4027" s="81"/>
      <c r="P4027" s="81"/>
      <c r="Q4027" s="81"/>
      <c r="R4027" s="81"/>
      <c r="S4027" s="81"/>
      <c r="T4027" s="81"/>
      <c r="U4027" s="81"/>
      <c r="V4027" s="81"/>
      <c r="W4027" s="81"/>
      <c r="X4027" s="81"/>
      <c r="Y4027" s="81"/>
      <c r="Z4027" s="81"/>
      <c r="AA4027" s="81"/>
      <c r="AB4027" s="81"/>
      <c r="AC4027" s="81"/>
      <c r="AD4027" s="81"/>
      <c r="AE4027" s="81"/>
      <c r="AF4027" s="81"/>
      <c r="AG4027" s="81"/>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81"/>
      <c r="C4152" s="81"/>
      <c r="D4152" s="81"/>
      <c r="E4152" s="81"/>
      <c r="F4152" s="81"/>
      <c r="G4152" s="81"/>
      <c r="H4152" s="81"/>
      <c r="I4152" s="81"/>
      <c r="J4152" s="81"/>
      <c r="K4152" s="81"/>
      <c r="L4152" s="81"/>
      <c r="M4152" s="81"/>
      <c r="N4152" s="81"/>
      <c r="O4152" s="81"/>
      <c r="P4152" s="81"/>
      <c r="Q4152" s="81"/>
      <c r="R4152" s="81"/>
      <c r="S4152" s="81"/>
      <c r="T4152" s="81"/>
      <c r="U4152" s="81"/>
      <c r="V4152" s="81"/>
      <c r="W4152" s="81"/>
      <c r="X4152" s="81"/>
      <c r="Y4152" s="81"/>
      <c r="Z4152" s="81"/>
      <c r="AA4152" s="81"/>
      <c r="AB4152" s="81"/>
      <c r="AC4152" s="81"/>
      <c r="AD4152" s="81"/>
      <c r="AE4152" s="81"/>
      <c r="AF4152" s="81"/>
      <c r="AG4152" s="81"/>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81"/>
      <c r="C4277" s="81"/>
      <c r="D4277" s="81"/>
      <c r="E4277" s="81"/>
      <c r="F4277" s="81"/>
      <c r="G4277" s="81"/>
      <c r="H4277" s="81"/>
      <c r="I4277" s="81"/>
      <c r="J4277" s="81"/>
      <c r="K4277" s="81"/>
      <c r="L4277" s="81"/>
      <c r="M4277" s="81"/>
      <c r="N4277" s="81"/>
      <c r="O4277" s="81"/>
      <c r="P4277" s="81"/>
      <c r="Q4277" s="81"/>
      <c r="R4277" s="81"/>
      <c r="S4277" s="81"/>
      <c r="T4277" s="81"/>
      <c r="U4277" s="81"/>
      <c r="V4277" s="81"/>
      <c r="W4277" s="81"/>
      <c r="X4277" s="81"/>
      <c r="Y4277" s="81"/>
      <c r="Z4277" s="81"/>
      <c r="AA4277" s="81"/>
      <c r="AB4277" s="81"/>
      <c r="AC4277" s="81"/>
      <c r="AD4277" s="81"/>
      <c r="AE4277" s="81"/>
      <c r="AF4277" s="81"/>
      <c r="AG4277" s="81"/>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81"/>
      <c r="C4402" s="81"/>
      <c r="D4402" s="81"/>
      <c r="E4402" s="81"/>
      <c r="F4402" s="81"/>
      <c r="G4402" s="81"/>
      <c r="H4402" s="81"/>
      <c r="I4402" s="81"/>
      <c r="J4402" s="81"/>
      <c r="K4402" s="81"/>
      <c r="L4402" s="81"/>
      <c r="M4402" s="81"/>
      <c r="N4402" s="81"/>
      <c r="O4402" s="81"/>
      <c r="P4402" s="81"/>
      <c r="Q4402" s="81"/>
      <c r="R4402" s="81"/>
      <c r="S4402" s="81"/>
      <c r="T4402" s="81"/>
      <c r="U4402" s="81"/>
      <c r="V4402" s="81"/>
      <c r="W4402" s="81"/>
      <c r="X4402" s="81"/>
      <c r="Y4402" s="81"/>
      <c r="Z4402" s="81"/>
      <c r="AA4402" s="81"/>
      <c r="AB4402" s="81"/>
      <c r="AC4402" s="81"/>
      <c r="AD4402" s="81"/>
      <c r="AE4402" s="81"/>
      <c r="AF4402" s="81"/>
      <c r="AG4402" s="81"/>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 workbookViewId="1"/>
  </sheetViews>
  <sheetFormatPr defaultColWidth="9.1796875" defaultRowHeight="14.5"/>
  <sheetData>
    <row r="1" spans="1:36">
      <c r="A1" t="s">
        <v>645</v>
      </c>
    </row>
    <row r="2" spans="1:36">
      <c r="A2" t="s">
        <v>2529</v>
      </c>
    </row>
    <row r="3" spans="1:36">
      <c r="A3" t="s">
        <v>2530</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130</v>
      </c>
      <c r="B6" t="s">
        <v>2531</v>
      </c>
      <c r="C6" t="s">
        <v>2532</v>
      </c>
      <c r="D6" t="s">
        <v>649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8">
        <v>8.0000000000000002E-3</v>
      </c>
    </row>
    <row r="7" spans="1:36">
      <c r="A7" t="s">
        <v>129</v>
      </c>
      <c r="C7" t="s">
        <v>2533</v>
      </c>
    </row>
    <row r="8" spans="1:36">
      <c r="A8" t="s">
        <v>445</v>
      </c>
      <c r="B8" t="s">
        <v>2534</v>
      </c>
      <c r="C8" t="s">
        <v>2535</v>
      </c>
      <c r="D8" t="s">
        <v>652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8">
        <v>1.4E-2</v>
      </c>
    </row>
    <row r="9" spans="1:36">
      <c r="A9" t="s">
        <v>447</v>
      </c>
      <c r="B9" t="s">
        <v>2536</v>
      </c>
      <c r="C9" t="s">
        <v>2537</v>
      </c>
      <c r="D9" t="s">
        <v>652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8">
        <v>0.02</v>
      </c>
    </row>
    <row r="10" spans="1:36">
      <c r="A10" t="s">
        <v>449</v>
      </c>
      <c r="B10" t="s">
        <v>2538</v>
      </c>
      <c r="C10" t="s">
        <v>2539</v>
      </c>
      <c r="D10" t="s">
        <v>652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8">
        <v>0.02</v>
      </c>
    </row>
    <row r="11" spans="1:36">
      <c r="A11" t="s">
        <v>128</v>
      </c>
      <c r="C11" t="s">
        <v>2540</v>
      </c>
    </row>
    <row r="12" spans="1:36">
      <c r="A12" t="s">
        <v>451</v>
      </c>
      <c r="B12" t="s">
        <v>2541</v>
      </c>
      <c r="C12" t="s">
        <v>2542</v>
      </c>
      <c r="D12" t="s">
        <v>657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8">
        <v>5.0000000000000001E-3</v>
      </c>
    </row>
    <row r="13" spans="1:36">
      <c r="A13" t="s">
        <v>453</v>
      </c>
      <c r="B13" t="s">
        <v>2543</v>
      </c>
      <c r="C13" t="s">
        <v>2544</v>
      </c>
      <c r="D13" t="s">
        <v>657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8">
        <v>1.4999999999999999E-2</v>
      </c>
    </row>
    <row r="14" spans="1:36">
      <c r="A14" t="s">
        <v>127</v>
      </c>
      <c r="C14" t="s">
        <v>2545</v>
      </c>
    </row>
    <row r="15" spans="1:36">
      <c r="A15" t="s">
        <v>455</v>
      </c>
      <c r="C15" t="s">
        <v>2546</v>
      </c>
    </row>
    <row r="16" spans="1:36">
      <c r="A16" t="s">
        <v>456</v>
      </c>
      <c r="B16" t="s">
        <v>2547</v>
      </c>
      <c r="C16" t="s">
        <v>2548</v>
      </c>
      <c r="D16" t="s">
        <v>662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8">
        <v>3.0000000000000001E-3</v>
      </c>
    </row>
    <row r="17" spans="1:36">
      <c r="A17" t="s">
        <v>458</v>
      </c>
      <c r="B17" t="s">
        <v>2549</v>
      </c>
      <c r="C17" t="s">
        <v>2550</v>
      </c>
      <c r="D17" t="s">
        <v>662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8">
        <v>8.0000000000000002E-3</v>
      </c>
    </row>
    <row r="18" spans="1:36">
      <c r="A18" t="s">
        <v>460</v>
      </c>
      <c r="B18" t="s">
        <v>2551</v>
      </c>
      <c r="C18" t="s">
        <v>2552</v>
      </c>
      <c r="D18" t="s">
        <v>662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8">
        <v>6.0000000000000001E-3</v>
      </c>
    </row>
    <row r="19" spans="1:36">
      <c r="A19" t="s">
        <v>462</v>
      </c>
      <c r="B19" t="s">
        <v>2553</v>
      </c>
      <c r="C19" t="s">
        <v>2554</v>
      </c>
      <c r="D19" t="s">
        <v>662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8">
        <v>4.0000000000000001E-3</v>
      </c>
    </row>
    <row r="20" spans="1:36">
      <c r="A20" t="s">
        <v>464</v>
      </c>
      <c r="B20" t="s">
        <v>2555</v>
      </c>
      <c r="C20" t="s">
        <v>2556</v>
      </c>
      <c r="D20" t="s">
        <v>662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8">
        <v>0</v>
      </c>
    </row>
    <row r="21" spans="1:36">
      <c r="A21" t="s">
        <v>466</v>
      </c>
      <c r="B21" t="s">
        <v>2557</v>
      </c>
      <c r="C21" t="s">
        <v>2558</v>
      </c>
      <c r="D21" t="s">
        <v>662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8">
        <v>2.1000000000000001E-2</v>
      </c>
    </row>
    <row r="22" spans="1:36">
      <c r="A22" t="s">
        <v>468</v>
      </c>
      <c r="B22" t="s">
        <v>2559</v>
      </c>
      <c r="C22" t="s">
        <v>2560</v>
      </c>
      <c r="D22" t="s">
        <v>662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8">
        <v>1.2999999999999999E-2</v>
      </c>
    </row>
    <row r="23" spans="1:36">
      <c r="A23" t="s">
        <v>470</v>
      </c>
      <c r="B23" t="s">
        <v>2561</v>
      </c>
      <c r="C23" t="s">
        <v>2562</v>
      </c>
      <c r="D23" t="s">
        <v>662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8">
        <v>1E-3</v>
      </c>
    </row>
    <row r="24" spans="1:36">
      <c r="A24" t="s">
        <v>472</v>
      </c>
      <c r="B24" t="s">
        <v>2563</v>
      </c>
      <c r="C24" t="s">
        <v>2564</v>
      </c>
      <c r="D24" t="s">
        <v>662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8">
        <v>-1E-3</v>
      </c>
    </row>
    <row r="25" spans="1:36">
      <c r="A25" t="s">
        <v>474</v>
      </c>
      <c r="B25" t="s">
        <v>2565</v>
      </c>
      <c r="C25" t="s">
        <v>2566</v>
      </c>
      <c r="D25" t="s">
        <v>662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8">
        <v>-4.0000000000000001E-3</v>
      </c>
    </row>
    <row r="26" spans="1:36">
      <c r="A26" t="s">
        <v>476</v>
      </c>
      <c r="B26" t="s">
        <v>2567</v>
      </c>
      <c r="C26" t="s">
        <v>2568</v>
      </c>
      <c r="D26" t="s">
        <v>662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8">
        <v>5.0000000000000001E-3</v>
      </c>
    </row>
    <row r="27" spans="1:36">
      <c r="A27" t="s">
        <v>478</v>
      </c>
      <c r="B27" t="s">
        <v>2569</v>
      </c>
      <c r="C27" t="s">
        <v>2570</v>
      </c>
      <c r="D27" t="s">
        <v>662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8">
        <v>7.0000000000000001E-3</v>
      </c>
    </row>
    <row r="28" spans="1:36">
      <c r="A28" t="s">
        <v>480</v>
      </c>
      <c r="B28" t="s">
        <v>2571</v>
      </c>
      <c r="C28" t="s">
        <v>2572</v>
      </c>
      <c r="D28" t="s">
        <v>662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8">
        <v>1.2E-2</v>
      </c>
    </row>
    <row r="29" spans="1:36">
      <c r="A29" t="s">
        <v>126</v>
      </c>
      <c r="C29" t="s">
        <v>2573</v>
      </c>
    </row>
    <row r="30" spans="1:36">
      <c r="A30" t="s">
        <v>482</v>
      </c>
      <c r="C30" t="s">
        <v>2574</v>
      </c>
    </row>
    <row r="31" spans="1:36">
      <c r="A31" t="s">
        <v>445</v>
      </c>
      <c r="C31" t="s">
        <v>2575</v>
      </c>
    </row>
    <row r="32" spans="1:36">
      <c r="A32" t="s">
        <v>456</v>
      </c>
      <c r="B32" t="s">
        <v>2576</v>
      </c>
      <c r="C32" t="s">
        <v>2577</v>
      </c>
      <c r="D32" t="s">
        <v>371</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8">
        <v>2.7E-2</v>
      </c>
    </row>
    <row r="33" spans="1:36">
      <c r="A33" t="s">
        <v>458</v>
      </c>
      <c r="B33" t="s">
        <v>2578</v>
      </c>
      <c r="C33" t="s">
        <v>2579</v>
      </c>
      <c r="D33" t="s">
        <v>371</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8">
        <v>3.3000000000000002E-2</v>
      </c>
    </row>
    <row r="34" spans="1:36">
      <c r="A34" t="s">
        <v>460</v>
      </c>
      <c r="B34" t="s">
        <v>2580</v>
      </c>
      <c r="C34" t="s">
        <v>2581</v>
      </c>
      <c r="D34" t="s">
        <v>371</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8">
        <v>5.6000000000000001E-2</v>
      </c>
    </row>
    <row r="35" spans="1:36">
      <c r="A35" t="s">
        <v>462</v>
      </c>
      <c r="B35" t="s">
        <v>2582</v>
      </c>
      <c r="C35" t="s">
        <v>2583</v>
      </c>
      <c r="D35" t="s">
        <v>371</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8">
        <v>7.5999999999999998E-2</v>
      </c>
    </row>
    <row r="36" spans="1:36">
      <c r="A36" t="s">
        <v>464</v>
      </c>
      <c r="B36" t="s">
        <v>2584</v>
      </c>
      <c r="C36" t="s">
        <v>2585</v>
      </c>
      <c r="D36" t="s">
        <v>371</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8">
        <v>6.5000000000000002E-2</v>
      </c>
    </row>
    <row r="37" spans="1:36">
      <c r="A37" t="s">
        <v>466</v>
      </c>
      <c r="B37" t="s">
        <v>2586</v>
      </c>
      <c r="C37" t="s">
        <v>2587</v>
      </c>
      <c r="D37" t="s">
        <v>371</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8">
        <v>8.8999999999999996E-2</v>
      </c>
    </row>
    <row r="38" spans="1:36">
      <c r="A38" t="s">
        <v>468</v>
      </c>
      <c r="B38" t="s">
        <v>2588</v>
      </c>
      <c r="C38" t="s">
        <v>2589</v>
      </c>
      <c r="D38" t="s">
        <v>371</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8">
        <v>8.2000000000000003E-2</v>
      </c>
    </row>
    <row r="39" spans="1:36">
      <c r="A39" t="s">
        <v>470</v>
      </c>
      <c r="B39" t="s">
        <v>2590</v>
      </c>
      <c r="C39" t="s">
        <v>2591</v>
      </c>
      <c r="D39" t="s">
        <v>371</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8">
        <v>2.3E-2</v>
      </c>
    </row>
    <row r="40" spans="1:36">
      <c r="A40" t="s">
        <v>472</v>
      </c>
      <c r="B40" t="s">
        <v>2592</v>
      </c>
      <c r="C40" t="s">
        <v>2593</v>
      </c>
      <c r="D40" t="s">
        <v>371</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8">
        <v>4.4999999999999998E-2</v>
      </c>
    </row>
    <row r="41" spans="1:36">
      <c r="A41" t="s">
        <v>474</v>
      </c>
      <c r="B41" t="s">
        <v>2594</v>
      </c>
      <c r="C41" t="s">
        <v>2595</v>
      </c>
      <c r="D41" t="s">
        <v>371</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8">
        <v>0.04</v>
      </c>
    </row>
    <row r="42" spans="1:36">
      <c r="A42" t="s">
        <v>476</v>
      </c>
      <c r="B42" t="s">
        <v>2596</v>
      </c>
      <c r="C42" t="s">
        <v>2597</v>
      </c>
      <c r="D42" t="s">
        <v>371</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8">
        <v>9.8000000000000004E-2</v>
      </c>
    </row>
    <row r="43" spans="1:36">
      <c r="A43" t="s">
        <v>478</v>
      </c>
      <c r="B43" t="s">
        <v>2598</v>
      </c>
      <c r="C43" t="s">
        <v>2599</v>
      </c>
      <c r="D43" t="s">
        <v>371</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8">
        <v>7.8E-2</v>
      </c>
    </row>
    <row r="44" spans="1:36">
      <c r="A44" t="s">
        <v>480</v>
      </c>
      <c r="B44" t="s">
        <v>2600</v>
      </c>
      <c r="C44" t="s">
        <v>2601</v>
      </c>
      <c r="D44" t="s">
        <v>371</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8">
        <v>5.6000000000000001E-2</v>
      </c>
    </row>
    <row r="45" spans="1:36">
      <c r="A45" t="s">
        <v>447</v>
      </c>
      <c r="C45" t="s">
        <v>2602</v>
      </c>
    </row>
    <row r="46" spans="1:36">
      <c r="A46" t="s">
        <v>456</v>
      </c>
      <c r="B46" t="s">
        <v>2603</v>
      </c>
      <c r="C46" t="s">
        <v>2604</v>
      </c>
      <c r="D46" t="s">
        <v>371</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8">
        <v>6.8000000000000005E-2</v>
      </c>
    </row>
    <row r="47" spans="1:36">
      <c r="A47" t="s">
        <v>458</v>
      </c>
      <c r="B47" t="s">
        <v>2605</v>
      </c>
      <c r="C47" t="s">
        <v>2606</v>
      </c>
      <c r="D47" t="s">
        <v>371</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8">
        <v>8.6999999999999994E-2</v>
      </c>
    </row>
    <row r="48" spans="1:36">
      <c r="A48" t="s">
        <v>460</v>
      </c>
      <c r="B48" t="s">
        <v>2607</v>
      </c>
      <c r="C48" t="s">
        <v>2608</v>
      </c>
      <c r="D48" t="s">
        <v>371</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8">
        <v>7.6999999999999999E-2</v>
      </c>
    </row>
    <row r="49" spans="1:36">
      <c r="A49" t="s">
        <v>462</v>
      </c>
      <c r="B49" t="s">
        <v>2609</v>
      </c>
      <c r="C49" t="s">
        <v>2610</v>
      </c>
      <c r="D49" t="s">
        <v>371</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8">
        <v>8.6999999999999994E-2</v>
      </c>
    </row>
    <row r="50" spans="1:36">
      <c r="A50" t="s">
        <v>464</v>
      </c>
      <c r="B50" t="s">
        <v>2611</v>
      </c>
      <c r="C50" t="s">
        <v>2612</v>
      </c>
      <c r="D50" t="s">
        <v>371</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8">
        <v>8.2000000000000003E-2</v>
      </c>
    </row>
    <row r="51" spans="1:36">
      <c r="A51" t="s">
        <v>466</v>
      </c>
      <c r="B51" t="s">
        <v>2613</v>
      </c>
      <c r="C51" t="s">
        <v>2614</v>
      </c>
      <c r="D51" t="s">
        <v>371</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8">
        <v>9.4E-2</v>
      </c>
    </row>
    <row r="52" spans="1:36">
      <c r="A52" t="s">
        <v>468</v>
      </c>
      <c r="B52" t="s">
        <v>2615</v>
      </c>
      <c r="C52" t="s">
        <v>2616</v>
      </c>
      <c r="D52" t="s">
        <v>371</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8">
        <v>9.9000000000000005E-2</v>
      </c>
    </row>
    <row r="53" spans="1:36">
      <c r="A53" t="s">
        <v>470</v>
      </c>
      <c r="B53" t="s">
        <v>2617</v>
      </c>
      <c r="C53" t="s">
        <v>2618</v>
      </c>
      <c r="D53" t="s">
        <v>371</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8">
        <v>0.10199999999999999</v>
      </c>
    </row>
    <row r="54" spans="1:36">
      <c r="A54" t="s">
        <v>472</v>
      </c>
      <c r="B54" t="s">
        <v>2619</v>
      </c>
      <c r="C54" t="s">
        <v>2620</v>
      </c>
      <c r="D54" t="s">
        <v>371</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8">
        <v>0.11799999999999999</v>
      </c>
    </row>
    <row r="55" spans="1:36">
      <c r="A55" t="s">
        <v>474</v>
      </c>
      <c r="B55" t="s">
        <v>2621</v>
      </c>
      <c r="C55" t="s">
        <v>2622</v>
      </c>
      <c r="D55" t="s">
        <v>371</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8">
        <v>0.112</v>
      </c>
    </row>
    <row r="56" spans="1:36">
      <c r="A56" t="s">
        <v>476</v>
      </c>
      <c r="B56" t="s">
        <v>2623</v>
      </c>
      <c r="C56" t="s">
        <v>2624</v>
      </c>
      <c r="D56" t="s">
        <v>371</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8">
        <v>0.129</v>
      </c>
    </row>
    <row r="57" spans="1:36">
      <c r="A57" t="s">
        <v>478</v>
      </c>
      <c r="B57" t="s">
        <v>2625</v>
      </c>
      <c r="C57" t="s">
        <v>2626</v>
      </c>
      <c r="D57" t="s">
        <v>371</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8">
        <v>0.112</v>
      </c>
    </row>
    <row r="58" spans="1:36">
      <c r="A58" t="s">
        <v>480</v>
      </c>
      <c r="B58" t="s">
        <v>2627</v>
      </c>
      <c r="C58" t="s">
        <v>2628</v>
      </c>
      <c r="D58" t="s">
        <v>371</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8">
        <v>0.14699999999999999</v>
      </c>
    </row>
    <row r="59" spans="1:36">
      <c r="A59" t="s">
        <v>509</v>
      </c>
      <c r="C59" t="s">
        <v>2629</v>
      </c>
    </row>
    <row r="60" spans="1:36">
      <c r="A60" t="s">
        <v>456</v>
      </c>
      <c r="B60" t="s">
        <v>2630</v>
      </c>
      <c r="C60" t="s">
        <v>2631</v>
      </c>
      <c r="D60" t="s">
        <v>371</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8">
        <v>0.02</v>
      </c>
    </row>
    <row r="61" spans="1:36">
      <c r="A61" t="s">
        <v>458</v>
      </c>
      <c r="B61" t="s">
        <v>2632</v>
      </c>
      <c r="C61" t="s">
        <v>2633</v>
      </c>
      <c r="D61" t="s">
        <v>371</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8">
        <v>1.4E-2</v>
      </c>
    </row>
    <row r="62" spans="1:36">
      <c r="A62" t="s">
        <v>460</v>
      </c>
      <c r="B62" t="s">
        <v>2634</v>
      </c>
      <c r="C62" t="s">
        <v>2635</v>
      </c>
      <c r="D62" t="s">
        <v>371</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8">
        <v>2.5999999999999999E-2</v>
      </c>
    </row>
    <row r="63" spans="1:36">
      <c r="A63" t="s">
        <v>462</v>
      </c>
      <c r="B63" t="s">
        <v>2636</v>
      </c>
      <c r="C63" t="s">
        <v>2637</v>
      </c>
      <c r="D63" t="s">
        <v>371</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8">
        <v>0.02</v>
      </c>
    </row>
    <row r="64" spans="1:36">
      <c r="A64" t="s">
        <v>464</v>
      </c>
      <c r="B64" t="s">
        <v>2638</v>
      </c>
      <c r="C64" t="s">
        <v>2639</v>
      </c>
      <c r="D64" t="s">
        <v>371</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8">
        <v>1.4999999999999999E-2</v>
      </c>
    </row>
    <row r="65" spans="1:36">
      <c r="A65" t="s">
        <v>466</v>
      </c>
      <c r="B65" t="s">
        <v>2640</v>
      </c>
      <c r="C65" t="s">
        <v>2641</v>
      </c>
      <c r="D65" t="s">
        <v>371</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8">
        <v>2.5999999999999999E-2</v>
      </c>
    </row>
    <row r="66" spans="1:36">
      <c r="A66" t="s">
        <v>468</v>
      </c>
      <c r="B66" t="s">
        <v>2642</v>
      </c>
      <c r="C66" t="s">
        <v>2643</v>
      </c>
      <c r="D66" t="s">
        <v>371</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8">
        <v>2.5000000000000001E-2</v>
      </c>
    </row>
    <row r="67" spans="1:36">
      <c r="A67" t="s">
        <v>470</v>
      </c>
      <c r="B67" t="s">
        <v>2644</v>
      </c>
      <c r="C67" t="s">
        <v>2645</v>
      </c>
      <c r="D67" t="s">
        <v>371</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8">
        <v>3.4000000000000002E-2</v>
      </c>
    </row>
    <row r="68" spans="1:36">
      <c r="A68" t="s">
        <v>472</v>
      </c>
      <c r="B68" t="s">
        <v>2646</v>
      </c>
      <c r="C68" t="s">
        <v>2647</v>
      </c>
      <c r="D68" t="s">
        <v>371</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8">
        <v>2.7E-2</v>
      </c>
    </row>
    <row r="69" spans="1:36">
      <c r="A69" t="s">
        <v>474</v>
      </c>
      <c r="B69" t="s">
        <v>2648</v>
      </c>
      <c r="C69" t="s">
        <v>2649</v>
      </c>
      <c r="D69" t="s">
        <v>371</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8">
        <v>1.4999999999999999E-2</v>
      </c>
    </row>
    <row r="70" spans="1:36">
      <c r="A70" t="s">
        <v>476</v>
      </c>
      <c r="B70" t="s">
        <v>2650</v>
      </c>
      <c r="C70" t="s">
        <v>2651</v>
      </c>
      <c r="D70" t="s">
        <v>371</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8">
        <v>2.7E-2</v>
      </c>
    </row>
    <row r="71" spans="1:36">
      <c r="A71" t="s">
        <v>478</v>
      </c>
      <c r="B71" t="s">
        <v>2652</v>
      </c>
      <c r="C71" t="s">
        <v>2653</v>
      </c>
      <c r="D71" t="s">
        <v>371</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8">
        <v>3.5999999999999997E-2</v>
      </c>
    </row>
    <row r="72" spans="1:36">
      <c r="A72" t="s">
        <v>480</v>
      </c>
      <c r="B72" t="s">
        <v>2654</v>
      </c>
      <c r="C72" t="s">
        <v>2655</v>
      </c>
      <c r="D72" t="s">
        <v>371</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8">
        <v>3.5999999999999997E-2</v>
      </c>
    </row>
    <row r="73" spans="1:36">
      <c r="A73" t="s">
        <v>123</v>
      </c>
      <c r="B73" t="s">
        <v>2656</v>
      </c>
      <c r="C73" t="s">
        <v>2657</v>
      </c>
      <c r="D73" t="s">
        <v>371</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8">
        <v>2.1999999999999999E-2</v>
      </c>
    </row>
    <row r="74" spans="1:36">
      <c r="A74" t="s">
        <v>125</v>
      </c>
      <c r="C74" t="s">
        <v>2658</v>
      </c>
    </row>
    <row r="75" spans="1:36">
      <c r="A75" t="s">
        <v>456</v>
      </c>
      <c r="B75" t="s">
        <v>2659</v>
      </c>
      <c r="C75" t="s">
        <v>2660</v>
      </c>
      <c r="D75" t="s">
        <v>371</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8">
        <v>0.03</v>
      </c>
    </row>
    <row r="76" spans="1:36">
      <c r="A76" t="s">
        <v>525</v>
      </c>
      <c r="B76" t="s">
        <v>2661</v>
      </c>
      <c r="C76" t="s">
        <v>2662</v>
      </c>
      <c r="D76" t="s">
        <v>371</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8">
        <v>2.9000000000000001E-2</v>
      </c>
    </row>
    <row r="77" spans="1:36">
      <c r="A77" t="s">
        <v>527</v>
      </c>
      <c r="B77" t="s">
        <v>2663</v>
      </c>
      <c r="C77" t="s">
        <v>2664</v>
      </c>
      <c r="D77" t="s">
        <v>371</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8">
        <v>4.3999999999999997E-2</v>
      </c>
    </row>
    <row r="78" spans="1:36">
      <c r="A78" t="s">
        <v>529</v>
      </c>
      <c r="B78" t="s">
        <v>2665</v>
      </c>
      <c r="C78" t="s">
        <v>2666</v>
      </c>
      <c r="D78" t="s">
        <v>371</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8">
        <v>8.9999999999999993E-3</v>
      </c>
    </row>
    <row r="79" spans="1:36">
      <c r="A79" t="s">
        <v>458</v>
      </c>
      <c r="B79" t="s">
        <v>2667</v>
      </c>
      <c r="C79" t="s">
        <v>2668</v>
      </c>
      <c r="D79" t="s">
        <v>371</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8">
        <v>5.2999999999999999E-2</v>
      </c>
    </row>
    <row r="80" spans="1:36">
      <c r="A80" t="s">
        <v>460</v>
      </c>
      <c r="B80" t="s">
        <v>2669</v>
      </c>
      <c r="C80" t="s">
        <v>2670</v>
      </c>
      <c r="D80" t="s">
        <v>371</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8">
        <v>6.0999999999999999E-2</v>
      </c>
    </row>
    <row r="81" spans="1:36">
      <c r="A81" t="s">
        <v>462</v>
      </c>
      <c r="B81" t="s">
        <v>2671</v>
      </c>
      <c r="C81" t="s">
        <v>2672</v>
      </c>
      <c r="D81" t="s">
        <v>371</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8">
        <v>7.2999999999999995E-2</v>
      </c>
    </row>
    <row r="82" spans="1:36">
      <c r="A82" t="s">
        <v>464</v>
      </c>
      <c r="B82" t="s">
        <v>2673</v>
      </c>
      <c r="C82" t="s">
        <v>2674</v>
      </c>
      <c r="D82" t="s">
        <v>371</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8">
        <v>0.06</v>
      </c>
    </row>
    <row r="83" spans="1:36">
      <c r="A83" t="s">
        <v>466</v>
      </c>
      <c r="B83" t="s">
        <v>2675</v>
      </c>
      <c r="C83" t="s">
        <v>2676</v>
      </c>
      <c r="D83" t="s">
        <v>371</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8">
        <v>7.3999999999999996E-2</v>
      </c>
    </row>
    <row r="84" spans="1:36">
      <c r="A84" t="s">
        <v>468</v>
      </c>
      <c r="B84" t="s">
        <v>2677</v>
      </c>
      <c r="C84" t="s">
        <v>2678</v>
      </c>
      <c r="D84" t="s">
        <v>371</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8">
        <v>7.6999999999999999E-2</v>
      </c>
    </row>
    <row r="85" spans="1:36">
      <c r="A85" t="s">
        <v>470</v>
      </c>
      <c r="B85" t="s">
        <v>2679</v>
      </c>
      <c r="C85" t="s">
        <v>2680</v>
      </c>
      <c r="D85" t="s">
        <v>371</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8">
        <v>3.6999999999999998E-2</v>
      </c>
    </row>
    <row r="86" spans="1:36">
      <c r="A86" t="s">
        <v>472</v>
      </c>
      <c r="B86" t="s">
        <v>2681</v>
      </c>
      <c r="C86" t="s">
        <v>2682</v>
      </c>
      <c r="D86" t="s">
        <v>371</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8">
        <v>4.8000000000000001E-2</v>
      </c>
    </row>
    <row r="87" spans="1:36">
      <c r="A87" t="s">
        <v>474</v>
      </c>
      <c r="B87" t="s">
        <v>2683</v>
      </c>
      <c r="C87" t="s">
        <v>2684</v>
      </c>
      <c r="D87" t="s">
        <v>371</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8">
        <v>4.9000000000000002E-2</v>
      </c>
    </row>
    <row r="88" spans="1:36">
      <c r="A88" t="s">
        <v>476</v>
      </c>
      <c r="B88" t="s">
        <v>2685</v>
      </c>
      <c r="C88" t="s">
        <v>2686</v>
      </c>
      <c r="D88" t="s">
        <v>371</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8">
        <v>9.1999999999999998E-2</v>
      </c>
    </row>
    <row r="89" spans="1:36">
      <c r="A89" t="s">
        <v>478</v>
      </c>
      <c r="B89" t="s">
        <v>2687</v>
      </c>
      <c r="C89" t="s">
        <v>2688</v>
      </c>
      <c r="D89" t="s">
        <v>371</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8">
        <v>7.3999999999999996E-2</v>
      </c>
    </row>
    <row r="90" spans="1:36">
      <c r="A90" t="s">
        <v>480</v>
      </c>
      <c r="B90" t="s">
        <v>2689</v>
      </c>
      <c r="C90" t="s">
        <v>2690</v>
      </c>
      <c r="D90" t="s">
        <v>371</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8">
        <v>7.2999999999999995E-2</v>
      </c>
    </row>
    <row r="91" spans="1:36">
      <c r="A91" t="s">
        <v>123</v>
      </c>
      <c r="B91" t="s">
        <v>2691</v>
      </c>
      <c r="C91" t="s">
        <v>2692</v>
      </c>
      <c r="D91" t="s">
        <v>371</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8">
        <v>5.3999999999999999E-2</v>
      </c>
    </row>
    <row r="92" spans="1:36">
      <c r="A92" t="s">
        <v>1925</v>
      </c>
      <c r="C92" t="s">
        <v>2693</v>
      </c>
    </row>
    <row r="93" spans="1:36">
      <c r="A93" t="s">
        <v>456</v>
      </c>
      <c r="B93" t="s">
        <v>2694</v>
      </c>
      <c r="C93" t="s">
        <v>2695</v>
      </c>
      <c r="D93" t="s">
        <v>311</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121</v>
      </c>
    </row>
    <row r="94" spans="1:36">
      <c r="A94" t="s">
        <v>525</v>
      </c>
      <c r="B94" t="s">
        <v>2696</v>
      </c>
      <c r="C94" t="s">
        <v>2697</v>
      </c>
      <c r="D94" t="s">
        <v>311</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121</v>
      </c>
    </row>
    <row r="95" spans="1:36">
      <c r="A95" t="s">
        <v>527</v>
      </c>
      <c r="B95" t="s">
        <v>2698</v>
      </c>
      <c r="C95" t="s">
        <v>2699</v>
      </c>
      <c r="D95" t="s">
        <v>311</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121</v>
      </c>
    </row>
    <row r="96" spans="1:36">
      <c r="A96" t="s">
        <v>529</v>
      </c>
      <c r="B96" t="s">
        <v>2700</v>
      </c>
      <c r="C96" t="s">
        <v>2701</v>
      </c>
      <c r="D96" t="s">
        <v>311</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121</v>
      </c>
    </row>
    <row r="97" spans="1:36">
      <c r="A97" t="s">
        <v>458</v>
      </c>
      <c r="B97" t="s">
        <v>2702</v>
      </c>
      <c r="C97" t="s">
        <v>2703</v>
      </c>
      <c r="D97" t="s">
        <v>311</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121</v>
      </c>
    </row>
    <row r="98" spans="1:36">
      <c r="A98" t="s">
        <v>525</v>
      </c>
      <c r="B98" t="s">
        <v>2704</v>
      </c>
      <c r="C98" t="s">
        <v>2705</v>
      </c>
      <c r="D98" t="s">
        <v>311</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121</v>
      </c>
    </row>
    <row r="99" spans="1:36">
      <c r="A99" t="s">
        <v>527</v>
      </c>
      <c r="B99" t="s">
        <v>2706</v>
      </c>
      <c r="C99" t="s">
        <v>2707</v>
      </c>
      <c r="D99" t="s">
        <v>311</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121</v>
      </c>
    </row>
    <row r="100" spans="1:36">
      <c r="A100" t="s">
        <v>529</v>
      </c>
      <c r="B100" t="s">
        <v>2708</v>
      </c>
      <c r="C100" t="s">
        <v>2709</v>
      </c>
      <c r="D100" t="s">
        <v>311</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121</v>
      </c>
    </row>
    <row r="101" spans="1:36">
      <c r="A101" t="s">
        <v>460</v>
      </c>
      <c r="B101" t="s">
        <v>2710</v>
      </c>
      <c r="C101" t="s">
        <v>2711</v>
      </c>
      <c r="D101" t="s">
        <v>311</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121</v>
      </c>
    </row>
    <row r="102" spans="1:36">
      <c r="A102" t="s">
        <v>525</v>
      </c>
      <c r="B102" t="s">
        <v>2712</v>
      </c>
      <c r="C102" t="s">
        <v>2713</v>
      </c>
      <c r="D102" t="s">
        <v>311</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121</v>
      </c>
    </row>
    <row r="103" spans="1:36">
      <c r="A103" t="s">
        <v>527</v>
      </c>
      <c r="B103" t="s">
        <v>2714</v>
      </c>
      <c r="C103" t="s">
        <v>2715</v>
      </c>
      <c r="D103" t="s">
        <v>311</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121</v>
      </c>
    </row>
    <row r="104" spans="1:36">
      <c r="A104" t="s">
        <v>529</v>
      </c>
      <c r="B104" t="s">
        <v>2716</v>
      </c>
      <c r="C104" t="s">
        <v>2717</v>
      </c>
      <c r="D104" t="s">
        <v>311</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121</v>
      </c>
    </row>
    <row r="105" spans="1:36">
      <c r="A105" t="s">
        <v>462</v>
      </c>
      <c r="B105" t="s">
        <v>2718</v>
      </c>
      <c r="C105" t="s">
        <v>2719</v>
      </c>
      <c r="D105" t="s">
        <v>311</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121</v>
      </c>
    </row>
    <row r="106" spans="1:36">
      <c r="A106" t="s">
        <v>525</v>
      </c>
      <c r="B106" t="s">
        <v>2720</v>
      </c>
      <c r="C106" t="s">
        <v>2721</v>
      </c>
      <c r="D106" t="s">
        <v>311</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121</v>
      </c>
    </row>
    <row r="107" spans="1:36">
      <c r="A107" t="s">
        <v>527</v>
      </c>
      <c r="B107" t="s">
        <v>2722</v>
      </c>
      <c r="C107" t="s">
        <v>2723</v>
      </c>
      <c r="D107" t="s">
        <v>311</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121</v>
      </c>
    </row>
    <row r="108" spans="1:36">
      <c r="A108" t="s">
        <v>529</v>
      </c>
      <c r="B108" t="s">
        <v>2724</v>
      </c>
      <c r="C108" t="s">
        <v>2725</v>
      </c>
      <c r="D108" t="s">
        <v>311</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121</v>
      </c>
    </row>
    <row r="109" spans="1:36">
      <c r="A109" t="s">
        <v>464</v>
      </c>
      <c r="B109" t="s">
        <v>2726</v>
      </c>
      <c r="C109" t="s">
        <v>2727</v>
      </c>
      <c r="D109" t="s">
        <v>311</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121</v>
      </c>
    </row>
    <row r="110" spans="1:36">
      <c r="A110" t="s">
        <v>525</v>
      </c>
      <c r="B110" t="s">
        <v>2728</v>
      </c>
      <c r="C110" t="s">
        <v>2729</v>
      </c>
      <c r="D110" t="s">
        <v>311</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121</v>
      </c>
    </row>
    <row r="111" spans="1:36">
      <c r="A111" t="s">
        <v>527</v>
      </c>
      <c r="B111" t="s">
        <v>2730</v>
      </c>
      <c r="C111" t="s">
        <v>2731</v>
      </c>
      <c r="D111" t="s">
        <v>311</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121</v>
      </c>
    </row>
    <row r="112" spans="1:36">
      <c r="A112" t="s">
        <v>529</v>
      </c>
      <c r="B112" t="s">
        <v>2732</v>
      </c>
      <c r="C112" t="s">
        <v>2733</v>
      </c>
      <c r="D112" t="s">
        <v>311</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121</v>
      </c>
    </row>
    <row r="113" spans="1:36">
      <c r="A113" t="s">
        <v>466</v>
      </c>
      <c r="B113" t="s">
        <v>2734</v>
      </c>
      <c r="C113" t="s">
        <v>2735</v>
      </c>
      <c r="D113" t="s">
        <v>311</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121</v>
      </c>
    </row>
    <row r="114" spans="1:36">
      <c r="A114" t="s">
        <v>525</v>
      </c>
      <c r="B114" t="s">
        <v>2736</v>
      </c>
      <c r="C114" t="s">
        <v>2737</v>
      </c>
      <c r="D114" t="s">
        <v>311</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121</v>
      </c>
    </row>
    <row r="115" spans="1:36">
      <c r="A115" t="s">
        <v>527</v>
      </c>
      <c r="B115" t="s">
        <v>2738</v>
      </c>
      <c r="C115" t="s">
        <v>2739</v>
      </c>
      <c r="D115" t="s">
        <v>311</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121</v>
      </c>
    </row>
    <row r="116" spans="1:36">
      <c r="A116" t="s">
        <v>529</v>
      </c>
      <c r="B116" t="s">
        <v>2740</v>
      </c>
      <c r="C116" t="s">
        <v>2741</v>
      </c>
      <c r="D116" t="s">
        <v>311</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121</v>
      </c>
    </row>
    <row r="117" spans="1:36">
      <c r="A117" t="s">
        <v>468</v>
      </c>
      <c r="B117" t="s">
        <v>2742</v>
      </c>
      <c r="C117" t="s">
        <v>2743</v>
      </c>
      <c r="D117" t="s">
        <v>311</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121</v>
      </c>
    </row>
    <row r="118" spans="1:36">
      <c r="A118" t="s">
        <v>525</v>
      </c>
      <c r="B118" t="s">
        <v>2744</v>
      </c>
      <c r="C118" t="s">
        <v>2745</v>
      </c>
      <c r="D118" t="s">
        <v>311</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121</v>
      </c>
    </row>
    <row r="119" spans="1:36">
      <c r="A119" t="s">
        <v>527</v>
      </c>
      <c r="B119" t="s">
        <v>2746</v>
      </c>
      <c r="C119" t="s">
        <v>2747</v>
      </c>
      <c r="D119" t="s">
        <v>311</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121</v>
      </c>
    </row>
    <row r="120" spans="1:36">
      <c r="A120" t="s">
        <v>529</v>
      </c>
      <c r="B120" t="s">
        <v>2748</v>
      </c>
      <c r="C120" t="s">
        <v>2749</v>
      </c>
      <c r="D120" t="s">
        <v>311</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121</v>
      </c>
    </row>
    <row r="121" spans="1:36">
      <c r="A121" t="s">
        <v>470</v>
      </c>
      <c r="B121" t="s">
        <v>2750</v>
      </c>
      <c r="C121" t="s">
        <v>2751</v>
      </c>
      <c r="D121" t="s">
        <v>311</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8">
        <v>8.9999999999999993E-3</v>
      </c>
    </row>
    <row r="122" spans="1:36">
      <c r="A122" t="s">
        <v>525</v>
      </c>
      <c r="B122" t="s">
        <v>2752</v>
      </c>
      <c r="C122" t="s">
        <v>2753</v>
      </c>
      <c r="D122" t="s">
        <v>311</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8">
        <v>-3.0000000000000001E-3</v>
      </c>
    </row>
    <row r="123" spans="1:36">
      <c r="A123" t="s">
        <v>527</v>
      </c>
      <c r="B123" t="s">
        <v>2754</v>
      </c>
      <c r="C123" t="s">
        <v>2755</v>
      </c>
      <c r="D123" t="s">
        <v>311</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121</v>
      </c>
    </row>
    <row r="124" spans="1:36">
      <c r="A124" t="s">
        <v>529</v>
      </c>
      <c r="B124" t="s">
        <v>2756</v>
      </c>
      <c r="C124" t="s">
        <v>2757</v>
      </c>
      <c r="D124" t="s">
        <v>311</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121</v>
      </c>
    </row>
    <row r="125" spans="1:36">
      <c r="A125" t="s">
        <v>472</v>
      </c>
      <c r="B125" t="s">
        <v>2758</v>
      </c>
      <c r="C125" t="s">
        <v>2759</v>
      </c>
      <c r="D125" t="s">
        <v>311</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8">
        <v>2.8000000000000001E-2</v>
      </c>
    </row>
    <row r="126" spans="1:36">
      <c r="A126" t="s">
        <v>525</v>
      </c>
      <c r="B126" t="s">
        <v>2760</v>
      </c>
      <c r="C126" t="s">
        <v>2761</v>
      </c>
      <c r="D126" t="s">
        <v>311</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8">
        <v>2.1000000000000001E-2</v>
      </c>
    </row>
    <row r="127" spans="1:36">
      <c r="A127" t="s">
        <v>527</v>
      </c>
      <c r="B127" t="s">
        <v>2762</v>
      </c>
      <c r="C127" t="s">
        <v>2763</v>
      </c>
      <c r="D127" t="s">
        <v>311</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121</v>
      </c>
    </row>
    <row r="128" spans="1:36">
      <c r="A128" t="s">
        <v>529</v>
      </c>
      <c r="B128" t="s">
        <v>2764</v>
      </c>
      <c r="C128" t="s">
        <v>2765</v>
      </c>
      <c r="D128" t="s">
        <v>311</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121</v>
      </c>
    </row>
    <row r="129" spans="1:36">
      <c r="A129" t="s">
        <v>474</v>
      </c>
      <c r="B129" t="s">
        <v>2766</v>
      </c>
      <c r="C129" t="s">
        <v>2767</v>
      </c>
      <c r="D129" t="s">
        <v>311</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8">
        <v>0.104</v>
      </c>
    </row>
    <row r="130" spans="1:36">
      <c r="A130" t="s">
        <v>525</v>
      </c>
      <c r="B130" t="s">
        <v>2768</v>
      </c>
      <c r="C130" t="s">
        <v>2769</v>
      </c>
      <c r="D130" t="s">
        <v>311</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121</v>
      </c>
    </row>
    <row r="131" spans="1:36">
      <c r="A131" t="s">
        <v>527</v>
      </c>
      <c r="B131" t="s">
        <v>2770</v>
      </c>
      <c r="C131" t="s">
        <v>2771</v>
      </c>
      <c r="D131" t="s">
        <v>311</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121</v>
      </c>
    </row>
    <row r="132" spans="1:36">
      <c r="A132" t="s">
        <v>529</v>
      </c>
      <c r="B132" t="s">
        <v>2772</v>
      </c>
      <c r="C132" t="s">
        <v>2773</v>
      </c>
      <c r="D132" t="s">
        <v>311</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8">
        <v>4.0000000000000001E-3</v>
      </c>
    </row>
    <row r="133" spans="1:36">
      <c r="A133" t="s">
        <v>476</v>
      </c>
      <c r="B133" t="s">
        <v>2774</v>
      </c>
      <c r="C133" t="s">
        <v>2775</v>
      </c>
      <c r="D133" t="s">
        <v>311</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121</v>
      </c>
    </row>
    <row r="134" spans="1:36">
      <c r="A134" t="s">
        <v>525</v>
      </c>
      <c r="B134" t="s">
        <v>2776</v>
      </c>
      <c r="C134" t="s">
        <v>2777</v>
      </c>
      <c r="D134" t="s">
        <v>311</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121</v>
      </c>
    </row>
    <row r="135" spans="1:36">
      <c r="A135" t="s">
        <v>527</v>
      </c>
      <c r="B135" t="s">
        <v>2778</v>
      </c>
      <c r="C135" t="s">
        <v>2779</v>
      </c>
      <c r="D135" t="s">
        <v>311</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121</v>
      </c>
    </row>
    <row r="136" spans="1:36">
      <c r="A136" t="s">
        <v>529</v>
      </c>
      <c r="B136" t="s">
        <v>2780</v>
      </c>
      <c r="C136" t="s">
        <v>2781</v>
      </c>
      <c r="D136" t="s">
        <v>311</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121</v>
      </c>
    </row>
    <row r="137" spans="1:36">
      <c r="A137" t="s">
        <v>478</v>
      </c>
      <c r="B137" t="s">
        <v>2782</v>
      </c>
      <c r="C137" t="s">
        <v>2783</v>
      </c>
      <c r="D137" t="s">
        <v>311</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121</v>
      </c>
    </row>
    <row r="138" spans="1:36">
      <c r="A138" t="s">
        <v>525</v>
      </c>
      <c r="B138" t="s">
        <v>2784</v>
      </c>
      <c r="C138" t="s">
        <v>2785</v>
      </c>
      <c r="D138" t="s">
        <v>311</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121</v>
      </c>
    </row>
    <row r="139" spans="1:36">
      <c r="A139" t="s">
        <v>527</v>
      </c>
      <c r="B139" t="s">
        <v>2786</v>
      </c>
      <c r="C139" t="s">
        <v>2787</v>
      </c>
      <c r="D139" t="s">
        <v>311</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121</v>
      </c>
    </row>
    <row r="140" spans="1:36">
      <c r="A140" t="s">
        <v>529</v>
      </c>
      <c r="B140" t="s">
        <v>2788</v>
      </c>
      <c r="C140" t="s">
        <v>2789</v>
      </c>
      <c r="D140" t="s">
        <v>311</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121</v>
      </c>
    </row>
    <row r="141" spans="1:36">
      <c r="A141" t="s">
        <v>480</v>
      </c>
      <c r="B141" t="s">
        <v>2790</v>
      </c>
      <c r="C141" t="s">
        <v>2791</v>
      </c>
      <c r="D141" t="s">
        <v>311</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121</v>
      </c>
    </row>
    <row r="142" spans="1:36">
      <c r="A142" t="s">
        <v>525</v>
      </c>
      <c r="B142" t="s">
        <v>2792</v>
      </c>
      <c r="C142" t="s">
        <v>2793</v>
      </c>
      <c r="D142" t="s">
        <v>311</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121</v>
      </c>
    </row>
    <row r="143" spans="1:36">
      <c r="A143" t="s">
        <v>527</v>
      </c>
      <c r="B143" t="s">
        <v>2794</v>
      </c>
      <c r="C143" t="s">
        <v>2795</v>
      </c>
      <c r="D143" t="s">
        <v>311</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121</v>
      </c>
    </row>
    <row r="144" spans="1:36">
      <c r="A144" t="s">
        <v>529</v>
      </c>
      <c r="B144" t="s">
        <v>2796</v>
      </c>
      <c r="C144" t="s">
        <v>2797</v>
      </c>
      <c r="D144" t="s">
        <v>311</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121</v>
      </c>
    </row>
    <row r="145" spans="1:36">
      <c r="A145" t="s">
        <v>123</v>
      </c>
      <c r="B145" t="s">
        <v>2798</v>
      </c>
      <c r="C145" t="s">
        <v>2799</v>
      </c>
      <c r="D145" t="s">
        <v>311</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8">
        <v>7.9000000000000001E-2</v>
      </c>
    </row>
    <row r="146" spans="1:36">
      <c r="A146" t="s">
        <v>615</v>
      </c>
      <c r="C146" t="s">
        <v>2800</v>
      </c>
    </row>
    <row r="147" spans="1:36">
      <c r="A147" t="s">
        <v>616</v>
      </c>
      <c r="C147" t="s">
        <v>2801</v>
      </c>
    </row>
    <row r="148" spans="1:36">
      <c r="A148" t="s">
        <v>525</v>
      </c>
      <c r="B148" t="s">
        <v>2802</v>
      </c>
      <c r="C148" t="s">
        <v>2803</v>
      </c>
      <c r="D148" t="s">
        <v>805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8">
        <v>7.0000000000000001E-3</v>
      </c>
    </row>
    <row r="149" spans="1:36">
      <c r="A149" t="s">
        <v>527</v>
      </c>
      <c r="B149" t="s">
        <v>2804</v>
      </c>
      <c r="C149" t="s">
        <v>2805</v>
      </c>
      <c r="D149" t="s">
        <v>805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8">
        <v>8.0000000000000002E-3</v>
      </c>
    </row>
    <row r="150" spans="1:36">
      <c r="A150" t="s">
        <v>529</v>
      </c>
      <c r="B150" t="s">
        <v>2806</v>
      </c>
      <c r="C150" t="s">
        <v>2807</v>
      </c>
      <c r="D150" t="s">
        <v>805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8">
        <v>8.9999999999999993E-3</v>
      </c>
    </row>
    <row r="151" spans="1:36">
      <c r="A151" t="s">
        <v>620</v>
      </c>
      <c r="B151" t="s">
        <v>2808</v>
      </c>
      <c r="C151" t="s">
        <v>2809</v>
      </c>
      <c r="D151" t="s">
        <v>805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8">
        <v>8.0000000000000002E-3</v>
      </c>
    </row>
    <row r="152" spans="1:36">
      <c r="A152" t="s">
        <v>622</v>
      </c>
      <c r="C152" t="s">
        <v>2810</v>
      </c>
    </row>
    <row r="153" spans="1:36">
      <c r="A153" t="s">
        <v>525</v>
      </c>
      <c r="B153" t="s">
        <v>2811</v>
      </c>
      <c r="C153" t="s">
        <v>2812</v>
      </c>
      <c r="D153" t="s">
        <v>805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8">
        <v>7.0000000000000001E-3</v>
      </c>
    </row>
    <row r="154" spans="1:36">
      <c r="A154" t="s">
        <v>527</v>
      </c>
      <c r="B154" t="s">
        <v>2813</v>
      </c>
      <c r="C154" t="s">
        <v>2814</v>
      </c>
      <c r="D154" t="s">
        <v>805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8">
        <v>8.0000000000000002E-3</v>
      </c>
    </row>
    <row r="155" spans="1:36">
      <c r="A155" t="s">
        <v>529</v>
      </c>
      <c r="B155" t="s">
        <v>2815</v>
      </c>
      <c r="C155" t="s">
        <v>2816</v>
      </c>
      <c r="D155" t="s">
        <v>805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8">
        <v>7.0000000000000001E-3</v>
      </c>
    </row>
    <row r="156" spans="1:36">
      <c r="A156" t="s">
        <v>620</v>
      </c>
      <c r="B156" t="s">
        <v>2817</v>
      </c>
      <c r="C156" t="s">
        <v>2818</v>
      </c>
      <c r="D156" t="s">
        <v>805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8">
        <v>8.0000000000000002E-3</v>
      </c>
    </row>
    <row r="157" spans="1:36">
      <c r="A157" t="s">
        <v>120</v>
      </c>
      <c r="C157" t="s">
        <v>2819</v>
      </c>
    </row>
    <row r="158" spans="1:36">
      <c r="A158" t="s">
        <v>627</v>
      </c>
      <c r="C158" t="s">
        <v>2820</v>
      </c>
    </row>
    <row r="159" spans="1:36">
      <c r="A159" t="s">
        <v>456</v>
      </c>
      <c r="B159" t="s">
        <v>2821</v>
      </c>
      <c r="C159" t="s">
        <v>2822</v>
      </c>
      <c r="D159" t="s">
        <v>316</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8">
        <v>1.7000000000000001E-2</v>
      </c>
    </row>
    <row r="160" spans="1:36">
      <c r="A160" t="s">
        <v>458</v>
      </c>
      <c r="B160" t="s">
        <v>2823</v>
      </c>
      <c r="C160" t="s">
        <v>2824</v>
      </c>
      <c r="D160" t="s">
        <v>316</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8">
        <v>3.5999999999999997E-2</v>
      </c>
    </row>
    <row r="161" spans="1:36">
      <c r="A161" t="s">
        <v>460</v>
      </c>
      <c r="B161" t="s">
        <v>2825</v>
      </c>
      <c r="C161" t="s">
        <v>2826</v>
      </c>
      <c r="D161" t="s">
        <v>316</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8">
        <v>5.0999999999999997E-2</v>
      </c>
    </row>
    <row r="162" spans="1:36">
      <c r="A162" t="s">
        <v>462</v>
      </c>
      <c r="B162" t="s">
        <v>2827</v>
      </c>
      <c r="C162" t="s">
        <v>2828</v>
      </c>
      <c r="D162" t="s">
        <v>316</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8">
        <v>5.7000000000000002E-2</v>
      </c>
    </row>
    <row r="163" spans="1:36">
      <c r="A163" t="s">
        <v>464</v>
      </c>
      <c r="B163" t="s">
        <v>2829</v>
      </c>
      <c r="C163" t="s">
        <v>2830</v>
      </c>
      <c r="D163" t="s">
        <v>316</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8">
        <v>4.2000000000000003E-2</v>
      </c>
    </row>
    <row r="164" spans="1:36">
      <c r="A164" t="s">
        <v>466</v>
      </c>
      <c r="B164" t="s">
        <v>2831</v>
      </c>
      <c r="C164" t="s">
        <v>2832</v>
      </c>
      <c r="D164" t="s">
        <v>316</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8">
        <v>5.7000000000000002E-2</v>
      </c>
    </row>
    <row r="165" spans="1:36">
      <c r="A165" t="s">
        <v>468</v>
      </c>
      <c r="B165" t="s">
        <v>2833</v>
      </c>
      <c r="C165" t="s">
        <v>2834</v>
      </c>
      <c r="D165" t="s">
        <v>316</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8">
        <v>5.0999999999999997E-2</v>
      </c>
    </row>
    <row r="166" spans="1:36">
      <c r="A166" t="s">
        <v>470</v>
      </c>
      <c r="B166" t="s">
        <v>2835</v>
      </c>
      <c r="C166" t="s">
        <v>2836</v>
      </c>
      <c r="D166" t="s">
        <v>316</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8">
        <v>2.5000000000000001E-2</v>
      </c>
    </row>
    <row r="167" spans="1:36">
      <c r="A167" t="s">
        <v>472</v>
      </c>
      <c r="B167" t="s">
        <v>2837</v>
      </c>
      <c r="C167" t="s">
        <v>2838</v>
      </c>
      <c r="D167" t="s">
        <v>316</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8">
        <v>3.3000000000000002E-2</v>
      </c>
    </row>
    <row r="168" spans="1:36">
      <c r="A168" t="s">
        <v>474</v>
      </c>
      <c r="B168" t="s">
        <v>2839</v>
      </c>
      <c r="C168" t="s">
        <v>2840</v>
      </c>
      <c r="D168" t="s">
        <v>316</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8">
        <v>2.4E-2</v>
      </c>
    </row>
    <row r="169" spans="1:36">
      <c r="A169" t="s">
        <v>476</v>
      </c>
      <c r="B169" t="s">
        <v>2841</v>
      </c>
      <c r="C169" t="s">
        <v>2842</v>
      </c>
      <c r="D169" t="s">
        <v>316</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8">
        <v>6.9000000000000006E-2</v>
      </c>
    </row>
    <row r="170" spans="1:36">
      <c r="A170" t="s">
        <v>478</v>
      </c>
      <c r="B170" t="s">
        <v>2843</v>
      </c>
      <c r="C170" t="s">
        <v>2844</v>
      </c>
      <c r="D170" t="s">
        <v>316</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8">
        <v>6.0999999999999999E-2</v>
      </c>
    </row>
    <row r="171" spans="1:36">
      <c r="A171" t="s">
        <v>480</v>
      </c>
      <c r="B171" t="s">
        <v>2845</v>
      </c>
      <c r="C171" t="s">
        <v>2846</v>
      </c>
      <c r="D171" t="s">
        <v>316</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8">
        <v>5.5E-2</v>
      </c>
    </row>
    <row r="172" spans="1:36">
      <c r="A172" t="s">
        <v>123</v>
      </c>
      <c r="B172" t="s">
        <v>2847</v>
      </c>
      <c r="C172" t="s">
        <v>2848</v>
      </c>
      <c r="D172" t="s">
        <v>316</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8">
        <v>3.7999999999999999E-2</v>
      </c>
    </row>
    <row r="173" spans="1:36">
      <c r="A173" t="s">
        <v>642</v>
      </c>
      <c r="B173" t="s">
        <v>643</v>
      </c>
      <c r="C173" t="s">
        <v>2849</v>
      </c>
      <c r="D173" t="s">
        <v>2850</v>
      </c>
      <c r="E173" t="s">
        <v>316</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8">
        <v>0</v>
      </c>
    </row>
    <row r="174" spans="1:36">
      <c r="A174" t="s">
        <v>644</v>
      </c>
      <c r="B174" t="s">
        <v>643</v>
      </c>
      <c r="C174" t="s">
        <v>2851</v>
      </c>
      <c r="D174" t="s">
        <v>2852</v>
      </c>
      <c r="E174" t="s">
        <v>316</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8">
        <v>-1E-3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 topLeftCell="B70" workbookViewId="1"/>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1571</v>
      </c>
      <c r="E3" s="7"/>
      <c r="F3" s="7"/>
      <c r="G3" s="7"/>
    </row>
    <row r="4" spans="1:33" ht="15" customHeight="1">
      <c r="C4" s="47" t="s">
        <v>116</v>
      </c>
      <c r="D4" s="47" t="s">
        <v>1572</v>
      </c>
      <c r="E4" s="7"/>
      <c r="F4" s="7"/>
      <c r="G4" s="47" t="s">
        <v>1573</v>
      </c>
    </row>
    <row r="5" spans="1:33" ht="15" customHeight="1">
      <c r="C5" s="47" t="s">
        <v>114</v>
      </c>
      <c r="D5" s="47" t="s">
        <v>1574</v>
      </c>
      <c r="E5" s="7"/>
      <c r="F5" s="7"/>
      <c r="G5" s="7"/>
    </row>
    <row r="6" spans="1:33" ht="15" customHeight="1">
      <c r="C6" s="7" t="s">
        <v>113</v>
      </c>
      <c r="D6" s="7"/>
      <c r="E6" s="47" t="s">
        <v>1575</v>
      </c>
      <c r="F6" s="7"/>
      <c r="G6" s="7"/>
    </row>
    <row r="7" spans="1:33" ht="12" customHeight="1"/>
    <row r="8" spans="1:33" ht="12" customHeight="1"/>
    <row r="9" spans="1:33" ht="12" customHeight="1"/>
    <row r="10" spans="1:33" ht="15" customHeight="1">
      <c r="A10" s="8" t="s">
        <v>1792</v>
      </c>
      <c r="B10" s="24" t="s">
        <v>1793</v>
      </c>
      <c r="AG10" s="44" t="s">
        <v>1576</v>
      </c>
    </row>
    <row r="11" spans="1:33" ht="15" customHeight="1">
      <c r="B11" s="21"/>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1794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A15" s="8" t="s">
        <v>1795</v>
      </c>
      <c r="B15" s="27" t="s">
        <v>130</v>
      </c>
      <c r="C15" s="50">
        <f>'AEO 2022 Table 47 Raw'!F6</f>
        <v>7.1011179999999996</v>
      </c>
      <c r="D15" s="50">
        <f>'AEO 2022 Table 47 Raw'!G6</f>
        <v>7.4230700000000001</v>
      </c>
      <c r="E15" s="50">
        <f>'AEO 2022 Table 47 Raw'!H6</f>
        <v>6.714747</v>
      </c>
      <c r="F15" s="50">
        <f>'AEO 2022 Table 47 Raw'!I6</f>
        <v>7.243608</v>
      </c>
      <c r="G15" s="50">
        <f>'AEO 2022 Table 47 Raw'!J6</f>
        <v>7.2858879999999999</v>
      </c>
      <c r="H15" s="50">
        <f>'AEO 2022 Table 47 Raw'!K6</f>
        <v>7.3696469999999996</v>
      </c>
      <c r="I15" s="50">
        <f>'AEO 2022 Table 47 Raw'!L6</f>
        <v>7.4949159999999999</v>
      </c>
      <c r="J15" s="50">
        <f>'AEO 2022 Table 47 Raw'!M6</f>
        <v>7.5918679999999998</v>
      </c>
      <c r="K15" s="50">
        <f>'AEO 2022 Table 47 Raw'!N6</f>
        <v>7.6585869999999998</v>
      </c>
      <c r="L15" s="50">
        <f>'AEO 2022 Table 47 Raw'!O6</f>
        <v>7.6484579999999998</v>
      </c>
      <c r="M15" s="50">
        <f>'AEO 2022 Table 47 Raw'!P6</f>
        <v>7.7865849999999996</v>
      </c>
      <c r="N15" s="50">
        <f>'AEO 2022 Table 47 Raw'!Q6</f>
        <v>7.9648079999999997</v>
      </c>
      <c r="O15" s="50">
        <f>'AEO 2022 Table 47 Raw'!R6</f>
        <v>7.9906990000000002</v>
      </c>
      <c r="P15" s="50">
        <f>'AEO 2022 Table 47 Raw'!S6</f>
        <v>8.0069169999999996</v>
      </c>
      <c r="Q15" s="50">
        <f>'AEO 2022 Table 47 Raw'!T6</f>
        <v>8.0249400000000009</v>
      </c>
      <c r="R15" s="50">
        <f>'AEO 2022 Table 47 Raw'!U6</f>
        <v>8.0655629999999991</v>
      </c>
      <c r="S15" s="50">
        <f>'AEO 2022 Table 47 Raw'!V6</f>
        <v>8.1569140000000004</v>
      </c>
      <c r="T15" s="50">
        <f>'AEO 2022 Table 47 Raw'!W6</f>
        <v>8.223554</v>
      </c>
      <c r="U15" s="50">
        <f>'AEO 2022 Table 47 Raw'!X6</f>
        <v>8.2438719999999996</v>
      </c>
      <c r="V15" s="50">
        <f>'AEO 2022 Table 47 Raw'!Y6</f>
        <v>8.367089</v>
      </c>
      <c r="W15" s="50">
        <f>'AEO 2022 Table 47 Raw'!Z6</f>
        <v>8.4583309999999994</v>
      </c>
      <c r="X15" s="50">
        <f>'AEO 2022 Table 47 Raw'!AA6</f>
        <v>8.5021839999999997</v>
      </c>
      <c r="Y15" s="50">
        <f>'AEO 2022 Table 47 Raw'!AB6</f>
        <v>8.6398980000000005</v>
      </c>
      <c r="Z15" s="50">
        <f>'AEO 2022 Table 47 Raw'!AC6</f>
        <v>8.7775870000000005</v>
      </c>
      <c r="AA15" s="50">
        <f>'AEO 2022 Table 47 Raw'!AD6</f>
        <v>8.7880540000000007</v>
      </c>
      <c r="AB15" s="50">
        <f>'AEO 2022 Table 47 Raw'!AE6</f>
        <v>8.873958</v>
      </c>
      <c r="AC15" s="50">
        <f>'AEO 2022 Table 47 Raw'!AF6</f>
        <v>8.8747260000000008</v>
      </c>
      <c r="AD15" s="50">
        <f>'AEO 2022 Table 47 Raw'!AG6</f>
        <v>8.8628479999999996</v>
      </c>
      <c r="AE15" s="50">
        <f>'AEO 2022 Table 47 Raw'!AH6</f>
        <v>8.911759</v>
      </c>
      <c r="AF15" s="50">
        <f>'AEO 2022 Table 47 Raw'!AI6</f>
        <v>8.8729899999999997</v>
      </c>
      <c r="AG15" s="54">
        <f>'AEO 2022 Table 47 Raw'!AJ6</f>
        <v>8.0000000000000002E-3</v>
      </c>
    </row>
    <row r="16" spans="1:33" ht="15" customHeight="1">
      <c r="AG16" s="55"/>
    </row>
    <row r="17" spans="1:33" ht="15" customHeight="1">
      <c r="B17" s="27" t="s">
        <v>129</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55">
        <f>'AEO 2022 Table 47 Raw'!AJ8</f>
        <v>1.4E-2</v>
      </c>
    </row>
    <row r="18" spans="1:33" ht="15" customHeight="1">
      <c r="A18" s="8" t="s">
        <v>1796</v>
      </c>
      <c r="B18" s="28" t="s">
        <v>1797</v>
      </c>
      <c r="C18" s="31">
        <f>'AEO 2022 Table 47 Raw'!F9</f>
        <v>10.966805000000001</v>
      </c>
      <c r="D18" s="31">
        <f>'AEO 2022 Table 47 Raw'!G9</f>
        <v>12.378869</v>
      </c>
      <c r="E18" s="31">
        <f>'AEO 2022 Table 47 Raw'!H9</f>
        <v>13.278494999999999</v>
      </c>
      <c r="F18" s="31">
        <f>'AEO 2022 Table 47 Raw'!I9</f>
        <v>13.953516</v>
      </c>
      <c r="G18" s="31">
        <f>'AEO 2022 Table 47 Raw'!J9</f>
        <v>14.426169</v>
      </c>
      <c r="H18" s="31">
        <f>'AEO 2022 Table 47 Raw'!K9</f>
        <v>14.790247000000001</v>
      </c>
      <c r="I18" s="31">
        <f>'AEO 2022 Table 47 Raw'!L9</f>
        <v>15.087631</v>
      </c>
      <c r="J18" s="31">
        <f>'AEO 2022 Table 47 Raw'!M9</f>
        <v>15.340858000000001</v>
      </c>
      <c r="K18" s="31">
        <f>'AEO 2022 Table 47 Raw'!N9</f>
        <v>15.566011</v>
      </c>
      <c r="L18" s="31">
        <f>'AEO 2022 Table 47 Raw'!O9</f>
        <v>15.770813</v>
      </c>
      <c r="M18" s="31">
        <f>'AEO 2022 Table 47 Raw'!P9</f>
        <v>15.972766</v>
      </c>
      <c r="N18" s="31">
        <f>'AEO 2022 Table 47 Raw'!Q9</f>
        <v>16.170349000000002</v>
      </c>
      <c r="O18" s="31">
        <f>'AEO 2022 Table 47 Raw'!R9</f>
        <v>16.356349999999999</v>
      </c>
      <c r="P18" s="31">
        <f>'AEO 2022 Table 47 Raw'!S9</f>
        <v>16.539406</v>
      </c>
      <c r="Q18" s="31">
        <f>'AEO 2022 Table 47 Raw'!T9</f>
        <v>16.721019999999999</v>
      </c>
      <c r="R18" s="31">
        <f>'AEO 2022 Table 47 Raw'!U9</f>
        <v>16.902812999999998</v>
      </c>
      <c r="S18" s="31">
        <f>'AEO 2022 Table 47 Raw'!V9</f>
        <v>17.086552000000001</v>
      </c>
      <c r="T18" s="31">
        <f>'AEO 2022 Table 47 Raw'!W9</f>
        <v>17.268685999999999</v>
      </c>
      <c r="U18" s="31">
        <f>'AEO 2022 Table 47 Raw'!X9</f>
        <v>17.448277999999998</v>
      </c>
      <c r="V18" s="31">
        <f>'AEO 2022 Table 47 Raw'!Y9</f>
        <v>17.632874000000001</v>
      </c>
      <c r="W18" s="31">
        <f>'AEO 2022 Table 47 Raw'!Z9</f>
        <v>17.815778999999999</v>
      </c>
      <c r="X18" s="31">
        <f>'AEO 2022 Table 47 Raw'!AA9</f>
        <v>17.996262000000002</v>
      </c>
      <c r="Y18" s="31">
        <f>'AEO 2022 Table 47 Raw'!AB9</f>
        <v>18.181404000000001</v>
      </c>
      <c r="Z18" s="31">
        <f>'AEO 2022 Table 47 Raw'!AC9</f>
        <v>18.366523999999998</v>
      </c>
      <c r="AA18" s="31">
        <f>'AEO 2022 Table 47 Raw'!AD9</f>
        <v>18.545269000000001</v>
      </c>
      <c r="AB18" s="31">
        <f>'AEO 2022 Table 47 Raw'!AE9</f>
        <v>18.727777</v>
      </c>
      <c r="AC18" s="31">
        <f>'AEO 2022 Table 47 Raw'!AF9</f>
        <v>18.906023000000001</v>
      </c>
      <c r="AD18" s="31">
        <f>'AEO 2022 Table 47 Raw'!AG9</f>
        <v>19.083635000000001</v>
      </c>
      <c r="AE18" s="31">
        <f>'AEO 2022 Table 47 Raw'!AH9</f>
        <v>19.264284</v>
      </c>
      <c r="AF18" s="31">
        <f>'AEO 2022 Table 47 Raw'!AI9</f>
        <v>19.440546000000001</v>
      </c>
      <c r="AG18" s="52">
        <f>'AEO 2022 Table 47 Raw'!AJ9</f>
        <v>0.02</v>
      </c>
    </row>
    <row r="19" spans="1:33" ht="15" customHeight="1">
      <c r="A19" s="8" t="s">
        <v>1798</v>
      </c>
      <c r="B19" s="28" t="s">
        <v>1799</v>
      </c>
      <c r="C19" s="31">
        <f>'AEO 2022 Table 47 Raw'!F10</f>
        <v>10.966805000000001</v>
      </c>
      <c r="D19" s="31">
        <f>'AEO 2022 Table 47 Raw'!G10</f>
        <v>12.378869</v>
      </c>
      <c r="E19" s="31">
        <f>'AEO 2022 Table 47 Raw'!H10</f>
        <v>13.278494999999999</v>
      </c>
      <c r="F19" s="31">
        <f>'AEO 2022 Table 47 Raw'!I10</f>
        <v>13.953516</v>
      </c>
      <c r="G19" s="31">
        <f>'AEO 2022 Table 47 Raw'!J10</f>
        <v>14.426169</v>
      </c>
      <c r="H19" s="31">
        <f>'AEO 2022 Table 47 Raw'!K10</f>
        <v>14.790247000000001</v>
      </c>
      <c r="I19" s="31">
        <f>'AEO 2022 Table 47 Raw'!L10</f>
        <v>15.087631</v>
      </c>
      <c r="J19" s="31">
        <f>'AEO 2022 Table 47 Raw'!M10</f>
        <v>15.340858000000001</v>
      </c>
      <c r="K19" s="31">
        <f>'AEO 2022 Table 47 Raw'!N10</f>
        <v>15.566011</v>
      </c>
      <c r="L19" s="31">
        <f>'AEO 2022 Table 47 Raw'!O10</f>
        <v>15.770813</v>
      </c>
      <c r="M19" s="31">
        <f>'AEO 2022 Table 47 Raw'!P10</f>
        <v>15.972766</v>
      </c>
      <c r="N19" s="31">
        <f>'AEO 2022 Table 47 Raw'!Q10</f>
        <v>16.170349000000002</v>
      </c>
      <c r="O19" s="31">
        <f>'AEO 2022 Table 47 Raw'!R10</f>
        <v>16.356349999999999</v>
      </c>
      <c r="P19" s="31">
        <f>'AEO 2022 Table 47 Raw'!S10</f>
        <v>16.539406</v>
      </c>
      <c r="Q19" s="31">
        <f>'AEO 2022 Table 47 Raw'!T10</f>
        <v>16.721019999999999</v>
      </c>
      <c r="R19" s="31">
        <f>'AEO 2022 Table 47 Raw'!U10</f>
        <v>16.902812999999998</v>
      </c>
      <c r="S19" s="31">
        <f>'AEO 2022 Table 47 Raw'!V10</f>
        <v>17.086552000000001</v>
      </c>
      <c r="T19" s="31">
        <f>'AEO 2022 Table 47 Raw'!W10</f>
        <v>17.268685999999999</v>
      </c>
      <c r="U19" s="31">
        <f>'AEO 2022 Table 47 Raw'!X10</f>
        <v>17.448277999999998</v>
      </c>
      <c r="V19" s="31">
        <f>'AEO 2022 Table 47 Raw'!Y10</f>
        <v>17.632874000000001</v>
      </c>
      <c r="W19" s="31">
        <f>'AEO 2022 Table 47 Raw'!Z10</f>
        <v>17.815778999999999</v>
      </c>
      <c r="X19" s="31">
        <f>'AEO 2022 Table 47 Raw'!AA10</f>
        <v>17.996262000000002</v>
      </c>
      <c r="Y19" s="31">
        <f>'AEO 2022 Table 47 Raw'!AB10</f>
        <v>18.181404000000001</v>
      </c>
      <c r="Z19" s="31">
        <f>'AEO 2022 Table 47 Raw'!AC10</f>
        <v>18.366523999999998</v>
      </c>
      <c r="AA19" s="31">
        <f>'AEO 2022 Table 47 Raw'!AD10</f>
        <v>18.545269000000001</v>
      </c>
      <c r="AB19" s="31">
        <f>'AEO 2022 Table 47 Raw'!AE10</f>
        <v>18.727777</v>
      </c>
      <c r="AC19" s="31">
        <f>'AEO 2022 Table 47 Raw'!AF10</f>
        <v>18.906023000000001</v>
      </c>
      <c r="AD19" s="31">
        <f>'AEO 2022 Table 47 Raw'!AG10</f>
        <v>19.083635000000001</v>
      </c>
      <c r="AE19" s="31">
        <f>'AEO 2022 Table 47 Raw'!AH10</f>
        <v>19.264284</v>
      </c>
      <c r="AF19" s="31">
        <f>'AEO 2022 Table 47 Raw'!AI10</f>
        <v>19.440546000000001</v>
      </c>
      <c r="AG19" s="52">
        <f>'AEO 2022 Table 47 Raw'!AJ10</f>
        <v>0.02</v>
      </c>
    </row>
    <row r="20" spans="1:33" ht="15" customHeight="1">
      <c r="A20" s="8" t="s">
        <v>1800</v>
      </c>
      <c r="B20" s="28" t="s">
        <v>1801</v>
      </c>
      <c r="C20" s="31">
        <f>'AEO 2022 Table 47 Raw'!F11</f>
        <v>0</v>
      </c>
      <c r="D20" s="31">
        <f>'AEO 2022 Table 47 Raw'!G11</f>
        <v>0</v>
      </c>
      <c r="E20" s="31">
        <f>'AEO 2022 Table 47 Raw'!H11</f>
        <v>0</v>
      </c>
      <c r="F20" s="31">
        <f>'AEO 2022 Table 47 Raw'!I11</f>
        <v>0</v>
      </c>
      <c r="G20" s="31">
        <f>'AEO 2022 Table 47 Raw'!J11</f>
        <v>0</v>
      </c>
      <c r="H20" s="31">
        <f>'AEO 2022 Table 47 Raw'!K11</f>
        <v>0</v>
      </c>
      <c r="I20" s="31">
        <f>'AEO 2022 Table 47 Raw'!L11</f>
        <v>0</v>
      </c>
      <c r="J20" s="31">
        <f>'AEO 2022 Table 47 Raw'!M11</f>
        <v>0</v>
      </c>
      <c r="K20" s="31">
        <f>'AEO 2022 Table 47 Raw'!N11</f>
        <v>0</v>
      </c>
      <c r="L20" s="31">
        <f>'AEO 2022 Table 47 Raw'!O11</f>
        <v>0</v>
      </c>
      <c r="M20" s="31">
        <f>'AEO 2022 Table 47 Raw'!P11</f>
        <v>0</v>
      </c>
      <c r="N20" s="31">
        <f>'AEO 2022 Table 47 Raw'!Q11</f>
        <v>0</v>
      </c>
      <c r="O20" s="31">
        <f>'AEO 2022 Table 47 Raw'!R11</f>
        <v>0</v>
      </c>
      <c r="P20" s="31">
        <f>'AEO 2022 Table 47 Raw'!S11</f>
        <v>0</v>
      </c>
      <c r="Q20" s="31">
        <f>'AEO 2022 Table 47 Raw'!T11</f>
        <v>0</v>
      </c>
      <c r="R20" s="31">
        <f>'AEO 2022 Table 47 Raw'!U11</f>
        <v>0</v>
      </c>
      <c r="S20" s="31">
        <f>'AEO 2022 Table 47 Raw'!V11</f>
        <v>0</v>
      </c>
      <c r="T20" s="31">
        <f>'AEO 2022 Table 47 Raw'!W11</f>
        <v>0</v>
      </c>
      <c r="U20" s="31">
        <f>'AEO 2022 Table 47 Raw'!X11</f>
        <v>0</v>
      </c>
      <c r="V20" s="31">
        <f>'AEO 2022 Table 47 Raw'!Y11</f>
        <v>0</v>
      </c>
      <c r="W20" s="31">
        <f>'AEO 2022 Table 47 Raw'!Z11</f>
        <v>0</v>
      </c>
      <c r="X20" s="31">
        <f>'AEO 2022 Table 47 Raw'!AA11</f>
        <v>0</v>
      </c>
      <c r="Y20" s="31">
        <f>'AEO 2022 Table 47 Raw'!AB11</f>
        <v>0</v>
      </c>
      <c r="Z20" s="31">
        <f>'AEO 2022 Table 47 Raw'!AC11</f>
        <v>0</v>
      </c>
      <c r="AA20" s="31">
        <f>'AEO 2022 Table 47 Raw'!AD11</f>
        <v>0</v>
      </c>
      <c r="AB20" s="31">
        <f>'AEO 2022 Table 47 Raw'!AE11</f>
        <v>0</v>
      </c>
      <c r="AC20" s="31">
        <f>'AEO 2022 Table 47 Raw'!AF11</f>
        <v>0</v>
      </c>
      <c r="AD20" s="31">
        <f>'AEO 2022 Table 47 Raw'!AG11</f>
        <v>0</v>
      </c>
      <c r="AE20" s="31">
        <f>'AEO 2022 Table 47 Raw'!AH11</f>
        <v>0</v>
      </c>
      <c r="AF20" s="31">
        <f>'AEO 2022 Table 47 Raw'!AI11</f>
        <v>0</v>
      </c>
      <c r="AG20" s="52">
        <f>'AEO 2022 Table 47 Raw'!AJ11</f>
        <v>0</v>
      </c>
    </row>
    <row r="21" spans="1:33" ht="15" customHeight="1">
      <c r="AG21" s="55"/>
    </row>
    <row r="22" spans="1:33" ht="15" customHeight="1">
      <c r="B22" s="27" t="s">
        <v>128</v>
      </c>
      <c r="AG22" s="55"/>
    </row>
    <row r="23" spans="1:33" ht="15" customHeight="1">
      <c r="A23" s="8" t="s">
        <v>1802</v>
      </c>
      <c r="B23" s="28" t="s">
        <v>1803</v>
      </c>
      <c r="C23" s="32">
        <f>'AEO 2022 Table 47 Raw'!F12</f>
        <v>0.76180700000000001</v>
      </c>
      <c r="D23" s="32">
        <f>'AEO 2022 Table 47 Raw'!G12</f>
        <v>0.83798799999999996</v>
      </c>
      <c r="E23" s="32">
        <f>'AEO 2022 Table 47 Raw'!H12</f>
        <v>0.85574700000000004</v>
      </c>
      <c r="F23" s="32">
        <f>'AEO 2022 Table 47 Raw'!I12</f>
        <v>0.85574700000000004</v>
      </c>
      <c r="G23" s="32">
        <f>'AEO 2022 Table 47 Raw'!J12</f>
        <v>0.85739200000000004</v>
      </c>
      <c r="H23" s="32">
        <f>'AEO 2022 Table 47 Raw'!K12</f>
        <v>0.85834299999999997</v>
      </c>
      <c r="I23" s="32">
        <f>'AEO 2022 Table 47 Raw'!L12</f>
        <v>0.85919400000000001</v>
      </c>
      <c r="J23" s="32">
        <f>'AEO 2022 Table 47 Raw'!M12</f>
        <v>0.859954</v>
      </c>
      <c r="K23" s="32">
        <f>'AEO 2022 Table 47 Raw'!N12</f>
        <v>0.86063500000000004</v>
      </c>
      <c r="L23" s="32">
        <f>'AEO 2022 Table 47 Raw'!O12</f>
        <v>0.86124800000000001</v>
      </c>
      <c r="M23" s="32">
        <f>'AEO 2022 Table 47 Raw'!P12</f>
        <v>0.86179799999999995</v>
      </c>
      <c r="N23" s="32">
        <f>'AEO 2022 Table 47 Raw'!Q12</f>
        <v>0.86229699999999998</v>
      </c>
      <c r="O23" s="32">
        <f>'AEO 2022 Table 47 Raw'!R12</f>
        <v>0.86275000000000002</v>
      </c>
      <c r="P23" s="32">
        <f>'AEO 2022 Table 47 Raw'!S12</f>
        <v>0.86316400000000004</v>
      </c>
      <c r="Q23" s="32">
        <f>'AEO 2022 Table 47 Raw'!T12</f>
        <v>0.86354200000000003</v>
      </c>
      <c r="R23" s="32">
        <f>'AEO 2022 Table 47 Raw'!U12</f>
        <v>0.86388799999999999</v>
      </c>
      <c r="S23" s="32">
        <f>'AEO 2022 Table 47 Raw'!V12</f>
        <v>0.86420799999999998</v>
      </c>
      <c r="T23" s="32">
        <f>'AEO 2022 Table 47 Raw'!W12</f>
        <v>0.86450199999999999</v>
      </c>
      <c r="U23" s="32">
        <f>'AEO 2022 Table 47 Raw'!X12</f>
        <v>0.86477499999999996</v>
      </c>
      <c r="V23" s="32">
        <f>'AEO 2022 Table 47 Raw'!Y12</f>
        <v>0.86507000000000001</v>
      </c>
      <c r="W23" s="32">
        <f>'AEO 2022 Table 47 Raw'!Z12</f>
        <v>0.86536500000000005</v>
      </c>
      <c r="X23" s="32">
        <f>'AEO 2022 Table 47 Raw'!AA12</f>
        <v>0.86565999999999999</v>
      </c>
      <c r="Y23" s="32">
        <f>'AEO 2022 Table 47 Raw'!AB12</f>
        <v>0.86595599999999995</v>
      </c>
      <c r="Z23" s="32">
        <f>'AEO 2022 Table 47 Raw'!AC12</f>
        <v>0.86625099999999999</v>
      </c>
      <c r="AA23" s="32">
        <f>'AEO 2022 Table 47 Raw'!AD12</f>
        <v>0.86654699999999996</v>
      </c>
      <c r="AB23" s="32">
        <f>'AEO 2022 Table 47 Raw'!AE12</f>
        <v>0.866842</v>
      </c>
      <c r="AC23" s="32">
        <f>'AEO 2022 Table 47 Raw'!AF12</f>
        <v>0.86713799999999996</v>
      </c>
      <c r="AD23" s="32">
        <f>'AEO 2022 Table 47 Raw'!AG12</f>
        <v>0.86743300000000001</v>
      </c>
      <c r="AE23" s="32">
        <f>'AEO 2022 Table 47 Raw'!AH12</f>
        <v>0.86772899999999997</v>
      </c>
      <c r="AF23" s="32">
        <f>'AEO 2022 Table 47 Raw'!AI12</f>
        <v>0.86802500000000005</v>
      </c>
      <c r="AG23" s="52">
        <f>'AEO 2022 Table 47 Raw'!AJ12</f>
        <v>5.0000000000000001E-3</v>
      </c>
    </row>
    <row r="24" spans="1:33" ht="15" customHeight="1">
      <c r="A24" s="8" t="s">
        <v>1804</v>
      </c>
      <c r="B24" s="28" t="s">
        <v>1805</v>
      </c>
      <c r="C24" s="32">
        <f>'AEO 2022 Table 47 Raw'!F13</f>
        <v>0.53798199999999996</v>
      </c>
      <c r="D24" s="32">
        <f>'AEO 2022 Table 47 Raw'!G13</f>
        <v>0.67247800000000002</v>
      </c>
      <c r="E24" s="32">
        <f>'AEO 2022 Table 47 Raw'!H13</f>
        <v>0.74644999999999995</v>
      </c>
      <c r="F24" s="32">
        <f>'AEO 2022 Table 47 Raw'!I13</f>
        <v>0.82109500000000002</v>
      </c>
      <c r="G24" s="32">
        <f>'AEO 2022 Table 47 Raw'!J13</f>
        <v>0.83511199999999997</v>
      </c>
      <c r="H24" s="32">
        <f>'AEO 2022 Table 47 Raw'!K13</f>
        <v>0.83516100000000004</v>
      </c>
      <c r="I24" s="32">
        <f>'AEO 2022 Table 47 Raw'!L13</f>
        <v>0.83521199999999995</v>
      </c>
      <c r="J24" s="32">
        <f>'AEO 2022 Table 47 Raw'!M13</f>
        <v>0.83525799999999994</v>
      </c>
      <c r="K24" s="32">
        <f>'AEO 2022 Table 47 Raw'!N13</f>
        <v>0.83530400000000005</v>
      </c>
      <c r="L24" s="32">
        <f>'AEO 2022 Table 47 Raw'!O13</f>
        <v>0.83534900000000001</v>
      </c>
      <c r="M24" s="32">
        <f>'AEO 2022 Table 47 Raw'!P13</f>
        <v>0.83539200000000002</v>
      </c>
      <c r="N24" s="32">
        <f>'AEO 2022 Table 47 Raw'!Q13</f>
        <v>0.83543699999999999</v>
      </c>
      <c r="O24" s="32">
        <f>'AEO 2022 Table 47 Raw'!R13</f>
        <v>0.83548100000000003</v>
      </c>
      <c r="P24" s="32">
        <f>'AEO 2022 Table 47 Raw'!S13</f>
        <v>0.83552400000000004</v>
      </c>
      <c r="Q24" s="32">
        <f>'AEO 2022 Table 47 Raw'!T13</f>
        <v>0.83556799999999998</v>
      </c>
      <c r="R24" s="32">
        <f>'AEO 2022 Table 47 Raw'!U13</f>
        <v>0.83561099999999999</v>
      </c>
      <c r="S24" s="32">
        <f>'AEO 2022 Table 47 Raw'!V13</f>
        <v>0.83565299999999998</v>
      </c>
      <c r="T24" s="32">
        <f>'AEO 2022 Table 47 Raw'!W13</f>
        <v>0.83569499999999997</v>
      </c>
      <c r="U24" s="32">
        <f>'AEO 2022 Table 47 Raw'!X13</f>
        <v>0.83573399999999998</v>
      </c>
      <c r="V24" s="32">
        <f>'AEO 2022 Table 47 Raw'!Y13</f>
        <v>0.83577500000000005</v>
      </c>
      <c r="W24" s="32">
        <f>'AEO 2022 Table 47 Raw'!Z13</f>
        <v>0.83581700000000003</v>
      </c>
      <c r="X24" s="32">
        <f>'AEO 2022 Table 47 Raw'!AA13</f>
        <v>0.83585799999999999</v>
      </c>
      <c r="Y24" s="32">
        <f>'AEO 2022 Table 47 Raw'!AB13</f>
        <v>0.83589899999999995</v>
      </c>
      <c r="Z24" s="32">
        <f>'AEO 2022 Table 47 Raw'!AC13</f>
        <v>0.83594000000000002</v>
      </c>
      <c r="AA24" s="32">
        <f>'AEO 2022 Table 47 Raw'!AD13</f>
        <v>0.83598099999999997</v>
      </c>
      <c r="AB24" s="32">
        <f>'AEO 2022 Table 47 Raw'!AE13</f>
        <v>0.83602200000000004</v>
      </c>
      <c r="AC24" s="32">
        <f>'AEO 2022 Table 47 Raw'!AF13</f>
        <v>0.83606400000000003</v>
      </c>
      <c r="AD24" s="32">
        <f>'AEO 2022 Table 47 Raw'!AG13</f>
        <v>0.83610499999999999</v>
      </c>
      <c r="AE24" s="32">
        <f>'AEO 2022 Table 47 Raw'!AH13</f>
        <v>0.83614599999999994</v>
      </c>
      <c r="AF24" s="32">
        <f>'AEO 2022 Table 47 Raw'!AI13</f>
        <v>0.83618700000000001</v>
      </c>
      <c r="AG24" s="52">
        <f>'AEO 2022 Table 47 Raw'!AJ13</f>
        <v>1.4999999999999999E-2</v>
      </c>
    </row>
    <row r="25" spans="1:33" ht="15" customHeight="1">
      <c r="AG25" s="55"/>
    </row>
    <row r="26" spans="1:33" ht="15" customHeight="1">
      <c r="B26" s="27" t="s">
        <v>127</v>
      </c>
      <c r="AG26" s="55"/>
    </row>
    <row r="27" spans="1:33" ht="15" customHeight="1">
      <c r="B27" s="27" t="s">
        <v>1806</v>
      </c>
      <c r="AG27" s="55"/>
    </row>
    <row r="28" spans="1:33" ht="15" customHeight="1">
      <c r="A28" s="8" t="s">
        <v>1807</v>
      </c>
      <c r="B28" s="28" t="s">
        <v>1808</v>
      </c>
      <c r="C28" s="29">
        <f>'AEO 2022 Table 47 Raw'!F16</f>
        <v>331.83917200000002</v>
      </c>
      <c r="D28" s="29">
        <f>'AEO 2022 Table 47 Raw'!G16</f>
        <v>332.45992999999999</v>
      </c>
      <c r="E28" s="29">
        <f>'AEO 2022 Table 47 Raw'!H16</f>
        <v>333.52041600000001</v>
      </c>
      <c r="F28" s="29">
        <f>'AEO 2022 Table 47 Raw'!I16</f>
        <v>334.70873999999998</v>
      </c>
      <c r="G28" s="29">
        <f>'AEO 2022 Table 47 Raw'!J16</f>
        <v>336.00851399999999</v>
      </c>
      <c r="H28" s="29">
        <f>'AEO 2022 Table 47 Raw'!K16</f>
        <v>337.31652800000001</v>
      </c>
      <c r="I28" s="29">
        <f>'AEO 2022 Table 47 Raw'!L16</f>
        <v>338.62545799999998</v>
      </c>
      <c r="J28" s="29">
        <f>'AEO 2022 Table 47 Raw'!M16</f>
        <v>339.93743899999998</v>
      </c>
      <c r="K28" s="29">
        <f>'AEO 2022 Table 47 Raw'!N16</f>
        <v>341.247345</v>
      </c>
      <c r="L28" s="29">
        <f>'AEO 2022 Table 47 Raw'!O16</f>
        <v>342.54238900000001</v>
      </c>
      <c r="M28" s="29">
        <f>'AEO 2022 Table 47 Raw'!P16</f>
        <v>343.80850199999998</v>
      </c>
      <c r="N28" s="29">
        <f>'AEO 2022 Table 47 Raw'!Q16</f>
        <v>345.02374300000002</v>
      </c>
      <c r="O28" s="29">
        <f>'AEO 2022 Table 47 Raw'!R16</f>
        <v>346.17996199999999</v>
      </c>
      <c r="P28" s="29">
        <f>'AEO 2022 Table 47 Raw'!S16</f>
        <v>347.28539999999998</v>
      </c>
      <c r="Q28" s="29">
        <f>'AEO 2022 Table 47 Raw'!T16</f>
        <v>348.333099</v>
      </c>
      <c r="R28" s="29">
        <f>'AEO 2022 Table 47 Raw'!U16</f>
        <v>349.31506300000001</v>
      </c>
      <c r="S28" s="29">
        <f>'AEO 2022 Table 47 Raw'!V16</f>
        <v>350.22683699999999</v>
      </c>
      <c r="T28" s="29">
        <f>'AEO 2022 Table 47 Raw'!W16</f>
        <v>351.07269300000002</v>
      </c>
      <c r="U28" s="29">
        <f>'AEO 2022 Table 47 Raw'!X16</f>
        <v>351.86526500000002</v>
      </c>
      <c r="V28" s="29">
        <f>'AEO 2022 Table 47 Raw'!Y16</f>
        <v>352.60702500000002</v>
      </c>
      <c r="W28" s="29">
        <f>'AEO 2022 Table 47 Raw'!Z16</f>
        <v>353.30480999999997</v>
      </c>
      <c r="X28" s="29">
        <f>'AEO 2022 Table 47 Raw'!AA16</f>
        <v>353.96875</v>
      </c>
      <c r="Y28" s="29">
        <f>'AEO 2022 Table 47 Raw'!AB16</f>
        <v>354.599243</v>
      </c>
      <c r="Z28" s="29">
        <f>'AEO 2022 Table 47 Raw'!AC16</f>
        <v>355.19534299999998</v>
      </c>
      <c r="AA28" s="29">
        <f>'AEO 2022 Table 47 Raw'!AD16</f>
        <v>355.76126099999999</v>
      </c>
      <c r="AB28" s="29">
        <f>'AEO 2022 Table 47 Raw'!AE16</f>
        <v>356.30270400000001</v>
      </c>
      <c r="AC28" s="29">
        <f>'AEO 2022 Table 47 Raw'!AF16</f>
        <v>356.82766700000002</v>
      </c>
      <c r="AD28" s="29">
        <f>'AEO 2022 Table 47 Raw'!AG16</f>
        <v>357.33395400000001</v>
      </c>
      <c r="AE28" s="29">
        <f>'AEO 2022 Table 47 Raw'!AH16</f>
        <v>357.82119799999998</v>
      </c>
      <c r="AF28" s="29">
        <f>'AEO 2022 Table 47 Raw'!AI16</f>
        <v>358.29336499999999</v>
      </c>
      <c r="AG28" s="52">
        <f>'AEO 2022 Table 47 Raw'!AJ16</f>
        <v>3.0000000000000001E-3</v>
      </c>
    </row>
    <row r="29" spans="1:33" ht="15" customHeight="1">
      <c r="A29" s="8" t="s">
        <v>1809</v>
      </c>
      <c r="B29" s="28" t="s">
        <v>1810</v>
      </c>
      <c r="C29" s="29">
        <f>'AEO 2022 Table 47 Raw'!F17</f>
        <v>38.284599</v>
      </c>
      <c r="D29" s="29">
        <f>'AEO 2022 Table 47 Raw'!G17</f>
        <v>38.694302</v>
      </c>
      <c r="E29" s="29">
        <f>'AEO 2022 Table 47 Raw'!H17</f>
        <v>39.102600000000002</v>
      </c>
      <c r="F29" s="29">
        <f>'AEO 2022 Table 47 Raw'!I17</f>
        <v>39.509079</v>
      </c>
      <c r="G29" s="29">
        <f>'AEO 2022 Table 47 Raw'!J17</f>
        <v>39.913521000000003</v>
      </c>
      <c r="H29" s="29">
        <f>'AEO 2022 Table 47 Raw'!K17</f>
        <v>40.315201000000002</v>
      </c>
      <c r="I29" s="29">
        <f>'AEO 2022 Table 47 Raw'!L17</f>
        <v>40.713901999999997</v>
      </c>
      <c r="J29" s="29">
        <f>'AEO 2022 Table 47 Raw'!M17</f>
        <v>41.109200000000001</v>
      </c>
      <c r="K29" s="29">
        <f>'AEO 2022 Table 47 Raw'!N17</f>
        <v>41.500670999999997</v>
      </c>
      <c r="L29" s="29">
        <f>'AEO 2022 Table 47 Raw'!O17</f>
        <v>41.888100000000001</v>
      </c>
      <c r="M29" s="29">
        <f>'AEO 2022 Table 47 Raw'!P17</f>
        <v>42.271000000000001</v>
      </c>
      <c r="N29" s="29">
        <f>'AEO 2022 Table 47 Raw'!Q17</f>
        <v>42.649299999999997</v>
      </c>
      <c r="O29" s="29">
        <f>'AEO 2022 Table 47 Raw'!R17</f>
        <v>43.022799999999997</v>
      </c>
      <c r="P29" s="29">
        <f>'AEO 2022 Table 47 Raw'!S17</f>
        <v>43.391499000000003</v>
      </c>
      <c r="Q29" s="29">
        <f>'AEO 2022 Table 47 Raw'!T17</f>
        <v>43.755501000000002</v>
      </c>
      <c r="R29" s="29">
        <f>'AEO 2022 Table 47 Raw'!U17</f>
        <v>44.114730999999999</v>
      </c>
      <c r="S29" s="29">
        <f>'AEO 2022 Table 47 Raw'!V17</f>
        <v>44.469397999999998</v>
      </c>
      <c r="T29" s="29">
        <f>'AEO 2022 Table 47 Raw'!W17</f>
        <v>44.819481000000003</v>
      </c>
      <c r="U29" s="29">
        <f>'AEO 2022 Table 47 Raw'!X17</f>
        <v>45.165298</v>
      </c>
      <c r="V29" s="29">
        <f>'AEO 2022 Table 47 Raw'!Y17</f>
        <v>45.506802</v>
      </c>
      <c r="W29" s="29">
        <f>'AEO 2022 Table 47 Raw'!Z17</f>
        <v>45.843879999999999</v>
      </c>
      <c r="X29" s="29">
        <f>'AEO 2022 Table 47 Raw'!AA17</f>
        <v>46.176898999999999</v>
      </c>
      <c r="Y29" s="29">
        <f>'AEO 2022 Table 47 Raw'!AB17</f>
        <v>46.505600000000001</v>
      </c>
      <c r="Z29" s="29">
        <f>'AEO 2022 Table 47 Raw'!AC17</f>
        <v>46.831772000000001</v>
      </c>
      <c r="AA29" s="29">
        <f>'AEO 2022 Table 47 Raw'!AD17</f>
        <v>47.156199999999998</v>
      </c>
      <c r="AB29" s="29">
        <f>'AEO 2022 Table 47 Raw'!AE17</f>
        <v>47.479069000000003</v>
      </c>
      <c r="AC29" s="29">
        <f>'AEO 2022 Table 47 Raw'!AF17</f>
        <v>47.800800000000002</v>
      </c>
      <c r="AD29" s="29">
        <f>'AEO 2022 Table 47 Raw'!AG17</f>
        <v>48.121670000000002</v>
      </c>
      <c r="AE29" s="29">
        <f>'AEO 2022 Table 47 Raw'!AH17</f>
        <v>48.442321999999997</v>
      </c>
      <c r="AF29" s="29">
        <f>'AEO 2022 Table 47 Raw'!AI17</f>
        <v>48.763081</v>
      </c>
      <c r="AG29" s="52">
        <f>'AEO 2022 Table 47 Raw'!AJ17</f>
        <v>8.0000000000000002E-3</v>
      </c>
    </row>
    <row r="30" spans="1:33" ht="15" customHeight="1">
      <c r="A30" s="8" t="s">
        <v>1811</v>
      </c>
      <c r="B30" s="28" t="s">
        <v>1812</v>
      </c>
      <c r="C30" s="29">
        <f>'AEO 2022 Table 47 Raw'!F18</f>
        <v>225.60835299999999</v>
      </c>
      <c r="D30" s="29">
        <f>'AEO 2022 Table 47 Raw'!G18</f>
        <v>227.869812</v>
      </c>
      <c r="E30" s="29">
        <f>'AEO 2022 Table 47 Raw'!H18</f>
        <v>230.102295</v>
      </c>
      <c r="F30" s="29">
        <f>'AEO 2022 Table 47 Raw'!I18</f>
        <v>232.30426</v>
      </c>
      <c r="G30" s="29">
        <f>'AEO 2022 Table 47 Raw'!J18</f>
        <v>234.47468599999999</v>
      </c>
      <c r="H30" s="29">
        <f>'AEO 2022 Table 47 Raw'!K18</f>
        <v>236.532318</v>
      </c>
      <c r="I30" s="29">
        <f>'AEO 2022 Table 47 Raw'!L18</f>
        <v>238.55851699999999</v>
      </c>
      <c r="J30" s="29">
        <f>'AEO 2022 Table 47 Raw'!M18</f>
        <v>240.55452</v>
      </c>
      <c r="K30" s="29">
        <f>'AEO 2022 Table 47 Raw'!N18</f>
        <v>242.522491</v>
      </c>
      <c r="L30" s="29">
        <f>'AEO 2022 Table 47 Raw'!O18</f>
        <v>244.46263099999999</v>
      </c>
      <c r="M30" s="29">
        <f>'AEO 2022 Table 47 Raw'!P18</f>
        <v>246.26522800000001</v>
      </c>
      <c r="N30" s="29">
        <f>'AEO 2022 Table 47 Raw'!Q18</f>
        <v>248.04122899999999</v>
      </c>
      <c r="O30" s="29">
        <f>'AEO 2022 Table 47 Raw'!R18</f>
        <v>249.78727699999999</v>
      </c>
      <c r="P30" s="29">
        <f>'AEO 2022 Table 47 Raw'!S18</f>
        <v>251.49903900000001</v>
      </c>
      <c r="Q30" s="29">
        <f>'AEO 2022 Table 47 Raw'!T18</f>
        <v>253.17283599999999</v>
      </c>
      <c r="R30" s="29">
        <f>'AEO 2022 Table 47 Raw'!U18</f>
        <v>254.71133399999999</v>
      </c>
      <c r="S30" s="29">
        <f>'AEO 2022 Table 47 Raw'!V18</f>
        <v>256.21444700000001</v>
      </c>
      <c r="T30" s="29">
        <f>'AEO 2022 Table 47 Raw'!W18</f>
        <v>257.68279999999999</v>
      </c>
      <c r="U30" s="29">
        <f>'AEO 2022 Table 47 Raw'!X18</f>
        <v>259.11608899999999</v>
      </c>
      <c r="V30" s="29">
        <f>'AEO 2022 Table 47 Raw'!Y18</f>
        <v>260.51443499999999</v>
      </c>
      <c r="W30" s="29">
        <f>'AEO 2022 Table 47 Raw'!Z18</f>
        <v>261.76748700000002</v>
      </c>
      <c r="X30" s="29">
        <f>'AEO 2022 Table 47 Raw'!AA18</f>
        <v>262.98593099999999</v>
      </c>
      <c r="Y30" s="29">
        <f>'AEO 2022 Table 47 Raw'!AB18</f>
        <v>264.16888399999999</v>
      </c>
      <c r="Z30" s="29">
        <f>'AEO 2022 Table 47 Raw'!AC18</f>
        <v>265.31768799999998</v>
      </c>
      <c r="AA30" s="29">
        <f>'AEO 2022 Table 47 Raw'!AD18</f>
        <v>266.42984000000001</v>
      </c>
      <c r="AB30" s="29">
        <f>'AEO 2022 Table 47 Raw'!AE18</f>
        <v>267.37756300000001</v>
      </c>
      <c r="AC30" s="29">
        <f>'AEO 2022 Table 47 Raw'!AF18</f>
        <v>268.279022</v>
      </c>
      <c r="AD30" s="29">
        <f>'AEO 2022 Table 47 Raw'!AG18</f>
        <v>269.15545700000001</v>
      </c>
      <c r="AE30" s="29">
        <f>'AEO 2022 Table 47 Raw'!AH18</f>
        <v>270.02947999999998</v>
      </c>
      <c r="AF30" s="29">
        <f>'AEO 2022 Table 47 Raw'!AI18</f>
        <v>270.91677900000002</v>
      </c>
      <c r="AG30" s="52">
        <f>'AEO 2022 Table 47 Raw'!AJ18</f>
        <v>6.0000000000000001E-3</v>
      </c>
    </row>
    <row r="31" spans="1:33" ht="15" customHeight="1">
      <c r="A31" s="8" t="s">
        <v>1813</v>
      </c>
      <c r="B31" s="28" t="s">
        <v>1814</v>
      </c>
      <c r="C31" s="29">
        <f>'AEO 2022 Table 47 Raw'!F19</f>
        <v>434.27700800000002</v>
      </c>
      <c r="D31" s="29">
        <f>'AEO 2022 Table 47 Raw'!G19</f>
        <v>437.81118800000002</v>
      </c>
      <c r="E31" s="29">
        <f>'AEO 2022 Table 47 Raw'!H19</f>
        <v>441.40646400000003</v>
      </c>
      <c r="F31" s="29">
        <f>'AEO 2022 Table 47 Raw'!I19</f>
        <v>444.94348100000002</v>
      </c>
      <c r="G31" s="29">
        <f>'AEO 2022 Table 47 Raw'!J19</f>
        <v>448.31362899999999</v>
      </c>
      <c r="H31" s="29">
        <f>'AEO 2022 Table 47 Raw'!K19</f>
        <v>451.51901199999998</v>
      </c>
      <c r="I31" s="29">
        <f>'AEO 2022 Table 47 Raw'!L19</f>
        <v>454.55972300000002</v>
      </c>
      <c r="J31" s="29">
        <f>'AEO 2022 Table 47 Raw'!M19</f>
        <v>457.45092799999998</v>
      </c>
      <c r="K31" s="29">
        <f>'AEO 2022 Table 47 Raw'!N19</f>
        <v>460.22442599999999</v>
      </c>
      <c r="L31" s="29">
        <f>'AEO 2022 Table 47 Raw'!O19</f>
        <v>462.90527300000002</v>
      </c>
      <c r="M31" s="29">
        <f>'AEO 2022 Table 47 Raw'!P19</f>
        <v>465.36932400000001</v>
      </c>
      <c r="N31" s="29">
        <f>'AEO 2022 Table 47 Raw'!Q19</f>
        <v>467.72406000000001</v>
      </c>
      <c r="O31" s="29">
        <f>'AEO 2022 Table 47 Raw'!R19</f>
        <v>469.97769199999999</v>
      </c>
      <c r="P31" s="29">
        <f>'AEO 2022 Table 47 Raw'!S19</f>
        <v>472.14163200000002</v>
      </c>
      <c r="Q31" s="29">
        <f>'AEO 2022 Table 47 Raw'!T19</f>
        <v>474.22537199999999</v>
      </c>
      <c r="R31" s="29">
        <f>'AEO 2022 Table 47 Raw'!U19</f>
        <v>476.082672</v>
      </c>
      <c r="S31" s="29">
        <f>'AEO 2022 Table 47 Raw'!V19</f>
        <v>477.86084</v>
      </c>
      <c r="T31" s="29">
        <f>'AEO 2022 Table 47 Raw'!W19</f>
        <v>479.56222500000001</v>
      </c>
      <c r="U31" s="29">
        <f>'AEO 2022 Table 47 Raw'!X19</f>
        <v>481.18820199999999</v>
      </c>
      <c r="V31" s="29">
        <f>'AEO 2022 Table 47 Raw'!Y19</f>
        <v>482.73867799999999</v>
      </c>
      <c r="W31" s="29">
        <f>'AEO 2022 Table 47 Raw'!Z19</f>
        <v>484.070831</v>
      </c>
      <c r="X31" s="29">
        <f>'AEO 2022 Table 47 Raw'!AA19</f>
        <v>485.32736199999999</v>
      </c>
      <c r="Y31" s="29">
        <f>'AEO 2022 Table 47 Raw'!AB19</f>
        <v>486.51290899999998</v>
      </c>
      <c r="Z31" s="29">
        <f>'AEO 2022 Table 47 Raw'!AC19</f>
        <v>487.632721</v>
      </c>
      <c r="AA31" s="29">
        <f>'AEO 2022 Table 47 Raw'!AD19</f>
        <v>488.686127</v>
      </c>
      <c r="AB31" s="29">
        <f>'AEO 2022 Table 47 Raw'!AE19</f>
        <v>489.51284800000002</v>
      </c>
      <c r="AC31" s="29">
        <f>'AEO 2022 Table 47 Raw'!AF19</f>
        <v>490.25842299999999</v>
      </c>
      <c r="AD31" s="29">
        <f>'AEO 2022 Table 47 Raw'!AG19</f>
        <v>490.95410199999998</v>
      </c>
      <c r="AE31" s="29">
        <f>'AEO 2022 Table 47 Raw'!AH19</f>
        <v>491.63436899999999</v>
      </c>
      <c r="AF31" s="29">
        <f>'AEO 2022 Table 47 Raw'!AI19</f>
        <v>492.32287600000001</v>
      </c>
      <c r="AG31" s="52">
        <f>'AEO 2022 Table 47 Raw'!AJ19</f>
        <v>4.0000000000000001E-3</v>
      </c>
    </row>
    <row r="32" spans="1:33" ht="15" customHeight="1">
      <c r="A32" s="8" t="s">
        <v>1815</v>
      </c>
      <c r="B32" s="28" t="s">
        <v>1816</v>
      </c>
      <c r="C32" s="29">
        <f>'AEO 2022 Table 47 Raw'!F20</f>
        <v>631.87347399999999</v>
      </c>
      <c r="D32" s="29">
        <f>'AEO 2022 Table 47 Raw'!G20</f>
        <v>632.91332999999997</v>
      </c>
      <c r="E32" s="29">
        <f>'AEO 2022 Table 47 Raw'!H20</f>
        <v>633.91381799999999</v>
      </c>
      <c r="F32" s="29">
        <f>'AEO 2022 Table 47 Raw'!I20</f>
        <v>634.75506600000006</v>
      </c>
      <c r="G32" s="29">
        <f>'AEO 2022 Table 47 Raw'!J20</f>
        <v>635.54296899999997</v>
      </c>
      <c r="H32" s="29">
        <f>'AEO 2022 Table 47 Raw'!K20</f>
        <v>636.28723100000002</v>
      </c>
      <c r="I32" s="29">
        <f>'AEO 2022 Table 47 Raw'!L20</f>
        <v>636.98254399999996</v>
      </c>
      <c r="J32" s="29">
        <f>'AEO 2022 Table 47 Raw'!M20</f>
        <v>637.63641399999995</v>
      </c>
      <c r="K32" s="29">
        <f>'AEO 2022 Table 47 Raw'!N20</f>
        <v>638.25561500000003</v>
      </c>
      <c r="L32" s="29">
        <f>'AEO 2022 Table 47 Raw'!O20</f>
        <v>638.85089100000005</v>
      </c>
      <c r="M32" s="29">
        <f>'AEO 2022 Table 47 Raw'!P20</f>
        <v>639.42144800000005</v>
      </c>
      <c r="N32" s="29">
        <f>'AEO 2022 Table 47 Raw'!Q20</f>
        <v>639.97760000000005</v>
      </c>
      <c r="O32" s="29">
        <f>'AEO 2022 Table 47 Raw'!R20</f>
        <v>640.50140399999998</v>
      </c>
      <c r="P32" s="29">
        <f>'AEO 2022 Table 47 Raw'!S20</f>
        <v>640.97582999999997</v>
      </c>
      <c r="Q32" s="29">
        <f>'AEO 2022 Table 47 Raw'!T20</f>
        <v>641.388733</v>
      </c>
      <c r="R32" s="29">
        <f>'AEO 2022 Table 47 Raw'!U20</f>
        <v>641.73278800000003</v>
      </c>
      <c r="S32" s="29">
        <f>'AEO 2022 Table 47 Raw'!V20</f>
        <v>642.02539100000001</v>
      </c>
      <c r="T32" s="29">
        <f>'AEO 2022 Table 47 Raw'!W20</f>
        <v>642.26660200000003</v>
      </c>
      <c r="U32" s="29">
        <f>'AEO 2022 Table 47 Raw'!X20</f>
        <v>642.45361300000002</v>
      </c>
      <c r="V32" s="29">
        <f>'AEO 2022 Table 47 Raw'!Y20</f>
        <v>642.58239700000001</v>
      </c>
      <c r="W32" s="29">
        <f>'AEO 2022 Table 47 Raw'!Z20</f>
        <v>642.645081</v>
      </c>
      <c r="X32" s="29">
        <f>'AEO 2022 Table 47 Raw'!AA20</f>
        <v>642.64617899999996</v>
      </c>
      <c r="Y32" s="29">
        <f>'AEO 2022 Table 47 Raw'!AB20</f>
        <v>642.58306900000002</v>
      </c>
      <c r="Z32" s="29">
        <f>'AEO 2022 Table 47 Raw'!AC20</f>
        <v>642.45330799999999</v>
      </c>
      <c r="AA32" s="29">
        <f>'AEO 2022 Table 47 Raw'!AD20</f>
        <v>642.25439500000005</v>
      </c>
      <c r="AB32" s="29">
        <f>'AEO 2022 Table 47 Raw'!AE20</f>
        <v>641.97283900000002</v>
      </c>
      <c r="AC32" s="29">
        <f>'AEO 2022 Table 47 Raw'!AF20</f>
        <v>641.60931400000004</v>
      </c>
      <c r="AD32" s="29">
        <f>'AEO 2022 Table 47 Raw'!AG20</f>
        <v>641.17883300000005</v>
      </c>
      <c r="AE32" s="29">
        <f>'AEO 2022 Table 47 Raw'!AH20</f>
        <v>640.69653300000004</v>
      </c>
      <c r="AF32" s="29">
        <f>'AEO 2022 Table 47 Raw'!AI20</f>
        <v>640.17401099999995</v>
      </c>
      <c r="AG32" s="52">
        <f>'AEO 2022 Table 47 Raw'!AJ20</f>
        <v>0</v>
      </c>
    </row>
    <row r="33" spans="1:33" ht="15" customHeight="1">
      <c r="A33" s="8" t="s">
        <v>1817</v>
      </c>
      <c r="B33" s="28" t="s">
        <v>1818</v>
      </c>
      <c r="C33" s="29">
        <f>'AEO 2022 Table 47 Raw'!F21</f>
        <v>1269.319336</v>
      </c>
      <c r="D33" s="29">
        <f>'AEO 2022 Table 47 Raw'!G21</f>
        <v>1301.084351</v>
      </c>
      <c r="E33" s="29">
        <f>'AEO 2022 Table 47 Raw'!H21</f>
        <v>1332.8686520000001</v>
      </c>
      <c r="F33" s="29">
        <f>'AEO 2022 Table 47 Raw'!I21</f>
        <v>1364.6514890000001</v>
      </c>
      <c r="G33" s="29">
        <f>'AEO 2022 Table 47 Raw'!J21</f>
        <v>1396.419067</v>
      </c>
      <c r="H33" s="29">
        <f>'AEO 2022 Table 47 Raw'!K21</f>
        <v>1430.4780270000001</v>
      </c>
      <c r="I33" s="29">
        <f>'AEO 2022 Table 47 Raw'!L21</f>
        <v>1464.521851</v>
      </c>
      <c r="J33" s="29">
        <f>'AEO 2022 Table 47 Raw'!M21</f>
        <v>1498.552246</v>
      </c>
      <c r="K33" s="29">
        <f>'AEO 2022 Table 47 Raw'!N21</f>
        <v>1532.5742190000001</v>
      </c>
      <c r="L33" s="29">
        <f>'AEO 2022 Table 47 Raw'!O21</f>
        <v>1566.5936280000001</v>
      </c>
      <c r="M33" s="29">
        <f>'AEO 2022 Table 47 Raw'!P21</f>
        <v>1602.662476</v>
      </c>
      <c r="N33" s="29">
        <f>'AEO 2022 Table 47 Raw'!Q21</f>
        <v>1638.723389</v>
      </c>
      <c r="O33" s="29">
        <f>'AEO 2022 Table 47 Raw'!R21</f>
        <v>1674.7757570000001</v>
      </c>
      <c r="P33" s="29">
        <f>'AEO 2022 Table 47 Raw'!S21</f>
        <v>1710.8199460000001</v>
      </c>
      <c r="Q33" s="29">
        <f>'AEO 2022 Table 47 Raw'!T21</f>
        <v>1746.8507079999999</v>
      </c>
      <c r="R33" s="29">
        <f>'AEO 2022 Table 47 Raw'!U21</f>
        <v>1784.5615230000001</v>
      </c>
      <c r="S33" s="29">
        <f>'AEO 2022 Table 47 Raw'!V21</f>
        <v>1822.2612300000001</v>
      </c>
      <c r="T33" s="29">
        <f>'AEO 2022 Table 47 Raw'!W21</f>
        <v>1859.949707</v>
      </c>
      <c r="U33" s="29">
        <f>'AEO 2022 Table 47 Raw'!X21</f>
        <v>1897.626831</v>
      </c>
      <c r="V33" s="29">
        <f>'AEO 2022 Table 47 Raw'!Y21</f>
        <v>1935.2924800000001</v>
      </c>
      <c r="W33" s="29">
        <f>'AEO 2022 Table 47 Raw'!Z21</f>
        <v>1974.235596</v>
      </c>
      <c r="X33" s="29">
        <f>'AEO 2022 Table 47 Raw'!AA21</f>
        <v>2013.1687010000001</v>
      </c>
      <c r="Y33" s="29">
        <f>'AEO 2022 Table 47 Raw'!AB21</f>
        <v>2052.0888669999999</v>
      </c>
      <c r="Z33" s="29">
        <f>'AEO 2022 Table 47 Raw'!AC21</f>
        <v>2090.9958499999998</v>
      </c>
      <c r="AA33" s="29">
        <f>'AEO 2022 Table 47 Raw'!AD21</f>
        <v>2129.8869629999999</v>
      </c>
      <c r="AB33" s="29">
        <f>'AEO 2022 Table 47 Raw'!AE21</f>
        <v>2169.5336910000001</v>
      </c>
      <c r="AC33" s="29">
        <f>'AEO 2022 Table 47 Raw'!AF21</f>
        <v>2209.1591800000001</v>
      </c>
      <c r="AD33" s="29">
        <f>'AEO 2022 Table 47 Raw'!AG21</f>
        <v>2248.7761230000001</v>
      </c>
      <c r="AE33" s="29">
        <f>'AEO 2022 Table 47 Raw'!AH21</f>
        <v>2288.392578</v>
      </c>
      <c r="AF33" s="29">
        <f>'AEO 2022 Table 47 Raw'!AI21</f>
        <v>2328.016357</v>
      </c>
      <c r="AG33" s="52">
        <f>'AEO 2022 Table 47 Raw'!AJ21</f>
        <v>2.1000000000000001E-2</v>
      </c>
    </row>
    <row r="34" spans="1:33" ht="15" customHeight="1">
      <c r="A34" s="8" t="s">
        <v>1819</v>
      </c>
      <c r="B34" s="28" t="s">
        <v>1820</v>
      </c>
      <c r="C34" s="29">
        <f>'AEO 2022 Table 47 Raw'!F22</f>
        <v>368.96450800000002</v>
      </c>
      <c r="D34" s="29">
        <f>'AEO 2022 Table 47 Raw'!G22</f>
        <v>376.33496100000002</v>
      </c>
      <c r="E34" s="29">
        <f>'AEO 2022 Table 47 Raw'!H22</f>
        <v>383.53497299999998</v>
      </c>
      <c r="F34" s="29">
        <f>'AEO 2022 Table 47 Raw'!I22</f>
        <v>390.61431900000002</v>
      </c>
      <c r="G34" s="29">
        <f>'AEO 2022 Table 47 Raw'!J22</f>
        <v>397.63549799999998</v>
      </c>
      <c r="H34" s="29">
        <f>'AEO 2022 Table 47 Raw'!K22</f>
        <v>403.99877900000001</v>
      </c>
      <c r="I34" s="29">
        <f>'AEO 2022 Table 47 Raw'!L22</f>
        <v>410.312592</v>
      </c>
      <c r="J34" s="29">
        <f>'AEO 2022 Table 47 Raw'!M22</f>
        <v>416.62982199999999</v>
      </c>
      <c r="K34" s="29">
        <f>'AEO 2022 Table 47 Raw'!N22</f>
        <v>422.91711400000003</v>
      </c>
      <c r="L34" s="29">
        <f>'AEO 2022 Table 47 Raw'!O22</f>
        <v>429.06820699999997</v>
      </c>
      <c r="M34" s="29">
        <f>'AEO 2022 Table 47 Raw'!P22</f>
        <v>434.74285900000001</v>
      </c>
      <c r="N34" s="29">
        <f>'AEO 2022 Table 47 Raw'!Q22</f>
        <v>440.40045199999997</v>
      </c>
      <c r="O34" s="29">
        <f>'AEO 2022 Table 47 Raw'!R22</f>
        <v>446.04379299999999</v>
      </c>
      <c r="P34" s="29">
        <f>'AEO 2022 Table 47 Raw'!S22</f>
        <v>451.672394</v>
      </c>
      <c r="Q34" s="29">
        <f>'AEO 2022 Table 47 Raw'!T22</f>
        <v>457.28509500000001</v>
      </c>
      <c r="R34" s="29">
        <f>'AEO 2022 Table 47 Raw'!U22</f>
        <v>462.80377199999998</v>
      </c>
      <c r="S34" s="29">
        <f>'AEO 2022 Table 47 Raw'!V22</f>
        <v>468.30380200000002</v>
      </c>
      <c r="T34" s="29">
        <f>'AEO 2022 Table 47 Raw'!W22</f>
        <v>473.78344700000002</v>
      </c>
      <c r="U34" s="29">
        <f>'AEO 2022 Table 47 Raw'!X22</f>
        <v>479.23947099999998</v>
      </c>
      <c r="V34" s="29">
        <f>'AEO 2022 Table 47 Raw'!Y22</f>
        <v>484.67303500000003</v>
      </c>
      <c r="W34" s="29">
        <f>'AEO 2022 Table 47 Raw'!Z22</f>
        <v>489.91235399999999</v>
      </c>
      <c r="X34" s="29">
        <f>'AEO 2022 Table 47 Raw'!AA22</f>
        <v>495.12487800000002</v>
      </c>
      <c r="Y34" s="29">
        <f>'AEO 2022 Table 47 Raw'!AB22</f>
        <v>500.30947900000001</v>
      </c>
      <c r="Z34" s="29">
        <f>'AEO 2022 Table 47 Raw'!AC22</f>
        <v>505.46508799999998</v>
      </c>
      <c r="AA34" s="29">
        <f>'AEO 2022 Table 47 Raw'!AD22</f>
        <v>510.59481799999998</v>
      </c>
      <c r="AB34" s="29">
        <f>'AEO 2022 Table 47 Raw'!AE22</f>
        <v>515.39520300000004</v>
      </c>
      <c r="AC34" s="29">
        <f>'AEO 2022 Table 47 Raw'!AF22</f>
        <v>520.16650400000003</v>
      </c>
      <c r="AD34" s="29">
        <f>'AEO 2022 Table 47 Raw'!AG22</f>
        <v>524.90631099999996</v>
      </c>
      <c r="AE34" s="29">
        <f>'AEO 2022 Table 47 Raw'!AH22</f>
        <v>529.61358600000005</v>
      </c>
      <c r="AF34" s="29">
        <f>'AEO 2022 Table 47 Raw'!AI22</f>
        <v>534.28869599999996</v>
      </c>
      <c r="AG34" s="52">
        <f>'AEO 2022 Table 47 Raw'!AJ22</f>
        <v>1.2999999999999999E-2</v>
      </c>
    </row>
    <row r="35" spans="1:33" ht="15" customHeight="1">
      <c r="A35" s="8" t="s">
        <v>1821</v>
      </c>
      <c r="B35" s="28" t="s">
        <v>1822</v>
      </c>
      <c r="C35" s="29">
        <f>'AEO 2022 Table 47 Raw'!F23</f>
        <v>296.11938500000002</v>
      </c>
      <c r="D35" s="29">
        <f>'AEO 2022 Table 47 Raw'!G23</f>
        <v>296.79925500000002</v>
      </c>
      <c r="E35" s="29">
        <f>'AEO 2022 Table 47 Raw'!H23</f>
        <v>297.39273100000003</v>
      </c>
      <c r="F35" s="29">
        <f>'AEO 2022 Table 47 Raw'!I23</f>
        <v>297.93078600000001</v>
      </c>
      <c r="G35" s="29">
        <f>'AEO 2022 Table 47 Raw'!J23</f>
        <v>298.435181</v>
      </c>
      <c r="H35" s="29">
        <f>'AEO 2022 Table 47 Raw'!K23</f>
        <v>298.77771000000001</v>
      </c>
      <c r="I35" s="29">
        <f>'AEO 2022 Table 47 Raw'!L23</f>
        <v>299.06448399999999</v>
      </c>
      <c r="J35" s="29">
        <f>'AEO 2022 Table 47 Raw'!M23</f>
        <v>299.31545999999997</v>
      </c>
      <c r="K35" s="29">
        <f>'AEO 2022 Table 47 Raw'!N23</f>
        <v>299.54965199999998</v>
      </c>
      <c r="L35" s="29">
        <f>'AEO 2022 Table 47 Raw'!O23</f>
        <v>299.78066999999999</v>
      </c>
      <c r="M35" s="29">
        <f>'AEO 2022 Table 47 Raw'!P23</f>
        <v>300.006531</v>
      </c>
      <c r="N35" s="29">
        <f>'AEO 2022 Table 47 Raw'!Q23</f>
        <v>300.21011399999998</v>
      </c>
      <c r="O35" s="29">
        <f>'AEO 2022 Table 47 Raw'!R23</f>
        <v>300.39605699999998</v>
      </c>
      <c r="P35" s="29">
        <f>'AEO 2022 Table 47 Raw'!S23</f>
        <v>300.56967200000003</v>
      </c>
      <c r="Q35" s="29">
        <f>'AEO 2022 Table 47 Raw'!T23</f>
        <v>300.739868</v>
      </c>
      <c r="R35" s="29">
        <f>'AEO 2022 Table 47 Raw'!U23</f>
        <v>300.951752</v>
      </c>
      <c r="S35" s="29">
        <f>'AEO 2022 Table 47 Raw'!V23</f>
        <v>301.14846799999998</v>
      </c>
      <c r="T35" s="29">
        <f>'AEO 2022 Table 47 Raw'!W23</f>
        <v>301.33902</v>
      </c>
      <c r="U35" s="29">
        <f>'AEO 2022 Table 47 Raw'!X23</f>
        <v>301.53192100000001</v>
      </c>
      <c r="V35" s="29">
        <f>'AEO 2022 Table 47 Raw'!Y23</f>
        <v>301.73455799999999</v>
      </c>
      <c r="W35" s="29">
        <f>'AEO 2022 Table 47 Raw'!Z23</f>
        <v>301.932343</v>
      </c>
      <c r="X35" s="29">
        <f>'AEO 2022 Table 47 Raw'!AA23</f>
        <v>302.13595600000002</v>
      </c>
      <c r="Y35" s="29">
        <f>'AEO 2022 Table 47 Raw'!AB23</f>
        <v>302.33703600000001</v>
      </c>
      <c r="Z35" s="29">
        <f>'AEO 2022 Table 47 Raw'!AC23</f>
        <v>302.526184</v>
      </c>
      <c r="AA35" s="29">
        <f>'AEO 2022 Table 47 Raw'!AD23</f>
        <v>302.69986</v>
      </c>
      <c r="AB35" s="29">
        <f>'AEO 2022 Table 47 Raw'!AE23</f>
        <v>302.78832999999997</v>
      </c>
      <c r="AC35" s="29">
        <f>'AEO 2022 Table 47 Raw'!AF23</f>
        <v>302.86908</v>
      </c>
      <c r="AD35" s="29">
        <f>'AEO 2022 Table 47 Raw'!AG23</f>
        <v>302.94229100000001</v>
      </c>
      <c r="AE35" s="29">
        <f>'AEO 2022 Table 47 Raw'!AH23</f>
        <v>303.00994900000001</v>
      </c>
      <c r="AF35" s="29">
        <f>'AEO 2022 Table 47 Raw'!AI23</f>
        <v>303.07028200000002</v>
      </c>
      <c r="AG35" s="52">
        <f>'AEO 2022 Table 47 Raw'!AJ23</f>
        <v>1E-3</v>
      </c>
    </row>
    <row r="36" spans="1:33" ht="15" customHeight="1">
      <c r="A36" s="8" t="s">
        <v>1823</v>
      </c>
      <c r="B36" s="28" t="s">
        <v>1824</v>
      </c>
      <c r="C36" s="29">
        <f>'AEO 2022 Table 47 Raw'!F24</f>
        <v>1452.8797609999999</v>
      </c>
      <c r="D36" s="29">
        <f>'AEO 2022 Table 47 Raw'!G24</f>
        <v>1457.0904539999999</v>
      </c>
      <c r="E36" s="29">
        <f>'AEO 2022 Table 47 Raw'!H24</f>
        <v>1460.759644</v>
      </c>
      <c r="F36" s="29">
        <f>'AEO 2022 Table 47 Raw'!I24</f>
        <v>1463.938721</v>
      </c>
      <c r="G36" s="29">
        <f>'AEO 2022 Table 47 Raw'!J24</f>
        <v>1466.654297</v>
      </c>
      <c r="H36" s="29">
        <f>'AEO 2022 Table 47 Raw'!K24</f>
        <v>1468.872192</v>
      </c>
      <c r="I36" s="29">
        <f>'AEO 2022 Table 47 Raw'!L24</f>
        <v>1470.5695800000001</v>
      </c>
      <c r="J36" s="29">
        <f>'AEO 2022 Table 47 Raw'!M24</f>
        <v>1471.8082280000001</v>
      </c>
      <c r="K36" s="29">
        <f>'AEO 2022 Table 47 Raw'!N24</f>
        <v>1472.6461179999999</v>
      </c>
      <c r="L36" s="29">
        <f>'AEO 2022 Table 47 Raw'!O24</f>
        <v>1473.119629</v>
      </c>
      <c r="M36" s="29">
        <f>'AEO 2022 Table 47 Raw'!P24</f>
        <v>1473.2147219999999</v>
      </c>
      <c r="N36" s="29">
        <f>'AEO 2022 Table 47 Raw'!Q24</f>
        <v>1472.9061280000001</v>
      </c>
      <c r="O36" s="29">
        <f>'AEO 2022 Table 47 Raw'!R24</f>
        <v>1472.209961</v>
      </c>
      <c r="P36" s="29">
        <f>'AEO 2022 Table 47 Raw'!S24</f>
        <v>1471.1552730000001</v>
      </c>
      <c r="Q36" s="29">
        <f>'AEO 2022 Table 47 Raw'!T24</f>
        <v>1469.7617190000001</v>
      </c>
      <c r="R36" s="29">
        <f>'AEO 2022 Table 47 Raw'!U24</f>
        <v>1468.0069579999999</v>
      </c>
      <c r="S36" s="29">
        <f>'AEO 2022 Table 47 Raw'!V24</f>
        <v>1465.8786620000001</v>
      </c>
      <c r="T36" s="29">
        <f>'AEO 2022 Table 47 Raw'!W24</f>
        <v>1463.4125979999999</v>
      </c>
      <c r="U36" s="29">
        <f>'AEO 2022 Table 47 Raw'!X24</f>
        <v>1460.62915</v>
      </c>
      <c r="V36" s="29">
        <f>'AEO 2022 Table 47 Raw'!Y24</f>
        <v>1457.553711</v>
      </c>
      <c r="W36" s="29">
        <f>'AEO 2022 Table 47 Raw'!Z24</f>
        <v>1454.17749</v>
      </c>
      <c r="X36" s="29">
        <f>'AEO 2022 Table 47 Raw'!AA24</f>
        <v>1450.4868160000001</v>
      </c>
      <c r="Y36" s="29">
        <f>'AEO 2022 Table 47 Raw'!AB24</f>
        <v>1446.4920649999999</v>
      </c>
      <c r="Z36" s="29">
        <f>'AEO 2022 Table 47 Raw'!AC24</f>
        <v>1442.2080080000001</v>
      </c>
      <c r="AA36" s="29">
        <f>'AEO 2022 Table 47 Raw'!AD24</f>
        <v>1437.6381839999999</v>
      </c>
      <c r="AB36" s="29">
        <f>'AEO 2022 Table 47 Raw'!AE24</f>
        <v>1432.763428</v>
      </c>
      <c r="AC36" s="29">
        <f>'AEO 2022 Table 47 Raw'!AF24</f>
        <v>1427.5882570000001</v>
      </c>
      <c r="AD36" s="29">
        <f>'AEO 2022 Table 47 Raw'!AG24</f>
        <v>1422.1361079999999</v>
      </c>
      <c r="AE36" s="29">
        <f>'AEO 2022 Table 47 Raw'!AH24</f>
        <v>1416.4417719999999</v>
      </c>
      <c r="AF36" s="29">
        <f>'AEO 2022 Table 47 Raw'!AI24</f>
        <v>1410.5277100000001</v>
      </c>
      <c r="AG36" s="52">
        <f>'AEO 2022 Table 47 Raw'!AJ24</f>
        <v>-1E-3</v>
      </c>
    </row>
    <row r="37" spans="1:33" ht="15" customHeight="1">
      <c r="A37" s="8" t="s">
        <v>1825</v>
      </c>
      <c r="B37" s="28" t="s">
        <v>1826</v>
      </c>
      <c r="C37" s="29">
        <f>'AEO 2022 Table 47 Raw'!F25</f>
        <v>203.23289500000001</v>
      </c>
      <c r="D37" s="29">
        <f>'AEO 2022 Table 47 Raw'!G25</f>
        <v>202.90644800000001</v>
      </c>
      <c r="E37" s="29">
        <f>'AEO 2022 Table 47 Raw'!H25</f>
        <v>202.530472</v>
      </c>
      <c r="F37" s="29">
        <f>'AEO 2022 Table 47 Raw'!I25</f>
        <v>202.110748</v>
      </c>
      <c r="G37" s="29">
        <f>'AEO 2022 Table 47 Raw'!J25</f>
        <v>201.65162699999999</v>
      </c>
      <c r="H37" s="29">
        <f>'AEO 2022 Table 47 Raw'!K25</f>
        <v>201.13188199999999</v>
      </c>
      <c r="I37" s="29">
        <f>'AEO 2022 Table 47 Raw'!L25</f>
        <v>200.576233</v>
      </c>
      <c r="J37" s="29">
        <f>'AEO 2022 Table 47 Raw'!M25</f>
        <v>199.98663300000001</v>
      </c>
      <c r="K37" s="29">
        <f>'AEO 2022 Table 47 Raw'!N25</f>
        <v>199.36558500000001</v>
      </c>
      <c r="L37" s="29">
        <f>'AEO 2022 Table 47 Raw'!O25</f>
        <v>198.71459999999999</v>
      </c>
      <c r="M37" s="29">
        <f>'AEO 2022 Table 47 Raw'!P25</f>
        <v>198.00183100000001</v>
      </c>
      <c r="N37" s="29">
        <f>'AEO 2022 Table 47 Raw'!Q25</f>
        <v>197.26539600000001</v>
      </c>
      <c r="O37" s="29">
        <f>'AEO 2022 Table 47 Raw'!R25</f>
        <v>196.50285299999999</v>
      </c>
      <c r="P37" s="29">
        <f>'AEO 2022 Table 47 Raw'!S25</f>
        <v>195.71374499999999</v>
      </c>
      <c r="Q37" s="29">
        <f>'AEO 2022 Table 47 Raw'!T25</f>
        <v>194.89556899999999</v>
      </c>
      <c r="R37" s="29">
        <f>'AEO 2022 Table 47 Raw'!U25</f>
        <v>194.013733</v>
      </c>
      <c r="S37" s="29">
        <f>'AEO 2022 Table 47 Raw'!V25</f>
        <v>193.108002</v>
      </c>
      <c r="T37" s="29">
        <f>'AEO 2022 Table 47 Raw'!W25</f>
        <v>192.17982499999999</v>
      </c>
      <c r="U37" s="29">
        <f>'AEO 2022 Table 47 Raw'!X25</f>
        <v>191.23140000000001</v>
      </c>
      <c r="V37" s="29">
        <f>'AEO 2022 Table 47 Raw'!Y25</f>
        <v>190.26397700000001</v>
      </c>
      <c r="W37" s="29">
        <f>'AEO 2022 Table 47 Raw'!Z25</f>
        <v>189.253601</v>
      </c>
      <c r="X37" s="29">
        <f>'AEO 2022 Table 47 Raw'!AA25</f>
        <v>188.22572299999999</v>
      </c>
      <c r="Y37" s="29">
        <f>'AEO 2022 Table 47 Raw'!AB25</f>
        <v>187.18258700000001</v>
      </c>
      <c r="Z37" s="29">
        <f>'AEO 2022 Table 47 Raw'!AC25</f>
        <v>186.127228</v>
      </c>
      <c r="AA37" s="29">
        <f>'AEO 2022 Table 47 Raw'!AD25</f>
        <v>185.06014999999999</v>
      </c>
      <c r="AB37" s="29">
        <f>'AEO 2022 Table 47 Raw'!AE25</f>
        <v>183.96772799999999</v>
      </c>
      <c r="AC37" s="29">
        <f>'AEO 2022 Table 47 Raw'!AF25</f>
        <v>182.863846</v>
      </c>
      <c r="AD37" s="29">
        <f>'AEO 2022 Table 47 Raw'!AG25</f>
        <v>181.748795</v>
      </c>
      <c r="AE37" s="29">
        <f>'AEO 2022 Table 47 Raw'!AH25</f>
        <v>180.62297100000001</v>
      </c>
      <c r="AF37" s="29">
        <f>'AEO 2022 Table 47 Raw'!AI25</f>
        <v>179.48582500000001</v>
      </c>
      <c r="AG37" s="52">
        <f>'AEO 2022 Table 47 Raw'!AJ25</f>
        <v>-4.0000000000000001E-3</v>
      </c>
    </row>
    <row r="38" spans="1:33" ht="15" customHeight="1">
      <c r="A38" s="8" t="s">
        <v>1827</v>
      </c>
      <c r="B38" s="28" t="s">
        <v>1828</v>
      </c>
      <c r="C38" s="29">
        <f>'AEO 2022 Table 47 Raw'!F26</f>
        <v>699.93444799999997</v>
      </c>
      <c r="D38" s="29">
        <f>'AEO 2022 Table 47 Raw'!G26</f>
        <v>706.29425000000003</v>
      </c>
      <c r="E38" s="29">
        <f>'AEO 2022 Table 47 Raw'!H26</f>
        <v>712.52685499999995</v>
      </c>
      <c r="F38" s="29">
        <f>'AEO 2022 Table 47 Raw'!I26</f>
        <v>718.64782700000001</v>
      </c>
      <c r="G38" s="29">
        <f>'AEO 2022 Table 47 Raw'!J26</f>
        <v>724.65765399999998</v>
      </c>
      <c r="H38" s="29">
        <f>'AEO 2022 Table 47 Raw'!K26</f>
        <v>730.347351</v>
      </c>
      <c r="I38" s="29">
        <f>'AEO 2022 Table 47 Raw'!L26</f>
        <v>735.93005400000004</v>
      </c>
      <c r="J38" s="29">
        <f>'AEO 2022 Table 47 Raw'!M26</f>
        <v>741.39758300000005</v>
      </c>
      <c r="K38" s="29">
        <f>'AEO 2022 Table 47 Raw'!N26</f>
        <v>746.74401899999998</v>
      </c>
      <c r="L38" s="29">
        <f>'AEO 2022 Table 47 Raw'!O26</f>
        <v>751.95837400000005</v>
      </c>
      <c r="M38" s="29">
        <f>'AEO 2022 Table 47 Raw'!P26</f>
        <v>756.76727300000005</v>
      </c>
      <c r="N38" s="29">
        <f>'AEO 2022 Table 47 Raw'!Q26</f>
        <v>761.46734600000002</v>
      </c>
      <c r="O38" s="29">
        <f>'AEO 2022 Table 47 Raw'!R26</f>
        <v>766.04797399999995</v>
      </c>
      <c r="P38" s="29">
        <f>'AEO 2022 Table 47 Raw'!S26</f>
        <v>770.47814900000003</v>
      </c>
      <c r="Q38" s="29">
        <f>'AEO 2022 Table 47 Raw'!T26</f>
        <v>774.75628700000004</v>
      </c>
      <c r="R38" s="29">
        <f>'AEO 2022 Table 47 Raw'!U26</f>
        <v>778.65753199999995</v>
      </c>
      <c r="S38" s="29">
        <f>'AEO 2022 Table 47 Raw'!V26</f>
        <v>782.42889400000001</v>
      </c>
      <c r="T38" s="29">
        <f>'AEO 2022 Table 47 Raw'!W26</f>
        <v>786.046875</v>
      </c>
      <c r="U38" s="29">
        <f>'AEO 2022 Table 47 Raw'!X26</f>
        <v>789.51953100000003</v>
      </c>
      <c r="V38" s="29">
        <f>'AEO 2022 Table 47 Raw'!Y26</f>
        <v>792.86102300000005</v>
      </c>
      <c r="W38" s="29">
        <f>'AEO 2022 Table 47 Raw'!Z26</f>
        <v>795.86901899999998</v>
      </c>
      <c r="X38" s="29">
        <f>'AEO 2022 Table 47 Raw'!AA26</f>
        <v>798.72576900000001</v>
      </c>
      <c r="Y38" s="29">
        <f>'AEO 2022 Table 47 Raw'!AB26</f>
        <v>801.44238299999995</v>
      </c>
      <c r="Z38" s="29">
        <f>'AEO 2022 Table 47 Raw'!AC26</f>
        <v>804.02795400000002</v>
      </c>
      <c r="AA38" s="29">
        <f>'AEO 2022 Table 47 Raw'!AD26</f>
        <v>806.48449700000003</v>
      </c>
      <c r="AB38" s="29">
        <f>'AEO 2022 Table 47 Raw'!AE26</f>
        <v>808.59783900000002</v>
      </c>
      <c r="AC38" s="29">
        <f>'AEO 2022 Table 47 Raw'!AF26</f>
        <v>810.56970200000001</v>
      </c>
      <c r="AD38" s="29">
        <f>'AEO 2022 Table 47 Raw'!AG26</f>
        <v>812.41455099999996</v>
      </c>
      <c r="AE38" s="29">
        <f>'AEO 2022 Table 47 Raw'!AH26</f>
        <v>814.13952600000005</v>
      </c>
      <c r="AF38" s="29">
        <f>'AEO 2022 Table 47 Raw'!AI26</f>
        <v>815.737122</v>
      </c>
      <c r="AG38" s="52">
        <f>'AEO 2022 Table 47 Raw'!AJ26</f>
        <v>5.0000000000000001E-3</v>
      </c>
    </row>
    <row r="39" spans="1:33" ht="12" customHeight="1">
      <c r="A39" s="8" t="s">
        <v>1829</v>
      </c>
      <c r="B39" s="28" t="s">
        <v>1830</v>
      </c>
      <c r="C39" s="29">
        <f>'AEO 2022 Table 47 Raw'!F27</f>
        <v>1878.005249</v>
      </c>
      <c r="D39" s="29">
        <f>'AEO 2022 Table 47 Raw'!G27</f>
        <v>1898.549683</v>
      </c>
      <c r="E39" s="29">
        <f>'AEO 2022 Table 47 Raw'!H27</f>
        <v>1918.8819579999999</v>
      </c>
      <c r="F39" s="29">
        <f>'AEO 2022 Table 47 Raw'!I27</f>
        <v>1938.9693600000001</v>
      </c>
      <c r="G39" s="29">
        <f>'AEO 2022 Table 47 Raw'!J27</f>
        <v>1958.778687</v>
      </c>
      <c r="H39" s="29">
        <f>'AEO 2022 Table 47 Raw'!K27</f>
        <v>1977.774658</v>
      </c>
      <c r="I39" s="29">
        <f>'AEO 2022 Table 47 Raw'!L27</f>
        <v>1996.5385739999999</v>
      </c>
      <c r="J39" s="29">
        <f>'AEO 2022 Table 47 Raw'!M27</f>
        <v>2015.029663</v>
      </c>
      <c r="K39" s="29">
        <f>'AEO 2022 Table 47 Raw'!N27</f>
        <v>2033.1875</v>
      </c>
      <c r="L39" s="29">
        <f>'AEO 2022 Table 47 Raw'!O27</f>
        <v>2050.9714359999998</v>
      </c>
      <c r="M39" s="29">
        <f>'AEO 2022 Table 47 Raw'!P27</f>
        <v>2067.8466800000001</v>
      </c>
      <c r="N39" s="29">
        <f>'AEO 2022 Table 47 Raw'!Q27</f>
        <v>2084.413818</v>
      </c>
      <c r="O39" s="29">
        <f>'AEO 2022 Table 47 Raw'!R27</f>
        <v>2100.6120609999998</v>
      </c>
      <c r="P39" s="29">
        <f>'AEO 2022 Table 47 Raw'!S27</f>
        <v>2116.3732909999999</v>
      </c>
      <c r="Q39" s="29">
        <f>'AEO 2022 Table 47 Raw'!T27</f>
        <v>2131.6484380000002</v>
      </c>
      <c r="R39" s="29">
        <f>'AEO 2022 Table 47 Raw'!U27</f>
        <v>2145.931885</v>
      </c>
      <c r="S39" s="29">
        <f>'AEO 2022 Table 47 Raw'!V27</f>
        <v>2159.7583009999998</v>
      </c>
      <c r="T39" s="29">
        <f>'AEO 2022 Table 47 Raw'!W27</f>
        <v>2173.1489259999998</v>
      </c>
      <c r="U39" s="29">
        <f>'AEO 2022 Table 47 Raw'!X27</f>
        <v>2186.0954590000001</v>
      </c>
      <c r="V39" s="29">
        <f>'AEO 2022 Table 47 Raw'!Y27</f>
        <v>2198.5998540000001</v>
      </c>
      <c r="W39" s="29">
        <f>'AEO 2022 Table 47 Raw'!Z27</f>
        <v>2210.1057129999999</v>
      </c>
      <c r="X39" s="29">
        <f>'AEO 2022 Table 47 Raw'!AA27</f>
        <v>2221.1484380000002</v>
      </c>
      <c r="Y39" s="29">
        <f>'AEO 2022 Table 47 Raw'!AB27</f>
        <v>2231.766357</v>
      </c>
      <c r="Z39" s="29">
        <f>'AEO 2022 Table 47 Raw'!AC27</f>
        <v>2242.001221</v>
      </c>
      <c r="AA39" s="29">
        <f>'AEO 2022 Table 47 Raw'!AD27</f>
        <v>2251.8889159999999</v>
      </c>
      <c r="AB39" s="29">
        <f>'AEO 2022 Table 47 Raw'!AE27</f>
        <v>2260.7438959999999</v>
      </c>
      <c r="AC39" s="29">
        <f>'AEO 2022 Table 47 Raw'!AF27</f>
        <v>2269.210693</v>
      </c>
      <c r="AD39" s="29">
        <f>'AEO 2022 Table 47 Raw'!AG27</f>
        <v>2277.3125</v>
      </c>
      <c r="AE39" s="29">
        <f>'AEO 2022 Table 47 Raw'!AH27</f>
        <v>2285.0742190000001</v>
      </c>
      <c r="AF39" s="29">
        <f>'AEO 2022 Table 47 Raw'!AI27</f>
        <v>2292.5129390000002</v>
      </c>
      <c r="AG39" s="52">
        <f>'AEO 2022 Table 47 Raw'!AJ27</f>
        <v>7.0000000000000001E-3</v>
      </c>
    </row>
    <row r="40" spans="1:33" ht="12" customHeight="1">
      <c r="A40" s="8" t="s">
        <v>1831</v>
      </c>
      <c r="B40" s="28" t="s">
        <v>1832</v>
      </c>
      <c r="C40" s="29">
        <f>'AEO 2022 Table 47 Raw'!F28</f>
        <v>42.207332999999998</v>
      </c>
      <c r="D40" s="29">
        <f>'AEO 2022 Table 47 Raw'!G28</f>
        <v>42.570945999999999</v>
      </c>
      <c r="E40" s="29">
        <f>'AEO 2022 Table 47 Raw'!H28</f>
        <v>43.176879999999997</v>
      </c>
      <c r="F40" s="29">
        <f>'AEO 2022 Table 47 Raw'!I28</f>
        <v>43.812145000000001</v>
      </c>
      <c r="G40" s="29">
        <f>'AEO 2022 Table 47 Raw'!J28</f>
        <v>44.440781000000001</v>
      </c>
      <c r="H40" s="29">
        <f>'AEO 2022 Table 47 Raw'!K28</f>
        <v>45.072516999999998</v>
      </c>
      <c r="I40" s="29">
        <f>'AEO 2022 Table 47 Raw'!L28</f>
        <v>45.701042000000001</v>
      </c>
      <c r="J40" s="29">
        <f>'AEO 2022 Table 47 Raw'!M28</f>
        <v>46.325848000000001</v>
      </c>
      <c r="K40" s="29">
        <f>'AEO 2022 Table 47 Raw'!N28</f>
        <v>46.946838</v>
      </c>
      <c r="L40" s="29">
        <f>'AEO 2022 Table 47 Raw'!O28</f>
        <v>47.564090999999998</v>
      </c>
      <c r="M40" s="29">
        <f>'AEO 2022 Table 47 Raw'!P28</f>
        <v>48.180218000000004</v>
      </c>
      <c r="N40" s="29">
        <f>'AEO 2022 Table 47 Raw'!Q28</f>
        <v>48.792769999999997</v>
      </c>
      <c r="O40" s="29">
        <f>'AEO 2022 Table 47 Raw'!R28</f>
        <v>49.402191000000002</v>
      </c>
      <c r="P40" s="29">
        <f>'AEO 2022 Table 47 Raw'!S28</f>
        <v>50.009158999999997</v>
      </c>
      <c r="Q40" s="29">
        <f>'AEO 2022 Table 47 Raw'!T28</f>
        <v>50.613872999999998</v>
      </c>
      <c r="R40" s="29">
        <f>'AEO 2022 Table 47 Raw'!U28</f>
        <v>51.215591000000003</v>
      </c>
      <c r="S40" s="29">
        <f>'AEO 2022 Table 47 Raw'!V28</f>
        <v>51.815933000000001</v>
      </c>
      <c r="T40" s="29">
        <f>'AEO 2022 Table 47 Raw'!W28</f>
        <v>52.415267999999998</v>
      </c>
      <c r="U40" s="29">
        <f>'AEO 2022 Table 47 Raw'!X28</f>
        <v>53.013367000000002</v>
      </c>
      <c r="V40" s="29">
        <f>'AEO 2022 Table 47 Raw'!Y28</f>
        <v>53.610233000000001</v>
      </c>
      <c r="W40" s="29">
        <f>'AEO 2022 Table 47 Raw'!Z28</f>
        <v>54.202784999999999</v>
      </c>
      <c r="X40" s="29">
        <f>'AEO 2022 Table 47 Raw'!AA28</f>
        <v>54.793551999999998</v>
      </c>
      <c r="Y40" s="29">
        <f>'AEO 2022 Table 47 Raw'!AB28</f>
        <v>55.382480999999999</v>
      </c>
      <c r="Z40" s="29">
        <f>'AEO 2022 Table 47 Raw'!AC28</f>
        <v>55.969109000000003</v>
      </c>
      <c r="AA40" s="29">
        <f>'AEO 2022 Table 47 Raw'!AD28</f>
        <v>56.553139000000002</v>
      </c>
      <c r="AB40" s="29">
        <f>'AEO 2022 Table 47 Raw'!AE28</f>
        <v>57.129024999999999</v>
      </c>
      <c r="AC40" s="29">
        <f>'AEO 2022 Table 47 Raw'!AF28</f>
        <v>57.701836</v>
      </c>
      <c r="AD40" s="29">
        <f>'AEO 2022 Table 47 Raw'!AG28</f>
        <v>58.271178999999997</v>
      </c>
      <c r="AE40" s="29">
        <f>'AEO 2022 Table 47 Raw'!AH28</f>
        <v>58.837176999999997</v>
      </c>
      <c r="AF40" s="29">
        <f>'AEO 2022 Table 47 Raw'!AI28</f>
        <v>59.399788000000001</v>
      </c>
      <c r="AG40" s="52">
        <f>'AEO 2022 Table 47 Raw'!AJ28</f>
        <v>1.2E-2</v>
      </c>
    </row>
    <row r="41" spans="1:33" ht="12" customHeight="1">
      <c r="AG41" s="55"/>
    </row>
    <row r="42" spans="1:33" ht="12" customHeight="1">
      <c r="B42" s="27" t="s">
        <v>126</v>
      </c>
      <c r="AG42" s="55"/>
    </row>
    <row r="43" spans="1:33" ht="12" customHeight="1">
      <c r="B43" s="27" t="s">
        <v>1833</v>
      </c>
      <c r="AG43" s="55"/>
    </row>
    <row r="44" spans="1:33" ht="12" customHeight="1">
      <c r="B44" s="27" t="s">
        <v>1834</v>
      </c>
      <c r="AG44" s="55"/>
    </row>
    <row r="45" spans="1:33" ht="12" customHeight="1">
      <c r="A45" s="8" t="s">
        <v>1835</v>
      </c>
      <c r="B45" s="28" t="s">
        <v>1836</v>
      </c>
      <c r="C45" s="29">
        <f>'AEO 2022 Table 47 Raw'!F32</f>
        <v>535.94671600000004</v>
      </c>
      <c r="D45" s="29">
        <f>'AEO 2022 Table 47 Raw'!G32</f>
        <v>667.29132100000004</v>
      </c>
      <c r="E45" s="29">
        <f>'AEO 2022 Table 47 Raw'!H32</f>
        <v>719.82916299999999</v>
      </c>
      <c r="F45" s="29">
        <f>'AEO 2022 Table 47 Raw'!I32</f>
        <v>742.01489300000003</v>
      </c>
      <c r="G45" s="29">
        <f>'AEO 2022 Table 47 Raw'!J32</f>
        <v>759.67718500000001</v>
      </c>
      <c r="H45" s="29">
        <f>'AEO 2022 Table 47 Raw'!K32</f>
        <v>775.02557400000001</v>
      </c>
      <c r="I45" s="29">
        <f>'AEO 2022 Table 47 Raw'!L32</f>
        <v>786.07965100000001</v>
      </c>
      <c r="J45" s="29">
        <f>'AEO 2022 Table 47 Raw'!M32</f>
        <v>799.764771</v>
      </c>
      <c r="K45" s="29">
        <f>'AEO 2022 Table 47 Raw'!N32</f>
        <v>814.21252400000003</v>
      </c>
      <c r="L45" s="29">
        <f>'AEO 2022 Table 47 Raw'!O32</f>
        <v>830.07330300000001</v>
      </c>
      <c r="M45" s="29">
        <f>'AEO 2022 Table 47 Raw'!P32</f>
        <v>844.87103300000001</v>
      </c>
      <c r="N45" s="29">
        <f>'AEO 2022 Table 47 Raw'!Q32</f>
        <v>862.62341300000003</v>
      </c>
      <c r="O45" s="29">
        <f>'AEO 2022 Table 47 Raw'!R32</f>
        <v>879.68713400000001</v>
      </c>
      <c r="P45" s="29">
        <f>'AEO 2022 Table 47 Raw'!S32</f>
        <v>892.413635</v>
      </c>
      <c r="Q45" s="29">
        <f>'AEO 2022 Table 47 Raw'!T32</f>
        <v>903.95611599999995</v>
      </c>
      <c r="R45" s="29">
        <f>'AEO 2022 Table 47 Raw'!U32</f>
        <v>915.12323000000004</v>
      </c>
      <c r="S45" s="29">
        <f>'AEO 2022 Table 47 Raw'!V32</f>
        <v>928.09375</v>
      </c>
      <c r="T45" s="29">
        <f>'AEO 2022 Table 47 Raw'!W32</f>
        <v>941.50689699999998</v>
      </c>
      <c r="U45" s="29">
        <f>'AEO 2022 Table 47 Raw'!X32</f>
        <v>957.27099599999997</v>
      </c>
      <c r="V45" s="29">
        <f>'AEO 2022 Table 47 Raw'!Y32</f>
        <v>974.25744599999996</v>
      </c>
      <c r="W45" s="29">
        <f>'AEO 2022 Table 47 Raw'!Z32</f>
        <v>988.66180399999996</v>
      </c>
      <c r="X45" s="29">
        <f>'AEO 2022 Table 47 Raw'!AA32</f>
        <v>1004.493835</v>
      </c>
      <c r="Y45" s="29">
        <f>'AEO 2022 Table 47 Raw'!AB32</f>
        <v>1021.2597050000001</v>
      </c>
      <c r="Z45" s="29">
        <f>'AEO 2022 Table 47 Raw'!AC32</f>
        <v>1037.251953</v>
      </c>
      <c r="AA45" s="29">
        <f>'AEO 2022 Table 47 Raw'!AD32</f>
        <v>1055.8355710000001</v>
      </c>
      <c r="AB45" s="29">
        <f>'AEO 2022 Table 47 Raw'!AE32</f>
        <v>1075.9636230000001</v>
      </c>
      <c r="AC45" s="29">
        <f>'AEO 2022 Table 47 Raw'!AF32</f>
        <v>1095.3867190000001</v>
      </c>
      <c r="AD45" s="29">
        <f>'AEO 2022 Table 47 Raw'!AG32</f>
        <v>1114.5532229999999</v>
      </c>
      <c r="AE45" s="29">
        <f>'AEO 2022 Table 47 Raw'!AH32</f>
        <v>1135.255737</v>
      </c>
      <c r="AF45" s="29">
        <f>'AEO 2022 Table 47 Raw'!AI32</f>
        <v>1160.4592290000001</v>
      </c>
      <c r="AG45" s="52">
        <f>'AEO 2022 Table 47 Raw'!AJ32</f>
        <v>2.7E-2</v>
      </c>
    </row>
    <row r="46" spans="1:33" ht="12" customHeight="1">
      <c r="A46" s="8" t="s">
        <v>1837</v>
      </c>
      <c r="B46" s="28" t="s">
        <v>1838</v>
      </c>
      <c r="C46" s="29">
        <f>'AEO 2022 Table 47 Raw'!F33</f>
        <v>26.712399999999999</v>
      </c>
      <c r="D46" s="29">
        <f>'AEO 2022 Table 47 Raw'!G33</f>
        <v>33.25882</v>
      </c>
      <c r="E46" s="29">
        <f>'AEO 2022 Table 47 Raw'!H33</f>
        <v>35.877388000000003</v>
      </c>
      <c r="F46" s="29">
        <f>'AEO 2022 Table 47 Raw'!I33</f>
        <v>36.764476999999999</v>
      </c>
      <c r="G46" s="29">
        <f>'AEO 2022 Table 47 Raw'!J33</f>
        <v>37.711987000000001</v>
      </c>
      <c r="H46" s="29">
        <f>'AEO 2022 Table 47 Raw'!K33</f>
        <v>38.684418000000001</v>
      </c>
      <c r="I46" s="29">
        <f>'AEO 2022 Table 47 Raw'!L33</f>
        <v>39.659218000000003</v>
      </c>
      <c r="J46" s="29">
        <f>'AEO 2022 Table 47 Raw'!M33</f>
        <v>40.661349999999999</v>
      </c>
      <c r="K46" s="29">
        <f>'AEO 2022 Table 47 Raw'!N33</f>
        <v>41.691947999999996</v>
      </c>
      <c r="L46" s="29">
        <f>'AEO 2022 Table 47 Raw'!O33</f>
        <v>42.750587000000003</v>
      </c>
      <c r="M46" s="29">
        <f>'AEO 2022 Table 47 Raw'!P33</f>
        <v>43.82864</v>
      </c>
      <c r="N46" s="29">
        <f>'AEO 2022 Table 47 Raw'!Q33</f>
        <v>44.926150999999997</v>
      </c>
      <c r="O46" s="29">
        <f>'AEO 2022 Table 47 Raw'!R33</f>
        <v>46.043937999999997</v>
      </c>
      <c r="P46" s="29">
        <f>'AEO 2022 Table 47 Raw'!S33</f>
        <v>47.182281000000003</v>
      </c>
      <c r="Q46" s="29">
        <f>'AEO 2022 Table 47 Raw'!T33</f>
        <v>48.341526000000002</v>
      </c>
      <c r="R46" s="29">
        <f>'AEO 2022 Table 47 Raw'!U33</f>
        <v>49.521926999999998</v>
      </c>
      <c r="S46" s="29">
        <f>'AEO 2022 Table 47 Raw'!V33</f>
        <v>50.723930000000003</v>
      </c>
      <c r="T46" s="29">
        <f>'AEO 2022 Table 47 Raw'!W33</f>
        <v>51.947819000000003</v>
      </c>
      <c r="U46" s="29">
        <f>'AEO 2022 Table 47 Raw'!X33</f>
        <v>53.194164000000001</v>
      </c>
      <c r="V46" s="29">
        <f>'AEO 2022 Table 47 Raw'!Y33</f>
        <v>54.463225999999999</v>
      </c>
      <c r="W46" s="29">
        <f>'AEO 2022 Table 47 Raw'!Z33</f>
        <v>55.755240999999998</v>
      </c>
      <c r="X46" s="29">
        <f>'AEO 2022 Table 47 Raw'!AA33</f>
        <v>57.070830999999998</v>
      </c>
      <c r="Y46" s="29">
        <f>'AEO 2022 Table 47 Raw'!AB33</f>
        <v>58.410091000000001</v>
      </c>
      <c r="Z46" s="29">
        <f>'AEO 2022 Table 47 Raw'!AC33</f>
        <v>59.774901999999997</v>
      </c>
      <c r="AA46" s="29">
        <f>'AEO 2022 Table 47 Raw'!AD33</f>
        <v>61.166362999999997</v>
      </c>
      <c r="AB46" s="29">
        <f>'AEO 2022 Table 47 Raw'!AE33</f>
        <v>62.585075000000003</v>
      </c>
      <c r="AC46" s="29">
        <f>'AEO 2022 Table 47 Raw'!AF33</f>
        <v>64.031859999999995</v>
      </c>
      <c r="AD46" s="29">
        <f>'AEO 2022 Table 47 Raw'!AG33</f>
        <v>65.507462000000004</v>
      </c>
      <c r="AE46" s="29">
        <f>'AEO 2022 Table 47 Raw'!AH33</f>
        <v>67.012955000000005</v>
      </c>
      <c r="AF46" s="29">
        <f>'AEO 2022 Table 47 Raw'!AI33</f>
        <v>68.549225000000007</v>
      </c>
      <c r="AG46" s="52">
        <f>'AEO 2022 Table 47 Raw'!AJ33</f>
        <v>3.3000000000000002E-2</v>
      </c>
    </row>
    <row r="47" spans="1:33" ht="12" customHeight="1">
      <c r="A47" s="8" t="s">
        <v>1839</v>
      </c>
      <c r="B47" s="28" t="s">
        <v>1840</v>
      </c>
      <c r="C47" s="29">
        <f>'AEO 2022 Table 47 Raw'!F34</f>
        <v>12.906981999999999</v>
      </c>
      <c r="D47" s="29">
        <f>'AEO 2022 Table 47 Raw'!G34</f>
        <v>23.764956999999999</v>
      </c>
      <c r="E47" s="29">
        <f>'AEO 2022 Table 47 Raw'!H34</f>
        <v>31.063931</v>
      </c>
      <c r="F47" s="29">
        <f>'AEO 2022 Table 47 Raw'!I34</f>
        <v>34.049869999999999</v>
      </c>
      <c r="G47" s="29">
        <f>'AEO 2022 Table 47 Raw'!J34</f>
        <v>34.965907999999999</v>
      </c>
      <c r="H47" s="29">
        <f>'AEO 2022 Table 47 Raw'!K34</f>
        <v>35.887596000000002</v>
      </c>
      <c r="I47" s="29">
        <f>'AEO 2022 Table 47 Raw'!L34</f>
        <v>36.823349</v>
      </c>
      <c r="J47" s="29">
        <f>'AEO 2022 Table 47 Raw'!M34</f>
        <v>37.771312999999999</v>
      </c>
      <c r="K47" s="29">
        <f>'AEO 2022 Table 47 Raw'!N34</f>
        <v>38.739139999999999</v>
      </c>
      <c r="L47" s="29">
        <f>'AEO 2022 Table 47 Raw'!O34</f>
        <v>39.721378000000001</v>
      </c>
      <c r="M47" s="29">
        <f>'AEO 2022 Table 47 Raw'!P34</f>
        <v>40.720829000000002</v>
      </c>
      <c r="N47" s="29">
        <f>'AEO 2022 Table 47 Raw'!Q34</f>
        <v>41.752274</v>
      </c>
      <c r="O47" s="29">
        <f>'AEO 2022 Table 47 Raw'!R34</f>
        <v>42.801116999999998</v>
      </c>
      <c r="P47" s="29">
        <f>'AEO 2022 Table 47 Raw'!S34</f>
        <v>43.868026999999998</v>
      </c>
      <c r="Q47" s="29">
        <f>'AEO 2022 Table 47 Raw'!T34</f>
        <v>44.954135999999998</v>
      </c>
      <c r="R47" s="29">
        <f>'AEO 2022 Table 47 Raw'!U34</f>
        <v>46.047660999999998</v>
      </c>
      <c r="S47" s="29">
        <f>'AEO 2022 Table 47 Raw'!V34</f>
        <v>47.159041999999999</v>
      </c>
      <c r="T47" s="29">
        <f>'AEO 2022 Table 47 Raw'!W34</f>
        <v>48.28931</v>
      </c>
      <c r="U47" s="29">
        <f>'AEO 2022 Table 47 Raw'!X34</f>
        <v>49.438839000000002</v>
      </c>
      <c r="V47" s="29">
        <f>'AEO 2022 Table 47 Raw'!Y34</f>
        <v>50.607661999999998</v>
      </c>
      <c r="W47" s="29">
        <f>'AEO 2022 Table 47 Raw'!Z34</f>
        <v>51.785922999999997</v>
      </c>
      <c r="X47" s="29">
        <f>'AEO 2022 Table 47 Raw'!AA34</f>
        <v>52.982757999999997</v>
      </c>
      <c r="Y47" s="29">
        <f>'AEO 2022 Table 47 Raw'!AB34</f>
        <v>54.198742000000003</v>
      </c>
      <c r="Z47" s="29">
        <f>'AEO 2022 Table 47 Raw'!AC34</f>
        <v>55.434108999999999</v>
      </c>
      <c r="AA47" s="29">
        <f>'AEO 2022 Table 47 Raw'!AD34</f>
        <v>56.688640999999997</v>
      </c>
      <c r="AB47" s="29">
        <f>'AEO 2022 Table 47 Raw'!AE34</f>
        <v>57.935214999999999</v>
      </c>
      <c r="AC47" s="29">
        <f>'AEO 2022 Table 47 Raw'!AF34</f>
        <v>59.199120000000001</v>
      </c>
      <c r="AD47" s="29">
        <f>'AEO 2022 Table 47 Raw'!AG34</f>
        <v>60.482638999999999</v>
      </c>
      <c r="AE47" s="29">
        <f>'AEO 2022 Table 47 Raw'!AH34</f>
        <v>61.788345</v>
      </c>
      <c r="AF47" s="29">
        <f>'AEO 2022 Table 47 Raw'!AI34</f>
        <v>63.118167999999997</v>
      </c>
      <c r="AG47" s="52">
        <f>'AEO 2022 Table 47 Raw'!AJ34</f>
        <v>5.6000000000000001E-2</v>
      </c>
    </row>
    <row r="48" spans="1:33" ht="12" customHeight="1">
      <c r="A48" s="8" t="s">
        <v>1841</v>
      </c>
      <c r="B48" s="28" t="s">
        <v>1842</v>
      </c>
      <c r="C48" s="29">
        <f>'AEO 2022 Table 47 Raw'!F35</f>
        <v>48.646706000000002</v>
      </c>
      <c r="D48" s="29">
        <f>'AEO 2022 Table 47 Raw'!G35</f>
        <v>76.096832000000006</v>
      </c>
      <c r="E48" s="29">
        <f>'AEO 2022 Table 47 Raw'!H35</f>
        <v>94.549415999999994</v>
      </c>
      <c r="F48" s="29">
        <f>'AEO 2022 Table 47 Raw'!I35</f>
        <v>102.098206</v>
      </c>
      <c r="G48" s="29">
        <f>'AEO 2022 Table 47 Raw'!J35</f>
        <v>108.776459</v>
      </c>
      <c r="H48" s="29">
        <f>'AEO 2022 Table 47 Raw'!K35</f>
        <v>115.823059</v>
      </c>
      <c r="I48" s="29">
        <f>'AEO 2022 Table 47 Raw'!L35</f>
        <v>123.115959</v>
      </c>
      <c r="J48" s="29">
        <f>'AEO 2022 Table 47 Raw'!M35</f>
        <v>130.65708900000001</v>
      </c>
      <c r="K48" s="29">
        <f>'AEO 2022 Table 47 Raw'!N35</f>
        <v>138.45974699999999</v>
      </c>
      <c r="L48" s="29">
        <f>'AEO 2022 Table 47 Raw'!O35</f>
        <v>146.53019699999999</v>
      </c>
      <c r="M48" s="29">
        <f>'AEO 2022 Table 47 Raw'!P35</f>
        <v>154.84295700000001</v>
      </c>
      <c r="N48" s="29">
        <f>'AEO 2022 Table 47 Raw'!Q35</f>
        <v>163.53398100000001</v>
      </c>
      <c r="O48" s="29">
        <f>'AEO 2022 Table 47 Raw'!R35</f>
        <v>172.620026</v>
      </c>
      <c r="P48" s="29">
        <f>'AEO 2022 Table 47 Raw'!S35</f>
        <v>182.11694299999999</v>
      </c>
      <c r="Q48" s="29">
        <f>'AEO 2022 Table 47 Raw'!T35</f>
        <v>192.03735399999999</v>
      </c>
      <c r="R48" s="29">
        <f>'AEO 2022 Table 47 Raw'!U35</f>
        <v>202.31947299999999</v>
      </c>
      <c r="S48" s="29">
        <f>'AEO 2022 Table 47 Raw'!V35</f>
        <v>213.073196</v>
      </c>
      <c r="T48" s="29">
        <f>'AEO 2022 Table 47 Raw'!W35</f>
        <v>224.32847599999999</v>
      </c>
      <c r="U48" s="29">
        <f>'AEO 2022 Table 47 Raw'!X35</f>
        <v>236.11563100000001</v>
      </c>
      <c r="V48" s="29">
        <f>'AEO 2022 Table 47 Raw'!Y35</f>
        <v>248.46492000000001</v>
      </c>
      <c r="W48" s="29">
        <f>'AEO 2022 Table 47 Raw'!Z35</f>
        <v>261.220551</v>
      </c>
      <c r="X48" s="29">
        <f>'AEO 2022 Table 47 Raw'!AA35</f>
        <v>274.58450299999998</v>
      </c>
      <c r="Y48" s="29">
        <f>'AEO 2022 Table 47 Raw'!AB35</f>
        <v>288.58795199999997</v>
      </c>
      <c r="Z48" s="29">
        <f>'AEO 2022 Table 47 Raw'!AC35</f>
        <v>303.26443499999999</v>
      </c>
      <c r="AA48" s="29">
        <f>'AEO 2022 Table 47 Raw'!AD35</f>
        <v>318.64849900000002</v>
      </c>
      <c r="AB48" s="29">
        <f>'AEO 2022 Table 47 Raw'!AE35</f>
        <v>334.549103</v>
      </c>
      <c r="AC48" s="29">
        <f>'AEO 2022 Table 47 Raw'!AF35</f>
        <v>351.20800800000001</v>
      </c>
      <c r="AD48" s="29">
        <f>'AEO 2022 Table 47 Raw'!AG35</f>
        <v>368.65570100000002</v>
      </c>
      <c r="AE48" s="29">
        <f>'AEO 2022 Table 47 Raw'!AH35</f>
        <v>386.92867999999999</v>
      </c>
      <c r="AF48" s="29">
        <f>'AEO 2022 Table 47 Raw'!AI35</f>
        <v>406.06057700000002</v>
      </c>
      <c r="AG48" s="52">
        <f>'AEO 2022 Table 47 Raw'!AJ35</f>
        <v>7.5999999999999998E-2</v>
      </c>
    </row>
    <row r="49" spans="1:33" ht="12" customHeight="1">
      <c r="A49" s="8" t="s">
        <v>1843</v>
      </c>
      <c r="B49" s="28" t="s">
        <v>1844</v>
      </c>
      <c r="C49" s="29">
        <f>'AEO 2022 Table 47 Raw'!F36</f>
        <v>227.29257200000001</v>
      </c>
      <c r="D49" s="29">
        <f>'AEO 2022 Table 47 Raw'!G36</f>
        <v>417.24423200000001</v>
      </c>
      <c r="E49" s="29">
        <f>'AEO 2022 Table 47 Raw'!H36</f>
        <v>544.93395999999996</v>
      </c>
      <c r="F49" s="29">
        <f>'AEO 2022 Table 47 Raw'!I36</f>
        <v>597.17065400000001</v>
      </c>
      <c r="G49" s="29">
        <f>'AEO 2022 Table 47 Raw'!J36</f>
        <v>619.20165999999995</v>
      </c>
      <c r="H49" s="29">
        <f>'AEO 2022 Table 47 Raw'!K36</f>
        <v>641.45880099999999</v>
      </c>
      <c r="I49" s="29">
        <f>'AEO 2022 Table 47 Raw'!L36</f>
        <v>663.67474400000003</v>
      </c>
      <c r="J49" s="29">
        <f>'AEO 2022 Table 47 Raw'!M36</f>
        <v>686.36810300000002</v>
      </c>
      <c r="K49" s="29">
        <f>'AEO 2022 Table 47 Raw'!N36</f>
        <v>709.61480700000004</v>
      </c>
      <c r="L49" s="29">
        <f>'AEO 2022 Table 47 Raw'!O36</f>
        <v>733.30413799999997</v>
      </c>
      <c r="M49" s="29">
        <f>'AEO 2022 Table 47 Raw'!P36</f>
        <v>757.573486</v>
      </c>
      <c r="N49" s="29">
        <f>'AEO 2022 Table 47 Raw'!Q36</f>
        <v>782.50573699999995</v>
      </c>
      <c r="O49" s="29">
        <f>'AEO 2022 Table 47 Raw'!R36</f>
        <v>808.25695800000005</v>
      </c>
      <c r="P49" s="29">
        <f>'AEO 2022 Table 47 Raw'!S36</f>
        <v>834.79046600000004</v>
      </c>
      <c r="Q49" s="29">
        <f>'AEO 2022 Table 47 Raw'!T36</f>
        <v>862.07275400000003</v>
      </c>
      <c r="R49" s="29">
        <f>'AEO 2022 Table 47 Raw'!U36</f>
        <v>890.14917000000003</v>
      </c>
      <c r="S49" s="29">
        <f>'AEO 2022 Table 47 Raw'!V36</f>
        <v>919.34680200000003</v>
      </c>
      <c r="T49" s="29">
        <f>'AEO 2022 Table 47 Raw'!W36</f>
        <v>949.63232400000004</v>
      </c>
      <c r="U49" s="29">
        <f>'AEO 2022 Table 47 Raw'!X36</f>
        <v>980.94409199999996</v>
      </c>
      <c r="V49" s="29">
        <f>'AEO 2022 Table 47 Raw'!Y36</f>
        <v>1013.481506</v>
      </c>
      <c r="W49" s="29">
        <f>'AEO 2022 Table 47 Raw'!Z36</f>
        <v>1047.1518550000001</v>
      </c>
      <c r="X49" s="29">
        <f>'AEO 2022 Table 47 Raw'!AA36</f>
        <v>1081.924561</v>
      </c>
      <c r="Y49" s="29">
        <f>'AEO 2022 Table 47 Raw'!AB36</f>
        <v>1117.7989500000001</v>
      </c>
      <c r="Z49" s="29">
        <f>'AEO 2022 Table 47 Raw'!AC36</f>
        <v>1154.7695309999999</v>
      </c>
      <c r="AA49" s="29">
        <f>'AEO 2022 Table 47 Raw'!AD36</f>
        <v>1192.888794</v>
      </c>
      <c r="AB49" s="29">
        <f>'AEO 2022 Table 47 Raw'!AE36</f>
        <v>1232.238525</v>
      </c>
      <c r="AC49" s="29">
        <f>'AEO 2022 Table 47 Raw'!AF36</f>
        <v>1272.884644</v>
      </c>
      <c r="AD49" s="29">
        <f>'AEO 2022 Table 47 Raw'!AG36</f>
        <v>1314.9644780000001</v>
      </c>
      <c r="AE49" s="29">
        <f>'AEO 2022 Table 47 Raw'!AH36</f>
        <v>1358.59375</v>
      </c>
      <c r="AF49" s="29">
        <f>'AEO 2022 Table 47 Raw'!AI36</f>
        <v>1403.8041989999999</v>
      </c>
      <c r="AG49" s="52">
        <f>'AEO 2022 Table 47 Raw'!AJ36</f>
        <v>6.5000000000000002E-2</v>
      </c>
    </row>
    <row r="50" spans="1:33" ht="15" customHeight="1">
      <c r="A50" s="8" t="s">
        <v>1845</v>
      </c>
      <c r="B50" s="28" t="s">
        <v>1846</v>
      </c>
      <c r="C50" s="29">
        <f>'AEO 2022 Table 47 Raw'!F37</f>
        <v>13.484603999999999</v>
      </c>
      <c r="D50" s="29">
        <f>'AEO 2022 Table 47 Raw'!G37</f>
        <v>27.311848000000001</v>
      </c>
      <c r="E50" s="29">
        <f>'AEO 2022 Table 47 Raw'!H37</f>
        <v>36.606827000000003</v>
      </c>
      <c r="F50" s="29">
        <f>'AEO 2022 Table 47 Raw'!I37</f>
        <v>40.409320999999998</v>
      </c>
      <c r="G50" s="29">
        <f>'AEO 2022 Table 47 Raw'!J37</f>
        <v>42.794539999999998</v>
      </c>
      <c r="H50" s="29">
        <f>'AEO 2022 Table 47 Raw'!K37</f>
        <v>45.327182999999998</v>
      </c>
      <c r="I50" s="29">
        <f>'AEO 2022 Table 47 Raw'!L37</f>
        <v>47.946102000000003</v>
      </c>
      <c r="J50" s="29">
        <f>'AEO 2022 Table 47 Raw'!M37</f>
        <v>50.681389000000003</v>
      </c>
      <c r="K50" s="29">
        <f>'AEO 2022 Table 47 Raw'!N37</f>
        <v>53.553176999999998</v>
      </c>
      <c r="L50" s="29">
        <f>'AEO 2022 Table 47 Raw'!O37</f>
        <v>56.570179000000003</v>
      </c>
      <c r="M50" s="29">
        <f>'AEO 2022 Table 47 Raw'!P37</f>
        <v>59.743445999999999</v>
      </c>
      <c r="N50" s="29">
        <f>'AEO 2022 Table 47 Raw'!Q37</f>
        <v>63.091994999999997</v>
      </c>
      <c r="O50" s="29">
        <f>'AEO 2022 Table 47 Raw'!R37</f>
        <v>66.617287000000005</v>
      </c>
      <c r="P50" s="29">
        <f>'AEO 2022 Table 47 Raw'!S37</f>
        <v>70.311531000000002</v>
      </c>
      <c r="Q50" s="29">
        <f>'AEO 2022 Table 47 Raw'!T37</f>
        <v>74.169701000000003</v>
      </c>
      <c r="R50" s="29">
        <f>'AEO 2022 Table 47 Raw'!U37</f>
        <v>78.230323999999996</v>
      </c>
      <c r="S50" s="29">
        <f>'AEO 2022 Table 47 Raw'!V37</f>
        <v>82.474547999999999</v>
      </c>
      <c r="T50" s="29">
        <f>'AEO 2022 Table 47 Raw'!W37</f>
        <v>86.916236999999995</v>
      </c>
      <c r="U50" s="29">
        <f>'AEO 2022 Table 47 Raw'!X37</f>
        <v>91.565276999999995</v>
      </c>
      <c r="V50" s="29">
        <f>'AEO 2022 Table 47 Raw'!Y37</f>
        <v>96.420326000000003</v>
      </c>
      <c r="W50" s="29">
        <f>'AEO 2022 Table 47 Raw'!Z37</f>
        <v>101.514977</v>
      </c>
      <c r="X50" s="29">
        <f>'AEO 2022 Table 47 Raw'!AA37</f>
        <v>106.837379</v>
      </c>
      <c r="Y50" s="29">
        <f>'AEO 2022 Table 47 Raw'!AB37</f>
        <v>112.404961</v>
      </c>
      <c r="Z50" s="29">
        <f>'AEO 2022 Table 47 Raw'!AC37</f>
        <v>118.2286</v>
      </c>
      <c r="AA50" s="29">
        <f>'AEO 2022 Table 47 Raw'!AD37</f>
        <v>124.311539</v>
      </c>
      <c r="AB50" s="29">
        <f>'AEO 2022 Table 47 Raw'!AE37</f>
        <v>130.69517500000001</v>
      </c>
      <c r="AC50" s="29">
        <f>'AEO 2022 Table 47 Raw'!AF37</f>
        <v>137.36909499999999</v>
      </c>
      <c r="AD50" s="29">
        <f>'AEO 2022 Table 47 Raw'!AG37</f>
        <v>144.35395800000001</v>
      </c>
      <c r="AE50" s="29">
        <f>'AEO 2022 Table 47 Raw'!AH37</f>
        <v>151.66325399999999</v>
      </c>
      <c r="AF50" s="29">
        <f>'AEO 2022 Table 47 Raw'!AI37</f>
        <v>159.31355300000001</v>
      </c>
      <c r="AG50" s="52">
        <f>'AEO 2022 Table 47 Raw'!AJ37</f>
        <v>8.8999999999999996E-2</v>
      </c>
    </row>
    <row r="51" spans="1:33" ht="15" customHeight="1">
      <c r="A51" s="8" t="s">
        <v>1847</v>
      </c>
      <c r="B51" s="28" t="s">
        <v>1848</v>
      </c>
      <c r="C51" s="29">
        <f>'AEO 2022 Table 47 Raw'!F38</f>
        <v>18.885286000000001</v>
      </c>
      <c r="D51" s="29">
        <f>'AEO 2022 Table 47 Raw'!G38</f>
        <v>44.380420999999998</v>
      </c>
      <c r="E51" s="29">
        <f>'AEO 2022 Table 47 Raw'!H38</f>
        <v>61.518822</v>
      </c>
      <c r="F51" s="29">
        <f>'AEO 2022 Table 47 Raw'!I38</f>
        <v>68.529983999999999</v>
      </c>
      <c r="G51" s="29">
        <f>'AEO 2022 Table 47 Raw'!J38</f>
        <v>72.035561000000001</v>
      </c>
      <c r="H51" s="29">
        <f>'AEO 2022 Table 47 Raw'!K38</f>
        <v>75.205558999999994</v>
      </c>
      <c r="I51" s="29">
        <f>'AEO 2022 Table 47 Raw'!L38</f>
        <v>78.443000999999995</v>
      </c>
      <c r="J51" s="29">
        <f>'AEO 2022 Table 47 Raw'!M38</f>
        <v>81.791267000000005</v>
      </c>
      <c r="K51" s="29">
        <f>'AEO 2022 Table 47 Raw'!N38</f>
        <v>85.253387000000004</v>
      </c>
      <c r="L51" s="29">
        <f>'AEO 2022 Table 47 Raw'!O38</f>
        <v>88.818725999999998</v>
      </c>
      <c r="M51" s="29">
        <f>'AEO 2022 Table 47 Raw'!P38</f>
        <v>92.470466999999999</v>
      </c>
      <c r="N51" s="29">
        <f>'AEO 2022 Table 47 Raw'!Q38</f>
        <v>96.200882000000007</v>
      </c>
      <c r="O51" s="29">
        <f>'AEO 2022 Table 47 Raw'!R38</f>
        <v>100.035286</v>
      </c>
      <c r="P51" s="29">
        <f>'AEO 2022 Table 47 Raw'!S38</f>
        <v>103.987846</v>
      </c>
      <c r="Q51" s="29">
        <f>'AEO 2022 Table 47 Raw'!T38</f>
        <v>108.063507</v>
      </c>
      <c r="R51" s="29">
        <f>'AEO 2022 Table 47 Raw'!U38</f>
        <v>112.232178</v>
      </c>
      <c r="S51" s="29">
        <f>'AEO 2022 Table 47 Raw'!V38</f>
        <v>116.51958500000001</v>
      </c>
      <c r="T51" s="29">
        <f>'AEO 2022 Table 47 Raw'!W38</f>
        <v>120.930412</v>
      </c>
      <c r="U51" s="29">
        <f>'AEO 2022 Table 47 Raw'!X38</f>
        <v>125.469589</v>
      </c>
      <c r="V51" s="29">
        <f>'AEO 2022 Table 47 Raw'!Y38</f>
        <v>130.13682600000001</v>
      </c>
      <c r="W51" s="29">
        <f>'AEO 2022 Table 47 Raw'!Z38</f>
        <v>134.90948499999999</v>
      </c>
      <c r="X51" s="29">
        <f>'AEO 2022 Table 47 Raw'!AA38</f>
        <v>139.80625900000001</v>
      </c>
      <c r="Y51" s="29">
        <f>'AEO 2022 Table 47 Raw'!AB38</f>
        <v>144.83168000000001</v>
      </c>
      <c r="Z51" s="29">
        <f>'AEO 2022 Table 47 Raw'!AC38</f>
        <v>149.987549</v>
      </c>
      <c r="AA51" s="29">
        <f>'AEO 2022 Table 47 Raw'!AD38</f>
        <v>155.27681000000001</v>
      </c>
      <c r="AB51" s="29">
        <f>'AEO 2022 Table 47 Raw'!AE38</f>
        <v>160.69502299999999</v>
      </c>
      <c r="AC51" s="29">
        <f>'AEO 2022 Table 47 Raw'!AF38</f>
        <v>166.24414100000001</v>
      </c>
      <c r="AD51" s="29">
        <f>'AEO 2022 Table 47 Raw'!AG38</f>
        <v>171.931183</v>
      </c>
      <c r="AE51" s="29">
        <f>'AEO 2022 Table 47 Raw'!AH38</f>
        <v>177.758286</v>
      </c>
      <c r="AF51" s="29">
        <f>'AEO 2022 Table 47 Raw'!AI38</f>
        <v>183.72825599999999</v>
      </c>
      <c r="AG51" s="52">
        <f>'AEO 2022 Table 47 Raw'!AJ38</f>
        <v>8.2000000000000003E-2</v>
      </c>
    </row>
    <row r="52" spans="1:33" ht="15" customHeight="1">
      <c r="A52" s="8" t="s">
        <v>1849</v>
      </c>
      <c r="B52" s="28" t="s">
        <v>1850</v>
      </c>
      <c r="C52" s="29">
        <f>'AEO 2022 Table 47 Raw'!F39</f>
        <v>116.254295</v>
      </c>
      <c r="D52" s="29">
        <f>'AEO 2022 Table 47 Raw'!G39</f>
        <v>119.704155</v>
      </c>
      <c r="E52" s="29">
        <f>'AEO 2022 Table 47 Raw'!H39</f>
        <v>122.816429</v>
      </c>
      <c r="F52" s="29">
        <f>'AEO 2022 Table 47 Raw'!I39</f>
        <v>125.86434199999999</v>
      </c>
      <c r="G52" s="29">
        <f>'AEO 2022 Table 47 Raw'!J39</f>
        <v>128.70192</v>
      </c>
      <c r="H52" s="29">
        <f>'AEO 2022 Table 47 Raw'!K39</f>
        <v>131.59092699999999</v>
      </c>
      <c r="I52" s="29">
        <f>'AEO 2022 Table 47 Raw'!L39</f>
        <v>134.519104</v>
      </c>
      <c r="J52" s="29">
        <f>'AEO 2022 Table 47 Raw'!M39</f>
        <v>137.51748699999999</v>
      </c>
      <c r="K52" s="29">
        <f>'AEO 2022 Table 47 Raw'!N39</f>
        <v>140.586105</v>
      </c>
      <c r="L52" s="29">
        <f>'AEO 2022 Table 47 Raw'!O39</f>
        <v>143.72615099999999</v>
      </c>
      <c r="M52" s="29">
        <f>'AEO 2022 Table 47 Raw'!P39</f>
        <v>146.982483</v>
      </c>
      <c r="N52" s="29">
        <f>'AEO 2022 Table 47 Raw'!Q39</f>
        <v>150.34291099999999</v>
      </c>
      <c r="O52" s="29">
        <f>'AEO 2022 Table 47 Raw'!R39</f>
        <v>153.79132100000001</v>
      </c>
      <c r="P52" s="29">
        <f>'AEO 2022 Table 47 Raw'!S39</f>
        <v>157.32887299999999</v>
      </c>
      <c r="Q52" s="29">
        <f>'AEO 2022 Table 47 Raw'!T39</f>
        <v>160.9599</v>
      </c>
      <c r="R52" s="29">
        <f>'AEO 2022 Table 47 Raw'!U39</f>
        <v>164.604919</v>
      </c>
      <c r="S52" s="29">
        <f>'AEO 2022 Table 47 Raw'!V39</f>
        <v>168.334869</v>
      </c>
      <c r="T52" s="29">
        <f>'AEO 2022 Table 47 Raw'!W39</f>
        <v>172.15692100000001</v>
      </c>
      <c r="U52" s="29">
        <f>'AEO 2022 Table 47 Raw'!X39</f>
        <v>176.07534799999999</v>
      </c>
      <c r="V52" s="29">
        <f>'AEO 2022 Table 47 Raw'!Y39</f>
        <v>180.096664</v>
      </c>
      <c r="W52" s="29">
        <f>'AEO 2022 Table 47 Raw'!Z39</f>
        <v>184.12960799999999</v>
      </c>
      <c r="X52" s="29">
        <f>'AEO 2022 Table 47 Raw'!AA39</f>
        <v>188.260391</v>
      </c>
      <c r="Y52" s="29">
        <f>'AEO 2022 Table 47 Raw'!AB39</f>
        <v>192.49108899999999</v>
      </c>
      <c r="Z52" s="29">
        <f>'AEO 2022 Table 47 Raw'!AC39</f>
        <v>196.819412</v>
      </c>
      <c r="AA52" s="29">
        <f>'AEO 2022 Table 47 Raw'!AD39</f>
        <v>201.24614</v>
      </c>
      <c r="AB52" s="29">
        <f>'AEO 2022 Table 47 Raw'!AE39</f>
        <v>205.66918899999999</v>
      </c>
      <c r="AC52" s="29">
        <f>'AEO 2022 Table 47 Raw'!AF39</f>
        <v>210.18902600000001</v>
      </c>
      <c r="AD52" s="29">
        <f>'AEO 2022 Table 47 Raw'!AG39</f>
        <v>214.81098900000001</v>
      </c>
      <c r="AE52" s="29">
        <f>'AEO 2022 Table 47 Raw'!AH39</f>
        <v>219.528595</v>
      </c>
      <c r="AF52" s="29">
        <f>'AEO 2022 Table 47 Raw'!AI39</f>
        <v>224.29875200000001</v>
      </c>
      <c r="AG52" s="52">
        <f>'AEO 2022 Table 47 Raw'!AJ39</f>
        <v>2.3E-2</v>
      </c>
    </row>
    <row r="53" spans="1:33" ht="15" customHeight="1">
      <c r="A53" s="8" t="s">
        <v>1851</v>
      </c>
      <c r="B53" s="28" t="s">
        <v>1852</v>
      </c>
      <c r="C53" s="29">
        <f>'AEO 2022 Table 47 Raw'!F40</f>
        <v>422.635223</v>
      </c>
      <c r="D53" s="29">
        <f>'AEO 2022 Table 47 Raw'!G40</f>
        <v>481.731201</v>
      </c>
      <c r="E53" s="29">
        <f>'AEO 2022 Table 47 Raw'!H40</f>
        <v>505.369598</v>
      </c>
      <c r="F53" s="29">
        <f>'AEO 2022 Table 47 Raw'!I40</f>
        <v>538.72814900000003</v>
      </c>
      <c r="G53" s="29">
        <f>'AEO 2022 Table 47 Raw'!J40</f>
        <v>572.379639</v>
      </c>
      <c r="H53" s="29">
        <f>'AEO 2022 Table 47 Raw'!K40</f>
        <v>606.49920699999996</v>
      </c>
      <c r="I53" s="29">
        <f>'AEO 2022 Table 47 Raw'!L40</f>
        <v>641.23168899999996</v>
      </c>
      <c r="J53" s="29">
        <f>'AEO 2022 Table 47 Raw'!M40</f>
        <v>676.55230700000004</v>
      </c>
      <c r="K53" s="29">
        <f>'AEO 2022 Table 47 Raw'!N40</f>
        <v>712.39105199999995</v>
      </c>
      <c r="L53" s="29">
        <f>'AEO 2022 Table 47 Raw'!O40</f>
        <v>748.75201400000003</v>
      </c>
      <c r="M53" s="29">
        <f>'AEO 2022 Table 47 Raw'!P40</f>
        <v>785.70074499999998</v>
      </c>
      <c r="N53" s="29">
        <f>'AEO 2022 Table 47 Raw'!Q40</f>
        <v>822.91143799999998</v>
      </c>
      <c r="O53" s="29">
        <f>'AEO 2022 Table 47 Raw'!R40</f>
        <v>860.19812000000002</v>
      </c>
      <c r="P53" s="29">
        <f>'AEO 2022 Table 47 Raw'!S40</f>
        <v>897.65417500000001</v>
      </c>
      <c r="Q53" s="29">
        <f>'AEO 2022 Table 47 Raw'!T40</f>
        <v>935.49847399999999</v>
      </c>
      <c r="R53" s="29">
        <f>'AEO 2022 Table 47 Raw'!U40</f>
        <v>973.62133800000004</v>
      </c>
      <c r="S53" s="29">
        <f>'AEO 2022 Table 47 Raw'!V40</f>
        <v>1011.739075</v>
      </c>
      <c r="T53" s="29">
        <f>'AEO 2022 Table 47 Raw'!W40</f>
        <v>1049.8645019999999</v>
      </c>
      <c r="U53" s="29">
        <f>'AEO 2022 Table 47 Raw'!X40</f>
        <v>1088.2380370000001</v>
      </c>
      <c r="V53" s="29">
        <f>'AEO 2022 Table 47 Raw'!Y40</f>
        <v>1127.2777100000001</v>
      </c>
      <c r="W53" s="29">
        <f>'AEO 2022 Table 47 Raw'!Z40</f>
        <v>1167.4094239999999</v>
      </c>
      <c r="X53" s="29">
        <f>'AEO 2022 Table 47 Raw'!AA40</f>
        <v>1208.581177</v>
      </c>
      <c r="Y53" s="29">
        <f>'AEO 2022 Table 47 Raw'!AB40</f>
        <v>1250.4056399999999</v>
      </c>
      <c r="Z53" s="29">
        <f>'AEO 2022 Table 47 Raw'!AC40</f>
        <v>1292.4163820000001</v>
      </c>
      <c r="AA53" s="29">
        <f>'AEO 2022 Table 47 Raw'!AD40</f>
        <v>1334.078491</v>
      </c>
      <c r="AB53" s="29">
        <f>'AEO 2022 Table 47 Raw'!AE40</f>
        <v>1375.2757570000001</v>
      </c>
      <c r="AC53" s="29">
        <f>'AEO 2022 Table 47 Raw'!AF40</f>
        <v>1416.2667240000001</v>
      </c>
      <c r="AD53" s="29">
        <f>'AEO 2022 Table 47 Raw'!AG40</f>
        <v>1456.873779</v>
      </c>
      <c r="AE53" s="29">
        <f>'AEO 2022 Table 47 Raw'!AH40</f>
        <v>1496.626953</v>
      </c>
      <c r="AF53" s="29">
        <f>'AEO 2022 Table 47 Raw'!AI40</f>
        <v>1535.03772</v>
      </c>
      <c r="AG53" s="52">
        <f>'AEO 2022 Table 47 Raw'!AJ40</f>
        <v>4.4999999999999998E-2</v>
      </c>
    </row>
    <row r="54" spans="1:33" ht="15" customHeight="1">
      <c r="A54" s="8" t="s">
        <v>1853</v>
      </c>
      <c r="B54" s="28" t="s">
        <v>1854</v>
      </c>
      <c r="C54" s="29">
        <f>'AEO 2022 Table 47 Raw'!F41</f>
        <v>27.869046999999998</v>
      </c>
      <c r="D54" s="29">
        <f>'AEO 2022 Table 47 Raw'!G41</f>
        <v>49.593201000000001</v>
      </c>
      <c r="E54" s="29">
        <f>'AEO 2022 Table 47 Raw'!H41</f>
        <v>64.196655000000007</v>
      </c>
      <c r="F54" s="29">
        <f>'AEO 2022 Table 47 Raw'!I41</f>
        <v>70.170799000000002</v>
      </c>
      <c r="G54" s="29">
        <f>'AEO 2022 Table 47 Raw'!J41</f>
        <v>71.128974999999997</v>
      </c>
      <c r="H54" s="29">
        <f>'AEO 2022 Table 47 Raw'!K41</f>
        <v>72.031470999999996</v>
      </c>
      <c r="I54" s="29">
        <f>'AEO 2022 Table 47 Raw'!L41</f>
        <v>72.882866000000007</v>
      </c>
      <c r="J54" s="29">
        <f>'AEO 2022 Table 47 Raw'!M41</f>
        <v>73.692215000000004</v>
      </c>
      <c r="K54" s="29">
        <f>'AEO 2022 Table 47 Raw'!N41</f>
        <v>74.466728000000003</v>
      </c>
      <c r="L54" s="29">
        <f>'AEO 2022 Table 47 Raw'!O41</f>
        <v>75.209663000000006</v>
      </c>
      <c r="M54" s="29">
        <f>'AEO 2022 Table 47 Raw'!P41</f>
        <v>75.899192999999997</v>
      </c>
      <c r="N54" s="29">
        <f>'AEO 2022 Table 47 Raw'!Q41</f>
        <v>76.541222000000005</v>
      </c>
      <c r="O54" s="29">
        <f>'AEO 2022 Table 47 Raw'!R41</f>
        <v>77.172309999999996</v>
      </c>
      <c r="P54" s="29">
        <f>'AEO 2022 Table 47 Raw'!S41</f>
        <v>77.799042</v>
      </c>
      <c r="Q54" s="29">
        <f>'AEO 2022 Table 47 Raw'!T41</f>
        <v>78.419312000000005</v>
      </c>
      <c r="R54" s="29">
        <f>'AEO 2022 Table 47 Raw'!U41</f>
        <v>79.026748999999995</v>
      </c>
      <c r="S54" s="29">
        <f>'AEO 2022 Table 47 Raw'!V41</f>
        <v>79.623465999999993</v>
      </c>
      <c r="T54" s="29">
        <f>'AEO 2022 Table 47 Raw'!W41</f>
        <v>80.210082999999997</v>
      </c>
      <c r="U54" s="29">
        <f>'AEO 2022 Table 47 Raw'!X41</f>
        <v>80.792884999999998</v>
      </c>
      <c r="V54" s="29">
        <f>'AEO 2022 Table 47 Raw'!Y41</f>
        <v>81.376259000000005</v>
      </c>
      <c r="W54" s="29">
        <f>'AEO 2022 Table 47 Raw'!Z41</f>
        <v>81.958481000000006</v>
      </c>
      <c r="X54" s="29">
        <f>'AEO 2022 Table 47 Raw'!AA41</f>
        <v>82.543487999999996</v>
      </c>
      <c r="Y54" s="29">
        <f>'AEO 2022 Table 47 Raw'!AB41</f>
        <v>83.127685999999997</v>
      </c>
      <c r="Z54" s="29">
        <f>'AEO 2022 Table 47 Raw'!AC41</f>
        <v>83.711723000000006</v>
      </c>
      <c r="AA54" s="29">
        <f>'AEO 2022 Table 47 Raw'!AD41</f>
        <v>84.296227000000002</v>
      </c>
      <c r="AB54" s="29">
        <f>'AEO 2022 Table 47 Raw'!AE41</f>
        <v>84.876853999999994</v>
      </c>
      <c r="AC54" s="29">
        <f>'AEO 2022 Table 47 Raw'!AF41</f>
        <v>85.457245</v>
      </c>
      <c r="AD54" s="29">
        <f>'AEO 2022 Table 47 Raw'!AG41</f>
        <v>86.040298000000007</v>
      </c>
      <c r="AE54" s="29">
        <f>'AEO 2022 Table 47 Raw'!AH41</f>
        <v>86.628928999999999</v>
      </c>
      <c r="AF54" s="29">
        <f>'AEO 2022 Table 47 Raw'!AI41</f>
        <v>87.224693000000002</v>
      </c>
      <c r="AG54" s="52">
        <f>'AEO 2022 Table 47 Raw'!AJ41</f>
        <v>0.04</v>
      </c>
    </row>
    <row r="55" spans="1:33" ht="15" customHeight="1">
      <c r="A55" s="8" t="s">
        <v>1855</v>
      </c>
      <c r="B55" s="28" t="s">
        <v>1856</v>
      </c>
      <c r="C55" s="29">
        <f>'AEO 2022 Table 47 Raw'!F42</f>
        <v>35.726241999999999</v>
      </c>
      <c r="D55" s="29">
        <f>'AEO 2022 Table 47 Raw'!G42</f>
        <v>99.041092000000006</v>
      </c>
      <c r="E55" s="29">
        <f>'AEO 2022 Table 47 Raw'!H42</f>
        <v>141.60273699999999</v>
      </c>
      <c r="F55" s="29">
        <f>'AEO 2022 Table 47 Raw'!I42</f>
        <v>159.01432800000001</v>
      </c>
      <c r="G55" s="29">
        <f>'AEO 2022 Table 47 Raw'!J42</f>
        <v>169.95927399999999</v>
      </c>
      <c r="H55" s="29">
        <f>'AEO 2022 Table 47 Raw'!K42</f>
        <v>181.33206200000001</v>
      </c>
      <c r="I55" s="29">
        <f>'AEO 2022 Table 47 Raw'!L42</f>
        <v>193.161148</v>
      </c>
      <c r="J55" s="29">
        <f>'AEO 2022 Table 47 Raw'!M42</f>
        <v>205.23782299999999</v>
      </c>
      <c r="K55" s="29">
        <f>'AEO 2022 Table 47 Raw'!N42</f>
        <v>217.419479</v>
      </c>
      <c r="L55" s="29">
        <f>'AEO 2022 Table 47 Raw'!O42</f>
        <v>229.65741</v>
      </c>
      <c r="M55" s="29">
        <f>'AEO 2022 Table 47 Raw'!P42</f>
        <v>242.17781099999999</v>
      </c>
      <c r="N55" s="29">
        <f>'AEO 2022 Table 47 Raw'!Q42</f>
        <v>255.00543200000001</v>
      </c>
      <c r="O55" s="29">
        <f>'AEO 2022 Table 47 Raw'!R42</f>
        <v>268.16134599999998</v>
      </c>
      <c r="P55" s="29">
        <f>'AEO 2022 Table 47 Raw'!S42</f>
        <v>281.68136600000003</v>
      </c>
      <c r="Q55" s="29">
        <f>'AEO 2022 Table 47 Raw'!T42</f>
        <v>295.57974200000001</v>
      </c>
      <c r="R55" s="29">
        <f>'AEO 2022 Table 47 Raw'!U42</f>
        <v>309.73007200000001</v>
      </c>
      <c r="S55" s="29">
        <f>'AEO 2022 Table 47 Raw'!V42</f>
        <v>324.25524899999999</v>
      </c>
      <c r="T55" s="29">
        <f>'AEO 2022 Table 47 Raw'!W42</f>
        <v>339.18942299999998</v>
      </c>
      <c r="U55" s="29">
        <f>'AEO 2022 Table 47 Raw'!X42</f>
        <v>354.50079299999999</v>
      </c>
      <c r="V55" s="29">
        <f>'AEO 2022 Table 47 Raw'!Y42</f>
        <v>370.24185199999999</v>
      </c>
      <c r="W55" s="29">
        <f>'AEO 2022 Table 47 Raw'!Z42</f>
        <v>386.33004799999998</v>
      </c>
      <c r="X55" s="29">
        <f>'AEO 2022 Table 47 Raw'!AA42</f>
        <v>402.77716099999998</v>
      </c>
      <c r="Y55" s="29">
        <f>'AEO 2022 Table 47 Raw'!AB42</f>
        <v>419.52960200000001</v>
      </c>
      <c r="Z55" s="29">
        <f>'AEO 2022 Table 47 Raw'!AC42</f>
        <v>436.62799100000001</v>
      </c>
      <c r="AA55" s="29">
        <f>'AEO 2022 Table 47 Raw'!AD42</f>
        <v>454.01385499999998</v>
      </c>
      <c r="AB55" s="29">
        <f>'AEO 2022 Table 47 Raw'!AE42</f>
        <v>471.24676499999998</v>
      </c>
      <c r="AC55" s="29">
        <f>'AEO 2022 Table 47 Raw'!AF42</f>
        <v>488.687408</v>
      </c>
      <c r="AD55" s="29">
        <f>'AEO 2022 Table 47 Raw'!AG42</f>
        <v>506.43386800000002</v>
      </c>
      <c r="AE55" s="29">
        <f>'AEO 2022 Table 47 Raw'!AH42</f>
        <v>524.57330300000001</v>
      </c>
      <c r="AF55" s="29">
        <f>'AEO 2022 Table 47 Raw'!AI42</f>
        <v>543.20654300000001</v>
      </c>
      <c r="AG55" s="52">
        <f>'AEO 2022 Table 47 Raw'!AJ42</f>
        <v>9.8000000000000004E-2</v>
      </c>
    </row>
    <row r="56" spans="1:33" ht="15" customHeight="1">
      <c r="A56" s="8" t="s">
        <v>1857</v>
      </c>
      <c r="B56" s="28" t="s">
        <v>1858</v>
      </c>
      <c r="C56" s="29">
        <f>'AEO 2022 Table 47 Raw'!F43</f>
        <v>41.092381000000003</v>
      </c>
      <c r="D56" s="29">
        <f>'AEO 2022 Table 47 Raw'!G43</f>
        <v>60.493369999999999</v>
      </c>
      <c r="E56" s="29">
        <f>'AEO 2022 Table 47 Raw'!H43</f>
        <v>73.535149000000004</v>
      </c>
      <c r="F56" s="29">
        <f>'AEO 2022 Table 47 Raw'!I43</f>
        <v>80.356696999999997</v>
      </c>
      <c r="G56" s="29">
        <f>'AEO 2022 Table 47 Raw'!J43</f>
        <v>87.637130999999997</v>
      </c>
      <c r="H56" s="29">
        <f>'AEO 2022 Table 47 Raw'!K43</f>
        <v>95.410056999999995</v>
      </c>
      <c r="I56" s="29">
        <f>'AEO 2022 Table 47 Raw'!L43</f>
        <v>103.64376799999999</v>
      </c>
      <c r="J56" s="29">
        <f>'AEO 2022 Table 47 Raw'!M43</f>
        <v>112.289276</v>
      </c>
      <c r="K56" s="29">
        <f>'AEO 2022 Table 47 Raw'!N43</f>
        <v>121.281471</v>
      </c>
      <c r="L56" s="29">
        <f>'AEO 2022 Table 47 Raw'!O43</f>
        <v>130.63450599999999</v>
      </c>
      <c r="M56" s="29">
        <f>'AEO 2022 Table 47 Raw'!P43</f>
        <v>140.36850000000001</v>
      </c>
      <c r="N56" s="29">
        <f>'AEO 2022 Table 47 Raw'!Q43</f>
        <v>150.314438</v>
      </c>
      <c r="O56" s="29">
        <f>'AEO 2022 Table 47 Raw'!R43</f>
        <v>160.38597100000001</v>
      </c>
      <c r="P56" s="29">
        <f>'AEO 2022 Table 47 Raw'!S43</f>
        <v>170.50938400000001</v>
      </c>
      <c r="Q56" s="29">
        <f>'AEO 2022 Table 47 Raw'!T43</f>
        <v>180.766144</v>
      </c>
      <c r="R56" s="29">
        <f>'AEO 2022 Table 47 Raw'!U43</f>
        <v>191.23608400000001</v>
      </c>
      <c r="S56" s="29">
        <f>'AEO 2022 Table 47 Raw'!V43</f>
        <v>202.00242600000001</v>
      </c>
      <c r="T56" s="29">
        <f>'AEO 2022 Table 47 Raw'!W43</f>
        <v>213.08523600000001</v>
      </c>
      <c r="U56" s="29">
        <f>'AEO 2022 Table 47 Raw'!X43</f>
        <v>224.473816</v>
      </c>
      <c r="V56" s="29">
        <f>'AEO 2022 Table 47 Raw'!Y43</f>
        <v>236.15772999999999</v>
      </c>
      <c r="W56" s="29">
        <f>'AEO 2022 Table 47 Raw'!Z43</f>
        <v>247.99739099999999</v>
      </c>
      <c r="X56" s="29">
        <f>'AEO 2022 Table 47 Raw'!AA43</f>
        <v>260.04424999999998</v>
      </c>
      <c r="Y56" s="29">
        <f>'AEO 2022 Table 47 Raw'!AB43</f>
        <v>272.30978399999998</v>
      </c>
      <c r="Z56" s="29">
        <f>'AEO 2022 Table 47 Raw'!AC43</f>
        <v>284.76419099999998</v>
      </c>
      <c r="AA56" s="29">
        <f>'AEO 2022 Table 47 Raw'!AD43</f>
        <v>297.38623000000001</v>
      </c>
      <c r="AB56" s="29">
        <f>'AEO 2022 Table 47 Raw'!AE43</f>
        <v>310.03387500000002</v>
      </c>
      <c r="AC56" s="29">
        <f>'AEO 2022 Table 47 Raw'!AF43</f>
        <v>322.72689800000001</v>
      </c>
      <c r="AD56" s="29">
        <f>'AEO 2022 Table 47 Raw'!AG43</f>
        <v>335.485229</v>
      </c>
      <c r="AE56" s="29">
        <f>'AEO 2022 Table 47 Raw'!AH43</f>
        <v>348.24050899999997</v>
      </c>
      <c r="AF56" s="29">
        <f>'AEO 2022 Table 47 Raw'!AI43</f>
        <v>360.79763800000001</v>
      </c>
      <c r="AG56" s="52">
        <f>'AEO 2022 Table 47 Raw'!AJ43</f>
        <v>7.8E-2</v>
      </c>
    </row>
    <row r="57" spans="1:33" ht="15" customHeight="1">
      <c r="A57" s="8" t="s">
        <v>1859</v>
      </c>
      <c r="B57" s="28" t="s">
        <v>1860</v>
      </c>
      <c r="C57" s="29">
        <f>'AEO 2022 Table 47 Raw'!F44</f>
        <v>27.188814000000001</v>
      </c>
      <c r="D57" s="29">
        <f>'AEO 2022 Table 47 Raw'!G44</f>
        <v>44.578468000000001</v>
      </c>
      <c r="E57" s="29">
        <f>'AEO 2022 Table 47 Raw'!H44</f>
        <v>56.268177000000001</v>
      </c>
      <c r="F57" s="29">
        <f>'AEO 2022 Table 47 Raw'!I44</f>
        <v>61.050331</v>
      </c>
      <c r="G57" s="29">
        <f>'AEO 2022 Table 47 Raw'!J44</f>
        <v>63.494022000000001</v>
      </c>
      <c r="H57" s="29">
        <f>'AEO 2022 Table 47 Raw'!K44</f>
        <v>65.990584999999996</v>
      </c>
      <c r="I57" s="29">
        <f>'AEO 2022 Table 47 Raw'!L44</f>
        <v>68.528892999999997</v>
      </c>
      <c r="J57" s="29">
        <f>'AEO 2022 Table 47 Raw'!M44</f>
        <v>71.017975000000007</v>
      </c>
      <c r="K57" s="29">
        <f>'AEO 2022 Table 47 Raw'!N44</f>
        <v>73.618851000000006</v>
      </c>
      <c r="L57" s="29">
        <f>'AEO 2022 Table 47 Raw'!O44</f>
        <v>76.269287000000006</v>
      </c>
      <c r="M57" s="29">
        <f>'AEO 2022 Table 47 Raw'!P44</f>
        <v>78.947365000000005</v>
      </c>
      <c r="N57" s="29">
        <f>'AEO 2022 Table 47 Raw'!Q44</f>
        <v>81.670670000000001</v>
      </c>
      <c r="O57" s="29">
        <f>'AEO 2022 Table 47 Raw'!R44</f>
        <v>84.43338</v>
      </c>
      <c r="P57" s="29">
        <f>'AEO 2022 Table 47 Raw'!S44</f>
        <v>87.212540000000004</v>
      </c>
      <c r="Q57" s="29">
        <f>'AEO 2022 Table 47 Raw'!T44</f>
        <v>89.929398000000006</v>
      </c>
      <c r="R57" s="29">
        <f>'AEO 2022 Table 47 Raw'!U44</f>
        <v>92.581940000000003</v>
      </c>
      <c r="S57" s="29">
        <f>'AEO 2022 Table 47 Raw'!V44</f>
        <v>95.235427999999999</v>
      </c>
      <c r="T57" s="29">
        <f>'AEO 2022 Table 47 Raw'!W44</f>
        <v>97.912315000000007</v>
      </c>
      <c r="U57" s="29">
        <f>'AEO 2022 Table 47 Raw'!X44</f>
        <v>100.564278</v>
      </c>
      <c r="V57" s="29">
        <f>'AEO 2022 Table 47 Raw'!Y44</f>
        <v>103.238197</v>
      </c>
      <c r="W57" s="29">
        <f>'AEO 2022 Table 47 Raw'!Z44</f>
        <v>105.95182</v>
      </c>
      <c r="X57" s="29">
        <f>'AEO 2022 Table 47 Raw'!AA44</f>
        <v>108.708519</v>
      </c>
      <c r="Y57" s="29">
        <f>'AEO 2022 Table 47 Raw'!AB44</f>
        <v>111.509789</v>
      </c>
      <c r="Z57" s="29">
        <f>'AEO 2022 Table 47 Raw'!AC44</f>
        <v>114.358345</v>
      </c>
      <c r="AA57" s="29">
        <f>'AEO 2022 Table 47 Raw'!AD44</f>
        <v>117.25685900000001</v>
      </c>
      <c r="AB57" s="29">
        <f>'AEO 2022 Table 47 Raw'!AE44</f>
        <v>120.213486</v>
      </c>
      <c r="AC57" s="29">
        <f>'AEO 2022 Table 47 Raw'!AF44</f>
        <v>123.227959</v>
      </c>
      <c r="AD57" s="29">
        <f>'AEO 2022 Table 47 Raw'!AG44</f>
        <v>126.30500000000001</v>
      </c>
      <c r="AE57" s="29">
        <f>'AEO 2022 Table 47 Raw'!AH44</f>
        <v>129.44592299999999</v>
      </c>
      <c r="AF57" s="29">
        <f>'AEO 2022 Table 47 Raw'!AI44</f>
        <v>132.65631099999999</v>
      </c>
      <c r="AG57" s="52">
        <f>'AEO 2022 Table 47 Raw'!AJ44</f>
        <v>5.6000000000000001E-2</v>
      </c>
    </row>
    <row r="58" spans="1:33" ht="15" customHeight="1">
      <c r="B58" s="27" t="s">
        <v>1861</v>
      </c>
      <c r="AG58" s="55"/>
    </row>
    <row r="59" spans="1:33" ht="15" customHeight="1">
      <c r="A59" s="8" t="s">
        <v>1862</v>
      </c>
      <c r="B59" s="28" t="s">
        <v>1836</v>
      </c>
      <c r="C59" s="29">
        <f>'AEO 2022 Table 47 Raw'!F46</f>
        <v>94.195380999999998</v>
      </c>
      <c r="D59" s="29">
        <f>'AEO 2022 Table 47 Raw'!G46</f>
        <v>188.800308</v>
      </c>
      <c r="E59" s="29">
        <f>'AEO 2022 Table 47 Raw'!H46</f>
        <v>299.172729</v>
      </c>
      <c r="F59" s="29">
        <f>'AEO 2022 Table 47 Raw'!I46</f>
        <v>354.35891700000002</v>
      </c>
      <c r="G59" s="29">
        <f>'AEO 2022 Table 47 Raw'!J46</f>
        <v>381.95202599999999</v>
      </c>
      <c r="H59" s="29">
        <f>'AEO 2022 Table 47 Raw'!K46</f>
        <v>390.98666400000002</v>
      </c>
      <c r="I59" s="29">
        <f>'AEO 2022 Table 47 Raw'!L46</f>
        <v>398.33737200000002</v>
      </c>
      <c r="J59" s="29">
        <f>'AEO 2022 Table 47 Raw'!M46</f>
        <v>406.84954800000003</v>
      </c>
      <c r="K59" s="29">
        <f>'AEO 2022 Table 47 Raw'!N46</f>
        <v>415.75982699999997</v>
      </c>
      <c r="L59" s="29">
        <f>'AEO 2022 Table 47 Raw'!O46</f>
        <v>425.34075899999999</v>
      </c>
      <c r="M59" s="29">
        <f>'AEO 2022 Table 47 Raw'!P46</f>
        <v>434.560608</v>
      </c>
      <c r="N59" s="29">
        <f>'AEO 2022 Table 47 Raw'!Q46</f>
        <v>445.09667999999999</v>
      </c>
      <c r="O59" s="29">
        <f>'AEO 2022 Table 47 Raw'!R46</f>
        <v>455.425568</v>
      </c>
      <c r="P59" s="29">
        <f>'AEO 2022 Table 47 Raw'!S46</f>
        <v>464.004456</v>
      </c>
      <c r="Q59" s="29">
        <f>'AEO 2022 Table 47 Raw'!T46</f>
        <v>472.14825400000001</v>
      </c>
      <c r="R59" s="29">
        <f>'AEO 2022 Table 47 Raw'!U46</f>
        <v>480.19339000000002</v>
      </c>
      <c r="S59" s="29">
        <f>'AEO 2022 Table 47 Raw'!V46</f>
        <v>489.07055700000001</v>
      </c>
      <c r="T59" s="29">
        <f>'AEO 2022 Table 47 Raw'!W46</f>
        <v>498.20519999999999</v>
      </c>
      <c r="U59" s="29">
        <f>'AEO 2022 Table 47 Raw'!X46</f>
        <v>508.42764299999999</v>
      </c>
      <c r="V59" s="29">
        <f>'AEO 2022 Table 47 Raw'!Y46</f>
        <v>519.26086399999997</v>
      </c>
      <c r="W59" s="29">
        <f>'AEO 2022 Table 47 Raw'!Z46</f>
        <v>529.05749500000002</v>
      </c>
      <c r="X59" s="29">
        <f>'AEO 2022 Table 47 Raw'!AA46</f>
        <v>539.55963099999997</v>
      </c>
      <c r="Y59" s="29">
        <f>'AEO 2022 Table 47 Raw'!AB46</f>
        <v>550.55847200000005</v>
      </c>
      <c r="Z59" s="29">
        <f>'AEO 2022 Table 47 Raw'!AC46</f>
        <v>561.30755599999998</v>
      </c>
      <c r="AA59" s="29">
        <f>'AEO 2022 Table 47 Raw'!AD46</f>
        <v>573.29119900000001</v>
      </c>
      <c r="AB59" s="29">
        <f>'AEO 2022 Table 47 Raw'!AE46</f>
        <v>586.05957000000001</v>
      </c>
      <c r="AC59" s="29">
        <f>'AEO 2022 Table 47 Raw'!AF46</f>
        <v>598.62298599999997</v>
      </c>
      <c r="AD59" s="29">
        <f>'AEO 2022 Table 47 Raw'!AG46</f>
        <v>611.17883300000005</v>
      </c>
      <c r="AE59" s="29">
        <f>'AEO 2022 Table 47 Raw'!AH46</f>
        <v>624.52874799999995</v>
      </c>
      <c r="AF59" s="29">
        <f>'AEO 2022 Table 47 Raw'!AI46</f>
        <v>640.01232900000002</v>
      </c>
      <c r="AG59" s="52">
        <f>'AEO 2022 Table 47 Raw'!AJ46</f>
        <v>6.8000000000000005E-2</v>
      </c>
    </row>
    <row r="60" spans="1:33" ht="15" customHeight="1">
      <c r="A60" s="8" t="s">
        <v>1863</v>
      </c>
      <c r="B60" s="28" t="s">
        <v>1838</v>
      </c>
      <c r="C60" s="29">
        <f>'AEO 2022 Table 47 Raw'!F47</f>
        <v>15.274915999999999</v>
      </c>
      <c r="D60" s="29">
        <f>'AEO 2022 Table 47 Raw'!G47</f>
        <v>38.057293000000001</v>
      </c>
      <c r="E60" s="29">
        <f>'AEO 2022 Table 47 Raw'!H47</f>
        <v>64.636734000000004</v>
      </c>
      <c r="F60" s="29">
        <f>'AEO 2022 Table 47 Raw'!I47</f>
        <v>77.926452999999995</v>
      </c>
      <c r="G60" s="29">
        <f>'AEO 2022 Table 47 Raw'!J47</f>
        <v>84.571312000000006</v>
      </c>
      <c r="H60" s="29">
        <f>'AEO 2022 Table 47 Raw'!K47</f>
        <v>87.133217000000002</v>
      </c>
      <c r="I60" s="29">
        <f>'AEO 2022 Table 47 Raw'!L47</f>
        <v>89.687172000000004</v>
      </c>
      <c r="J60" s="29">
        <f>'AEO 2022 Table 47 Raw'!M47</f>
        <v>92.343970999999996</v>
      </c>
      <c r="K60" s="29">
        <f>'AEO 2022 Table 47 Raw'!N47</f>
        <v>95.110229000000004</v>
      </c>
      <c r="L60" s="29">
        <f>'AEO 2022 Table 47 Raw'!O47</f>
        <v>97.985259999999997</v>
      </c>
      <c r="M60" s="29">
        <f>'AEO 2022 Table 47 Raw'!P47</f>
        <v>100.93219000000001</v>
      </c>
      <c r="N60" s="29">
        <f>'AEO 2022 Table 47 Raw'!Q47</f>
        <v>103.951645</v>
      </c>
      <c r="O60" s="29">
        <f>'AEO 2022 Table 47 Raw'!R47</f>
        <v>107.04811100000001</v>
      </c>
      <c r="P60" s="29">
        <f>'AEO 2022 Table 47 Raw'!S47</f>
        <v>110.22324399999999</v>
      </c>
      <c r="Q60" s="29">
        <f>'AEO 2022 Table 47 Raw'!T47</f>
        <v>113.47880600000001</v>
      </c>
      <c r="R60" s="29">
        <f>'AEO 2022 Table 47 Raw'!U47</f>
        <v>116.81648300000001</v>
      </c>
      <c r="S60" s="29">
        <f>'AEO 2022 Table 47 Raw'!V47</f>
        <v>120.238304</v>
      </c>
      <c r="T60" s="29">
        <f>'AEO 2022 Table 47 Raw'!W47</f>
        <v>123.74601</v>
      </c>
      <c r="U60" s="29">
        <f>'AEO 2022 Table 47 Raw'!X47</f>
        <v>127.341835</v>
      </c>
      <c r="V60" s="29">
        <f>'AEO 2022 Table 47 Raw'!Y47</f>
        <v>131.027512</v>
      </c>
      <c r="W60" s="29">
        <f>'AEO 2022 Table 47 Raw'!Z47</f>
        <v>134.804947</v>
      </c>
      <c r="X60" s="29">
        <f>'AEO 2022 Table 47 Raw'!AA47</f>
        <v>138.67648299999999</v>
      </c>
      <c r="Y60" s="29">
        <f>'AEO 2022 Table 47 Raw'!AB47</f>
        <v>142.64373800000001</v>
      </c>
      <c r="Z60" s="29">
        <f>'AEO 2022 Table 47 Raw'!AC47</f>
        <v>146.710846</v>
      </c>
      <c r="AA60" s="29">
        <f>'AEO 2022 Table 47 Raw'!AD47</f>
        <v>150.88095100000001</v>
      </c>
      <c r="AB60" s="29">
        <f>'AEO 2022 Table 47 Raw'!AE47</f>
        <v>155.156586</v>
      </c>
      <c r="AC60" s="29">
        <f>'AEO 2022 Table 47 Raw'!AF47</f>
        <v>159.54051200000001</v>
      </c>
      <c r="AD60" s="29">
        <f>'AEO 2022 Table 47 Raw'!AG47</f>
        <v>164.03552199999999</v>
      </c>
      <c r="AE60" s="29">
        <f>'AEO 2022 Table 47 Raw'!AH47</f>
        <v>168.644882</v>
      </c>
      <c r="AF60" s="29">
        <f>'AEO 2022 Table 47 Raw'!AI47</f>
        <v>173.371735</v>
      </c>
      <c r="AG60" s="52">
        <f>'AEO 2022 Table 47 Raw'!AJ47</f>
        <v>8.6999999999999994E-2</v>
      </c>
    </row>
    <row r="61" spans="1:33" ht="15" customHeight="1">
      <c r="A61" s="8" t="s">
        <v>1864</v>
      </c>
      <c r="B61" s="28" t="s">
        <v>1840</v>
      </c>
      <c r="C61" s="29">
        <f>'AEO 2022 Table 47 Raw'!F48</f>
        <v>30.079046000000002</v>
      </c>
      <c r="D61" s="29">
        <f>'AEO 2022 Table 47 Raw'!G48</f>
        <v>54.26173</v>
      </c>
      <c r="E61" s="29">
        <f>'AEO 2022 Table 47 Raw'!H48</f>
        <v>82.474861000000004</v>
      </c>
      <c r="F61" s="29">
        <f>'AEO 2022 Table 47 Raw'!I48</f>
        <v>96.581421000000006</v>
      </c>
      <c r="G61" s="29">
        <f>'AEO 2022 Table 47 Raw'!J48</f>
        <v>103.634705</v>
      </c>
      <c r="H61" s="29">
        <f>'AEO 2022 Table 47 Raw'!K48</f>
        <v>107.71006800000001</v>
      </c>
      <c r="I61" s="29">
        <f>'AEO 2022 Table 47 Raw'!L48</f>
        <v>111.914047</v>
      </c>
      <c r="J61" s="29">
        <f>'AEO 2022 Table 47 Raw'!M48</f>
        <v>116.24369799999999</v>
      </c>
      <c r="K61" s="29">
        <f>'AEO 2022 Table 47 Raw'!N48</f>
        <v>120.727211</v>
      </c>
      <c r="L61" s="29">
        <f>'AEO 2022 Table 47 Raw'!O48</f>
        <v>125.35019699999999</v>
      </c>
      <c r="M61" s="29">
        <f>'AEO 2022 Table 47 Raw'!P48</f>
        <v>130.129288</v>
      </c>
      <c r="N61" s="29">
        <f>'AEO 2022 Table 47 Raw'!Q48</f>
        <v>135.11563100000001</v>
      </c>
      <c r="O61" s="29">
        <f>'AEO 2022 Table 47 Raw'!R48</f>
        <v>140.26412999999999</v>
      </c>
      <c r="P61" s="29">
        <f>'AEO 2022 Table 47 Raw'!S48</f>
        <v>145.58128400000001</v>
      </c>
      <c r="Q61" s="29">
        <f>'AEO 2022 Table 47 Raw'!T48</f>
        <v>151.07547</v>
      </c>
      <c r="R61" s="29">
        <f>'AEO 2022 Table 47 Raw'!U48</f>
        <v>156.712265</v>
      </c>
      <c r="S61" s="29">
        <f>'AEO 2022 Table 47 Raw'!V48</f>
        <v>162.529144</v>
      </c>
      <c r="T61" s="29">
        <f>'AEO 2022 Table 47 Raw'!W48</f>
        <v>168.534256</v>
      </c>
      <c r="U61" s="29">
        <f>'AEO 2022 Table 47 Raw'!X48</f>
        <v>174.733734</v>
      </c>
      <c r="V61" s="29">
        <f>'AEO 2022 Table 47 Raw'!Y48</f>
        <v>181.13241600000001</v>
      </c>
      <c r="W61" s="29">
        <f>'AEO 2022 Table 47 Raw'!Z48</f>
        <v>187.702347</v>
      </c>
      <c r="X61" s="29">
        <f>'AEO 2022 Table 47 Raw'!AA48</f>
        <v>194.477859</v>
      </c>
      <c r="Y61" s="29">
        <f>'AEO 2022 Table 47 Raw'!AB48</f>
        <v>201.466309</v>
      </c>
      <c r="Z61" s="29">
        <f>'AEO 2022 Table 47 Raw'!AC48</f>
        <v>208.67370600000001</v>
      </c>
      <c r="AA61" s="29">
        <f>'AEO 2022 Table 47 Raw'!AD48</f>
        <v>216.104645</v>
      </c>
      <c r="AB61" s="29">
        <f>'AEO 2022 Table 47 Raw'!AE48</f>
        <v>223.65992700000001</v>
      </c>
      <c r="AC61" s="29">
        <f>'AEO 2022 Table 47 Raw'!AF48</f>
        <v>231.44018600000001</v>
      </c>
      <c r="AD61" s="29">
        <f>'AEO 2022 Table 47 Raw'!AG48</f>
        <v>239.459137</v>
      </c>
      <c r="AE61" s="29">
        <f>'AEO 2022 Table 47 Raw'!AH48</f>
        <v>247.732147</v>
      </c>
      <c r="AF61" s="29">
        <f>'AEO 2022 Table 47 Raw'!AI48</f>
        <v>256.27273600000001</v>
      </c>
      <c r="AG61" s="52">
        <f>'AEO 2022 Table 47 Raw'!AJ48</f>
        <v>7.6999999999999999E-2</v>
      </c>
    </row>
    <row r="62" spans="1:33" ht="15" customHeight="1">
      <c r="A62" s="8" t="s">
        <v>1865</v>
      </c>
      <c r="B62" s="28" t="s">
        <v>1842</v>
      </c>
      <c r="C62" s="29">
        <f>'AEO 2022 Table 47 Raw'!F49</f>
        <v>18.510504000000001</v>
      </c>
      <c r="D62" s="29">
        <f>'AEO 2022 Table 47 Raw'!G49</f>
        <v>37.013171999999997</v>
      </c>
      <c r="E62" s="29">
        <f>'AEO 2022 Table 47 Raw'!H49</f>
        <v>58.599620999999999</v>
      </c>
      <c r="F62" s="29">
        <f>'AEO 2022 Table 47 Raw'!I49</f>
        <v>69.392844999999994</v>
      </c>
      <c r="G62" s="29">
        <f>'AEO 2022 Table 47 Raw'!J49</f>
        <v>74.789458999999994</v>
      </c>
      <c r="H62" s="29">
        <f>'AEO 2022 Table 47 Raw'!K49</f>
        <v>78.379043999999993</v>
      </c>
      <c r="I62" s="29">
        <f>'AEO 2022 Table 47 Raw'!L49</f>
        <v>82.068450999999996</v>
      </c>
      <c r="J62" s="29">
        <f>'AEO 2022 Table 47 Raw'!M49</f>
        <v>85.860832000000002</v>
      </c>
      <c r="K62" s="29">
        <f>'AEO 2022 Table 47 Raw'!N49</f>
        <v>89.764365999999995</v>
      </c>
      <c r="L62" s="29">
        <f>'AEO 2022 Table 47 Raw'!O49</f>
        <v>93.785149000000004</v>
      </c>
      <c r="M62" s="29">
        <f>'AEO 2022 Table 47 Raw'!P49</f>
        <v>97.902518999999998</v>
      </c>
      <c r="N62" s="29">
        <f>'AEO 2022 Table 47 Raw'!Q49</f>
        <v>102.16242200000001</v>
      </c>
      <c r="O62" s="29">
        <f>'AEO 2022 Table 47 Raw'!R49</f>
        <v>106.57055699999999</v>
      </c>
      <c r="P62" s="29">
        <f>'AEO 2022 Table 47 Raw'!S49</f>
        <v>111.132988</v>
      </c>
      <c r="Q62" s="29">
        <f>'AEO 2022 Table 47 Raw'!T49</f>
        <v>115.855011</v>
      </c>
      <c r="R62" s="29">
        <f>'AEO 2022 Table 47 Raw'!U49</f>
        <v>120.700912</v>
      </c>
      <c r="S62" s="29">
        <f>'AEO 2022 Table 47 Raw'!V49</f>
        <v>125.718102</v>
      </c>
      <c r="T62" s="29">
        <f>'AEO 2022 Table 47 Raw'!W49</f>
        <v>130.91449</v>
      </c>
      <c r="U62" s="29">
        <f>'AEO 2022 Table 47 Raw'!X49</f>
        <v>136.297821</v>
      </c>
      <c r="V62" s="29">
        <f>'AEO 2022 Table 47 Raw'!Y49</f>
        <v>141.87550400000001</v>
      </c>
      <c r="W62" s="29">
        <f>'AEO 2022 Table 47 Raw'!Z49</f>
        <v>147.588898</v>
      </c>
      <c r="X62" s="29">
        <f>'AEO 2022 Table 47 Raw'!AA49</f>
        <v>153.506958</v>
      </c>
      <c r="Y62" s="29">
        <f>'AEO 2022 Table 47 Raw'!AB49</f>
        <v>159.637924</v>
      </c>
      <c r="Z62" s="29">
        <f>'AEO 2022 Table 47 Raw'!AC49</f>
        <v>165.990723</v>
      </c>
      <c r="AA62" s="29">
        <f>'AEO 2022 Table 47 Raw'!AD49</f>
        <v>172.57316599999999</v>
      </c>
      <c r="AB62" s="29">
        <f>'AEO 2022 Table 47 Raw'!AE49</f>
        <v>179.311859</v>
      </c>
      <c r="AC62" s="29">
        <f>'AEO 2022 Table 47 Raw'!AF49</f>
        <v>186.28697199999999</v>
      </c>
      <c r="AD62" s="29">
        <f>'AEO 2022 Table 47 Raw'!AG49</f>
        <v>193.51281700000001</v>
      </c>
      <c r="AE62" s="29">
        <f>'AEO 2022 Table 47 Raw'!AH49</f>
        <v>201.006821</v>
      </c>
      <c r="AF62" s="29">
        <f>'AEO 2022 Table 47 Raw'!AI49</f>
        <v>208.78428600000001</v>
      </c>
      <c r="AG62" s="52">
        <f>'AEO 2022 Table 47 Raw'!AJ49</f>
        <v>8.6999999999999994E-2</v>
      </c>
    </row>
    <row r="63" spans="1:33" ht="15" customHeight="1">
      <c r="A63" s="8" t="s">
        <v>1866</v>
      </c>
      <c r="B63" s="28" t="s">
        <v>1844</v>
      </c>
      <c r="C63" s="29">
        <f>'AEO 2022 Table 47 Raw'!F50</f>
        <v>139.797394</v>
      </c>
      <c r="D63" s="29">
        <f>'AEO 2022 Table 47 Raw'!G50</f>
        <v>278.44747899999999</v>
      </c>
      <c r="E63" s="29">
        <f>'AEO 2022 Table 47 Raw'!H50</f>
        <v>440.20593300000002</v>
      </c>
      <c r="F63" s="29">
        <f>'AEO 2022 Table 47 Raw'!I50</f>
        <v>521.08514400000001</v>
      </c>
      <c r="G63" s="29">
        <f>'AEO 2022 Table 47 Raw'!J50</f>
        <v>561.52477999999996</v>
      </c>
      <c r="H63" s="29">
        <f>'AEO 2022 Table 47 Raw'!K50</f>
        <v>583.11193800000001</v>
      </c>
      <c r="I63" s="29">
        <f>'AEO 2022 Table 47 Raw'!L50</f>
        <v>604.97039800000005</v>
      </c>
      <c r="J63" s="29">
        <f>'AEO 2022 Table 47 Raw'!M50</f>
        <v>627.44628899999998</v>
      </c>
      <c r="K63" s="29">
        <f>'AEO 2022 Table 47 Raw'!N50</f>
        <v>650.60180700000001</v>
      </c>
      <c r="L63" s="29">
        <f>'AEO 2022 Table 47 Raw'!O50</f>
        <v>674.37902799999995</v>
      </c>
      <c r="M63" s="29">
        <f>'AEO 2022 Table 47 Raw'!P50</f>
        <v>698.87902799999995</v>
      </c>
      <c r="N63" s="29">
        <f>'AEO 2022 Table 47 Raw'!Q50</f>
        <v>724.17175299999997</v>
      </c>
      <c r="O63" s="29">
        <f>'AEO 2022 Table 47 Raw'!R50</f>
        <v>750.36779799999999</v>
      </c>
      <c r="P63" s="29">
        <f>'AEO 2022 Table 47 Raw'!S50</f>
        <v>777.45068400000002</v>
      </c>
      <c r="Q63" s="29">
        <f>'AEO 2022 Table 47 Raw'!T50</f>
        <v>805.40765399999998</v>
      </c>
      <c r="R63" s="29">
        <f>'AEO 2022 Table 47 Raw'!U50</f>
        <v>834.27880900000002</v>
      </c>
      <c r="S63" s="29">
        <f>'AEO 2022 Table 47 Raw'!V50</f>
        <v>864.30304000000001</v>
      </c>
      <c r="T63" s="29">
        <f>'AEO 2022 Table 47 Raw'!W50</f>
        <v>895.47442599999999</v>
      </c>
      <c r="U63" s="29">
        <f>'AEO 2022 Table 47 Raw'!X50</f>
        <v>927.76654099999996</v>
      </c>
      <c r="V63" s="29">
        <f>'AEO 2022 Table 47 Raw'!Y50</f>
        <v>961.32818599999996</v>
      </c>
      <c r="W63" s="29">
        <f>'AEO 2022 Table 47 Raw'!Z50</f>
        <v>996.11077899999998</v>
      </c>
      <c r="X63" s="29">
        <f>'AEO 2022 Table 47 Raw'!AA50</f>
        <v>1032.112061</v>
      </c>
      <c r="Y63" s="29">
        <f>'AEO 2022 Table 47 Raw'!AB50</f>
        <v>1069.3477780000001</v>
      </c>
      <c r="Z63" s="29">
        <f>'AEO 2022 Table 47 Raw'!AC50</f>
        <v>1107.8294679999999</v>
      </c>
      <c r="AA63" s="29">
        <f>'AEO 2022 Table 47 Raw'!AD50</f>
        <v>1147.6099850000001</v>
      </c>
      <c r="AB63" s="29">
        <f>'AEO 2022 Table 47 Raw'!AE50</f>
        <v>1188.755615</v>
      </c>
      <c r="AC63" s="29">
        <f>'AEO 2022 Table 47 Raw'!AF50</f>
        <v>1231.329712</v>
      </c>
      <c r="AD63" s="29">
        <f>'AEO 2022 Table 47 Raw'!AG50</f>
        <v>1275.4541019999999</v>
      </c>
      <c r="AE63" s="29">
        <f>'AEO 2022 Table 47 Raw'!AH50</f>
        <v>1321.238159</v>
      </c>
      <c r="AF63" s="29">
        <f>'AEO 2022 Table 47 Raw'!AI50</f>
        <v>1368.7330320000001</v>
      </c>
      <c r="AG63" s="52">
        <f>'AEO 2022 Table 47 Raw'!AJ50</f>
        <v>8.2000000000000003E-2</v>
      </c>
    </row>
    <row r="64" spans="1:33" ht="15" customHeight="1">
      <c r="A64" s="8" t="s">
        <v>1867</v>
      </c>
      <c r="B64" s="28" t="s">
        <v>1846</v>
      </c>
      <c r="C64" s="29">
        <f>'AEO 2022 Table 47 Raw'!F51</f>
        <v>17.075108</v>
      </c>
      <c r="D64" s="29">
        <f>'AEO 2022 Table 47 Raw'!G51</f>
        <v>37.490459000000001</v>
      </c>
      <c r="E64" s="29">
        <f>'AEO 2022 Table 47 Raw'!H51</f>
        <v>61.308376000000003</v>
      </c>
      <c r="F64" s="29">
        <f>'AEO 2022 Table 47 Raw'!I51</f>
        <v>73.217331000000001</v>
      </c>
      <c r="G64" s="29">
        <f>'AEO 2022 Table 47 Raw'!J51</f>
        <v>79.171806000000004</v>
      </c>
      <c r="H64" s="29">
        <f>'AEO 2022 Table 47 Raw'!K51</f>
        <v>83.031707999999995</v>
      </c>
      <c r="I64" s="29">
        <f>'AEO 2022 Table 47 Raw'!L51</f>
        <v>86.964600000000004</v>
      </c>
      <c r="J64" s="29">
        <f>'AEO 2022 Table 47 Raw'!M51</f>
        <v>91.021041999999994</v>
      </c>
      <c r="K64" s="29">
        <f>'AEO 2022 Table 47 Raw'!N51</f>
        <v>95.231887999999998</v>
      </c>
      <c r="L64" s="29">
        <f>'AEO 2022 Table 47 Raw'!O51</f>
        <v>99.606673999999998</v>
      </c>
      <c r="M64" s="29">
        <f>'AEO 2022 Table 47 Raw'!P51</f>
        <v>104.158829</v>
      </c>
      <c r="N64" s="29">
        <f>'AEO 2022 Table 47 Raw'!Q51</f>
        <v>108.914192</v>
      </c>
      <c r="O64" s="29">
        <f>'AEO 2022 Table 47 Raw'!R51</f>
        <v>113.86784400000001</v>
      </c>
      <c r="P64" s="29">
        <f>'AEO 2022 Table 47 Raw'!S51</f>
        <v>118.999359</v>
      </c>
      <c r="Q64" s="29">
        <f>'AEO 2022 Table 47 Raw'!T51</f>
        <v>124.29357899999999</v>
      </c>
      <c r="R64" s="29">
        <f>'AEO 2022 Table 47 Raw'!U51</f>
        <v>129.808167</v>
      </c>
      <c r="S64" s="29">
        <f>'AEO 2022 Table 47 Raw'!V51</f>
        <v>135.50386</v>
      </c>
      <c r="T64" s="29">
        <f>'AEO 2022 Table 47 Raw'!W51</f>
        <v>141.39608799999999</v>
      </c>
      <c r="U64" s="29">
        <f>'AEO 2022 Table 47 Raw'!X51</f>
        <v>147.49319499999999</v>
      </c>
      <c r="V64" s="29">
        <f>'AEO 2022 Table 47 Raw'!Y51</f>
        <v>153.78518700000001</v>
      </c>
      <c r="W64" s="29">
        <f>'AEO 2022 Table 47 Raw'!Z51</f>
        <v>160.317612</v>
      </c>
      <c r="X64" s="29">
        <f>'AEO 2022 Table 47 Raw'!AA51</f>
        <v>167.06272899999999</v>
      </c>
      <c r="Y64" s="29">
        <f>'AEO 2022 Table 47 Raw'!AB51</f>
        <v>174.03916899999999</v>
      </c>
      <c r="Z64" s="29">
        <f>'AEO 2022 Table 47 Raw'!AC51</f>
        <v>181.25462300000001</v>
      </c>
      <c r="AA64" s="29">
        <f>'AEO 2022 Table 47 Raw'!AD51</f>
        <v>188.70486500000001</v>
      </c>
      <c r="AB64" s="29">
        <f>'AEO 2022 Table 47 Raw'!AE51</f>
        <v>196.442902</v>
      </c>
      <c r="AC64" s="29">
        <f>'AEO 2022 Table 47 Raw'!AF51</f>
        <v>204.44236799999999</v>
      </c>
      <c r="AD64" s="29">
        <f>'AEO 2022 Table 47 Raw'!AG51</f>
        <v>212.723511</v>
      </c>
      <c r="AE64" s="29">
        <f>'AEO 2022 Table 47 Raw'!AH51</f>
        <v>221.29518100000001</v>
      </c>
      <c r="AF64" s="29">
        <f>'AEO 2022 Table 47 Raw'!AI51</f>
        <v>230.17012</v>
      </c>
      <c r="AG64" s="52">
        <f>'AEO 2022 Table 47 Raw'!AJ51</f>
        <v>9.4E-2</v>
      </c>
    </row>
    <row r="65" spans="1:33" ht="15" customHeight="1">
      <c r="A65" s="8" t="s">
        <v>1868</v>
      </c>
      <c r="B65" s="28" t="s">
        <v>1848</v>
      </c>
      <c r="C65" s="29">
        <f>'AEO 2022 Table 47 Raw'!F52</f>
        <v>50.032879000000001</v>
      </c>
      <c r="D65" s="29">
        <f>'AEO 2022 Table 47 Raw'!G52</f>
        <v>115.9991</v>
      </c>
      <c r="E65" s="29">
        <f>'AEO 2022 Table 47 Raw'!H52</f>
        <v>192.959686</v>
      </c>
      <c r="F65" s="29">
        <f>'AEO 2022 Table 47 Raw'!I52</f>
        <v>231.44000199999999</v>
      </c>
      <c r="G65" s="29">
        <f>'AEO 2022 Table 47 Raw'!J52</f>
        <v>250.68014500000001</v>
      </c>
      <c r="H65" s="29">
        <f>'AEO 2022 Table 47 Raw'!K52</f>
        <v>263.41976899999997</v>
      </c>
      <c r="I65" s="29">
        <f>'AEO 2022 Table 47 Raw'!L52</f>
        <v>276.703552</v>
      </c>
      <c r="J65" s="29">
        <f>'AEO 2022 Table 47 Raw'!M52</f>
        <v>290.59054600000002</v>
      </c>
      <c r="K65" s="29">
        <f>'AEO 2022 Table 47 Raw'!N52</f>
        <v>305.08255000000003</v>
      </c>
      <c r="L65" s="29">
        <f>'AEO 2022 Table 47 Raw'!O52</f>
        <v>320.12506100000002</v>
      </c>
      <c r="M65" s="29">
        <f>'AEO 2022 Table 47 Raw'!P52</f>
        <v>335.47430400000002</v>
      </c>
      <c r="N65" s="29">
        <f>'AEO 2022 Table 47 Raw'!Q52</f>
        <v>351.48443600000002</v>
      </c>
      <c r="O65" s="29">
        <f>'AEO 2022 Table 47 Raw'!R52</f>
        <v>368.185272</v>
      </c>
      <c r="P65" s="29">
        <f>'AEO 2022 Table 47 Raw'!S52</f>
        <v>385.60488900000001</v>
      </c>
      <c r="Q65" s="29">
        <f>'AEO 2022 Table 47 Raw'!T52</f>
        <v>403.77157599999998</v>
      </c>
      <c r="R65" s="29">
        <f>'AEO 2022 Table 47 Raw'!U52</f>
        <v>422.64364599999999</v>
      </c>
      <c r="S65" s="29">
        <f>'AEO 2022 Table 47 Raw'!V52</f>
        <v>442.31668100000002</v>
      </c>
      <c r="T65" s="29">
        <f>'AEO 2022 Table 47 Raw'!W52</f>
        <v>462.82113600000002</v>
      </c>
      <c r="U65" s="29">
        <f>'AEO 2022 Table 47 Raw'!X52</f>
        <v>484.18695100000002</v>
      </c>
      <c r="V65" s="29">
        <f>'AEO 2022 Table 47 Raw'!Y52</f>
        <v>506.44931000000003</v>
      </c>
      <c r="W65" s="29">
        <f>'AEO 2022 Table 47 Raw'!Z52</f>
        <v>529.45886199999995</v>
      </c>
      <c r="X65" s="29">
        <f>'AEO 2022 Table 47 Raw'!AA52</f>
        <v>553.41973900000005</v>
      </c>
      <c r="Y65" s="29">
        <f>'AEO 2022 Table 47 Raw'!AB52</f>
        <v>578.36767599999996</v>
      </c>
      <c r="Z65" s="29">
        <f>'AEO 2022 Table 47 Raw'!AC52</f>
        <v>604.339966</v>
      </c>
      <c r="AA65" s="29">
        <f>'AEO 2022 Table 47 Raw'!AD52</f>
        <v>631.37988299999995</v>
      </c>
      <c r="AB65" s="29">
        <f>'AEO 2022 Table 47 Raw'!AE52</f>
        <v>659.14398200000005</v>
      </c>
      <c r="AC65" s="29">
        <f>'AEO 2022 Table 47 Raw'!AF52</f>
        <v>688.02954099999999</v>
      </c>
      <c r="AD65" s="29">
        <f>'AEO 2022 Table 47 Raw'!AG52</f>
        <v>718.07653800000003</v>
      </c>
      <c r="AE65" s="29">
        <f>'AEO 2022 Table 47 Raw'!AH52</f>
        <v>749.32763699999998</v>
      </c>
      <c r="AF65" s="29">
        <f>'AEO 2022 Table 47 Raw'!AI52</f>
        <v>781.82891800000004</v>
      </c>
      <c r="AG65" s="52">
        <f>'AEO 2022 Table 47 Raw'!AJ52</f>
        <v>9.9000000000000005E-2</v>
      </c>
    </row>
    <row r="66" spans="1:33" ht="15" customHeight="1">
      <c r="A66" s="8" t="s">
        <v>1869</v>
      </c>
      <c r="B66" s="28" t="s">
        <v>1850</v>
      </c>
      <c r="C66" s="29">
        <f>'AEO 2022 Table 47 Raw'!F53</f>
        <v>10.140461999999999</v>
      </c>
      <c r="D66" s="29">
        <f>'AEO 2022 Table 47 Raw'!G53</f>
        <v>30.095043</v>
      </c>
      <c r="E66" s="29">
        <f>'AEO 2022 Table 47 Raw'!H53</f>
        <v>53.375380999999997</v>
      </c>
      <c r="F66" s="29">
        <f>'AEO 2022 Table 47 Raw'!I53</f>
        <v>65.015556000000004</v>
      </c>
      <c r="G66" s="29">
        <f>'AEO 2022 Table 47 Raw'!J53</f>
        <v>70.835639999999998</v>
      </c>
      <c r="H66" s="29">
        <f>'AEO 2022 Table 47 Raw'!K53</f>
        <v>73.355507000000003</v>
      </c>
      <c r="I66" s="29">
        <f>'AEO 2022 Table 47 Raw'!L53</f>
        <v>75.950523000000004</v>
      </c>
      <c r="J66" s="29">
        <f>'AEO 2022 Table 47 Raw'!M53</f>
        <v>78.639587000000006</v>
      </c>
      <c r="K66" s="29">
        <f>'AEO 2022 Table 47 Raw'!N53</f>
        <v>81.425514000000007</v>
      </c>
      <c r="L66" s="29">
        <f>'AEO 2022 Table 47 Raw'!O53</f>
        <v>84.311722000000003</v>
      </c>
      <c r="M66" s="29">
        <f>'AEO 2022 Table 47 Raw'!P53</f>
        <v>87.326164000000006</v>
      </c>
      <c r="N66" s="29">
        <f>'AEO 2022 Table 47 Raw'!Q53</f>
        <v>90.465362999999996</v>
      </c>
      <c r="O66" s="29">
        <f>'AEO 2022 Table 47 Raw'!R53</f>
        <v>93.723586999999995</v>
      </c>
      <c r="P66" s="29">
        <f>'AEO 2022 Table 47 Raw'!S53</f>
        <v>97.104827999999998</v>
      </c>
      <c r="Q66" s="29">
        <f>'AEO 2022 Table 47 Raw'!T53</f>
        <v>100.61518100000001</v>
      </c>
      <c r="R66" s="29">
        <f>'AEO 2022 Table 47 Raw'!U53</f>
        <v>104.21122</v>
      </c>
      <c r="S66" s="29">
        <f>'AEO 2022 Table 47 Raw'!V53</f>
        <v>107.936958</v>
      </c>
      <c r="T66" s="29">
        <f>'AEO 2022 Table 47 Raw'!W53</f>
        <v>111.80044599999999</v>
      </c>
      <c r="U66" s="29">
        <f>'AEO 2022 Table 47 Raw'!X53</f>
        <v>115.808243</v>
      </c>
      <c r="V66" s="29">
        <f>'AEO 2022 Table 47 Raw'!Y53</f>
        <v>119.968605</v>
      </c>
      <c r="W66" s="29">
        <f>'AEO 2022 Table 47 Raw'!Z53</f>
        <v>124.226921</v>
      </c>
      <c r="X66" s="29">
        <f>'AEO 2022 Table 47 Raw'!AA53</f>
        <v>128.641434</v>
      </c>
      <c r="Y66" s="29">
        <f>'AEO 2022 Table 47 Raw'!AB53</f>
        <v>133.217499</v>
      </c>
      <c r="Z66" s="29">
        <f>'AEO 2022 Table 47 Raw'!AC53</f>
        <v>137.957764</v>
      </c>
      <c r="AA66" s="29">
        <f>'AEO 2022 Table 47 Raw'!AD53</f>
        <v>142.86705000000001</v>
      </c>
      <c r="AB66" s="29">
        <f>'AEO 2022 Table 47 Raw'!AE53</f>
        <v>147.87846400000001</v>
      </c>
      <c r="AC66" s="29">
        <f>'AEO 2022 Table 47 Raw'!AF53</f>
        <v>153.06518600000001</v>
      </c>
      <c r="AD66" s="29">
        <f>'AEO 2022 Table 47 Raw'!AG53</f>
        <v>158.43557699999999</v>
      </c>
      <c r="AE66" s="29">
        <f>'AEO 2022 Table 47 Raw'!AH53</f>
        <v>163.98999000000001</v>
      </c>
      <c r="AF66" s="29">
        <f>'AEO 2022 Table 47 Raw'!AI53</f>
        <v>169.70225500000001</v>
      </c>
      <c r="AG66" s="52">
        <f>'AEO 2022 Table 47 Raw'!AJ53</f>
        <v>0.10199999999999999</v>
      </c>
    </row>
    <row r="67" spans="1:33" ht="15" customHeight="1">
      <c r="A67" s="8" t="s">
        <v>1870</v>
      </c>
      <c r="B67" s="28" t="s">
        <v>1852</v>
      </c>
      <c r="C67" s="29">
        <f>'AEO 2022 Table 47 Raw'!F54</f>
        <v>23.095617000000001</v>
      </c>
      <c r="D67" s="29">
        <f>'AEO 2022 Table 47 Raw'!G54</f>
        <v>80.787200999999996</v>
      </c>
      <c r="E67" s="29">
        <f>'AEO 2022 Table 47 Raw'!H54</f>
        <v>148.09404000000001</v>
      </c>
      <c r="F67" s="29">
        <f>'AEO 2022 Table 47 Raw'!I54</f>
        <v>181.74748199999999</v>
      </c>
      <c r="G67" s="29">
        <f>'AEO 2022 Table 47 Raw'!J54</f>
        <v>198.57420300000001</v>
      </c>
      <c r="H67" s="29">
        <f>'AEO 2022 Table 47 Raw'!K54</f>
        <v>209.635895</v>
      </c>
      <c r="I67" s="29">
        <f>'AEO 2022 Table 47 Raw'!L54</f>
        <v>221.01672400000001</v>
      </c>
      <c r="J67" s="29">
        <f>'AEO 2022 Table 47 Raw'!M54</f>
        <v>232.72520399999999</v>
      </c>
      <c r="K67" s="29">
        <f>'AEO 2022 Table 47 Raw'!N54</f>
        <v>244.7621</v>
      </c>
      <c r="L67" s="29">
        <f>'AEO 2022 Table 47 Raw'!O54</f>
        <v>257.14059400000002</v>
      </c>
      <c r="M67" s="29">
        <f>'AEO 2022 Table 47 Raw'!P54</f>
        <v>269.88119499999999</v>
      </c>
      <c r="N67" s="29">
        <f>'AEO 2022 Table 47 Raw'!Q54</f>
        <v>282.93145800000002</v>
      </c>
      <c r="O67" s="29">
        <f>'AEO 2022 Table 47 Raw'!R54</f>
        <v>296.26769999999999</v>
      </c>
      <c r="P67" s="29">
        <f>'AEO 2022 Table 47 Raw'!S54</f>
        <v>309.91821299999998</v>
      </c>
      <c r="Q67" s="29">
        <f>'AEO 2022 Table 47 Raw'!T54</f>
        <v>323.93398999999999</v>
      </c>
      <c r="R67" s="29">
        <f>'AEO 2022 Table 47 Raw'!U54</f>
        <v>338.30126999999999</v>
      </c>
      <c r="S67" s="29">
        <f>'AEO 2022 Table 47 Raw'!V54</f>
        <v>352.97451799999999</v>
      </c>
      <c r="T67" s="29">
        <f>'AEO 2022 Table 47 Raw'!W54</f>
        <v>367.96752900000001</v>
      </c>
      <c r="U67" s="29">
        <f>'AEO 2022 Table 47 Raw'!X54</f>
        <v>383.33532700000001</v>
      </c>
      <c r="V67" s="29">
        <f>'AEO 2022 Table 47 Raw'!Y54</f>
        <v>399.16821299999998</v>
      </c>
      <c r="W67" s="29">
        <f>'AEO 2022 Table 47 Raw'!Z54</f>
        <v>415.55560300000002</v>
      </c>
      <c r="X67" s="29">
        <f>'AEO 2022 Table 47 Raw'!AA54</f>
        <v>432.49670400000002</v>
      </c>
      <c r="Y67" s="29">
        <f>'AEO 2022 Table 47 Raw'!AB54</f>
        <v>449.92999300000002</v>
      </c>
      <c r="Z67" s="29">
        <f>'AEO 2022 Table 47 Raw'!AC54</f>
        <v>467.77780200000001</v>
      </c>
      <c r="AA67" s="29">
        <f>'AEO 2022 Table 47 Raw'!AD54</f>
        <v>485.94561800000002</v>
      </c>
      <c r="AB67" s="29">
        <f>'AEO 2022 Table 47 Raw'!AE54</f>
        <v>504.41400099999998</v>
      </c>
      <c r="AC67" s="29">
        <f>'AEO 2022 Table 47 Raw'!AF54</f>
        <v>523.23962400000005</v>
      </c>
      <c r="AD67" s="29">
        <f>'AEO 2022 Table 47 Raw'!AG54</f>
        <v>542.39727800000003</v>
      </c>
      <c r="AE67" s="29">
        <f>'AEO 2022 Table 47 Raw'!AH54</f>
        <v>561.80499299999997</v>
      </c>
      <c r="AF67" s="29">
        <f>'AEO 2022 Table 47 Raw'!AI54</f>
        <v>581.37188700000002</v>
      </c>
      <c r="AG67" s="52">
        <f>'AEO 2022 Table 47 Raw'!AJ54</f>
        <v>0.11799999999999999</v>
      </c>
    </row>
    <row r="68" spans="1:33" ht="15" customHeight="1">
      <c r="A68" s="8" t="s">
        <v>1871</v>
      </c>
      <c r="B68" s="28" t="s">
        <v>1854</v>
      </c>
      <c r="C68" s="29">
        <f>'AEO 2022 Table 47 Raw'!F55</f>
        <v>10.394247</v>
      </c>
      <c r="D68" s="29">
        <f>'AEO 2022 Table 47 Raw'!G55</f>
        <v>62.593338000000003</v>
      </c>
      <c r="E68" s="29">
        <f>'AEO 2022 Table 47 Raw'!H55</f>
        <v>123.492287</v>
      </c>
      <c r="F68" s="29">
        <f>'AEO 2022 Table 47 Raw'!I55</f>
        <v>153.94177199999999</v>
      </c>
      <c r="G68" s="29">
        <f>'AEO 2022 Table 47 Raw'!J55</f>
        <v>169.166504</v>
      </c>
      <c r="H68" s="29">
        <f>'AEO 2022 Table 47 Raw'!K55</f>
        <v>173.537949</v>
      </c>
      <c r="I68" s="29">
        <f>'AEO 2022 Table 47 Raw'!L55</f>
        <v>177.384781</v>
      </c>
      <c r="J68" s="29">
        <f>'AEO 2022 Table 47 Raw'!M55</f>
        <v>180.79986600000001</v>
      </c>
      <c r="K68" s="29">
        <f>'AEO 2022 Table 47 Raw'!N55</f>
        <v>183.856842</v>
      </c>
      <c r="L68" s="29">
        <f>'AEO 2022 Table 47 Raw'!O55</f>
        <v>186.58819600000001</v>
      </c>
      <c r="M68" s="29">
        <f>'AEO 2022 Table 47 Raw'!P55</f>
        <v>188.84149199999999</v>
      </c>
      <c r="N68" s="29">
        <f>'AEO 2022 Table 47 Raw'!Q55</f>
        <v>190.54600500000001</v>
      </c>
      <c r="O68" s="29">
        <f>'AEO 2022 Table 47 Raw'!R55</f>
        <v>192.17433199999999</v>
      </c>
      <c r="P68" s="29">
        <f>'AEO 2022 Table 47 Raw'!S55</f>
        <v>193.81456</v>
      </c>
      <c r="Q68" s="29">
        <f>'AEO 2022 Table 47 Raw'!T55</f>
        <v>195.45443700000001</v>
      </c>
      <c r="R68" s="29">
        <f>'AEO 2022 Table 47 Raw'!U55</f>
        <v>197.16038499999999</v>
      </c>
      <c r="S68" s="29">
        <f>'AEO 2022 Table 47 Raw'!V55</f>
        <v>198.80306999999999</v>
      </c>
      <c r="T68" s="29">
        <f>'AEO 2022 Table 47 Raw'!W55</f>
        <v>200.387711</v>
      </c>
      <c r="U68" s="29">
        <f>'AEO 2022 Table 47 Raw'!X55</f>
        <v>201.9879</v>
      </c>
      <c r="V68" s="29">
        <f>'AEO 2022 Table 47 Raw'!Y55</f>
        <v>203.65741</v>
      </c>
      <c r="W68" s="29">
        <f>'AEO 2022 Table 47 Raw'!Z55</f>
        <v>205.48350500000001</v>
      </c>
      <c r="X68" s="29">
        <f>'AEO 2022 Table 47 Raw'!AA55</f>
        <v>207.410583</v>
      </c>
      <c r="Y68" s="29">
        <f>'AEO 2022 Table 47 Raw'!AB55</f>
        <v>209.387192</v>
      </c>
      <c r="Z68" s="29">
        <f>'AEO 2022 Table 47 Raw'!AC55</f>
        <v>211.41061400000001</v>
      </c>
      <c r="AA68" s="29">
        <f>'AEO 2022 Table 47 Raw'!AD55</f>
        <v>213.489655</v>
      </c>
      <c r="AB68" s="29">
        <f>'AEO 2022 Table 47 Raw'!AE55</f>
        <v>215.63670300000001</v>
      </c>
      <c r="AC68" s="29">
        <f>'AEO 2022 Table 47 Raw'!AF55</f>
        <v>217.837189</v>
      </c>
      <c r="AD68" s="29">
        <f>'AEO 2022 Table 47 Raw'!AG55</f>
        <v>220.13064600000001</v>
      </c>
      <c r="AE68" s="29">
        <f>'AEO 2022 Table 47 Raw'!AH55</f>
        <v>222.55714399999999</v>
      </c>
      <c r="AF68" s="29">
        <f>'AEO 2022 Table 47 Raw'!AI55</f>
        <v>225.14404300000001</v>
      </c>
      <c r="AG68" s="52">
        <f>'AEO 2022 Table 47 Raw'!AJ55</f>
        <v>0.112</v>
      </c>
    </row>
    <row r="69" spans="1:33" ht="15" customHeight="1">
      <c r="A69" s="8" t="s">
        <v>1872</v>
      </c>
      <c r="B69" s="28" t="s">
        <v>1856</v>
      </c>
      <c r="C69" s="29">
        <f>'AEO 2022 Table 47 Raw'!F56</f>
        <v>16.266770999999999</v>
      </c>
      <c r="D69" s="29">
        <f>'AEO 2022 Table 47 Raw'!G56</f>
        <v>97.940376000000001</v>
      </c>
      <c r="E69" s="29">
        <f>'AEO 2022 Table 47 Raw'!H56</f>
        <v>193.226257</v>
      </c>
      <c r="F69" s="29">
        <f>'AEO 2022 Table 47 Raw'!I56</f>
        <v>240.86918600000001</v>
      </c>
      <c r="G69" s="29">
        <f>'AEO 2022 Table 47 Raw'!J56</f>
        <v>264.69064300000002</v>
      </c>
      <c r="H69" s="29">
        <f>'AEO 2022 Table 47 Raw'!K56</f>
        <v>279.85964999999999</v>
      </c>
      <c r="I69" s="29">
        <f>'AEO 2022 Table 47 Raw'!L56</f>
        <v>295.225616</v>
      </c>
      <c r="J69" s="29">
        <f>'AEO 2022 Table 47 Raw'!M56</f>
        <v>310.272156</v>
      </c>
      <c r="K69" s="29">
        <f>'AEO 2022 Table 47 Raw'!N56</f>
        <v>324.654785</v>
      </c>
      <c r="L69" s="29">
        <f>'AEO 2022 Table 47 Raw'!O56</f>
        <v>338.25945999999999</v>
      </c>
      <c r="M69" s="29">
        <f>'AEO 2022 Table 47 Raw'!P56</f>
        <v>351.64807100000002</v>
      </c>
      <c r="N69" s="29">
        <f>'AEO 2022 Table 47 Raw'!Q56</f>
        <v>364.78964200000001</v>
      </c>
      <c r="O69" s="29">
        <f>'AEO 2022 Table 47 Raw'!R56</f>
        <v>377.71270800000002</v>
      </c>
      <c r="P69" s="29">
        <f>'AEO 2022 Table 47 Raw'!S56</f>
        <v>390.48098800000002</v>
      </c>
      <c r="Q69" s="29">
        <f>'AEO 2022 Table 47 Raw'!T56</f>
        <v>403.10339399999998</v>
      </c>
      <c r="R69" s="29">
        <f>'AEO 2022 Table 47 Raw'!U56</f>
        <v>415.36428799999999</v>
      </c>
      <c r="S69" s="29">
        <f>'AEO 2022 Table 47 Raw'!V56</f>
        <v>427.437408</v>
      </c>
      <c r="T69" s="29">
        <f>'AEO 2022 Table 47 Raw'!W56</f>
        <v>439.37811299999998</v>
      </c>
      <c r="U69" s="29">
        <f>'AEO 2022 Table 47 Raw'!X56</f>
        <v>451.10247800000002</v>
      </c>
      <c r="V69" s="29">
        <f>'AEO 2022 Table 47 Raw'!Y56</f>
        <v>462.69000199999999</v>
      </c>
      <c r="W69" s="29">
        <f>'AEO 2022 Table 47 Raw'!Z56</f>
        <v>474.028931</v>
      </c>
      <c r="X69" s="29">
        <f>'AEO 2022 Table 47 Raw'!AA56</f>
        <v>485.07745399999999</v>
      </c>
      <c r="Y69" s="29">
        <f>'AEO 2022 Table 47 Raw'!AB56</f>
        <v>495.72631799999999</v>
      </c>
      <c r="Z69" s="29">
        <f>'AEO 2022 Table 47 Raw'!AC56</f>
        <v>506.040009</v>
      </c>
      <c r="AA69" s="29">
        <f>'AEO 2022 Table 47 Raw'!AD56</f>
        <v>515.91052200000001</v>
      </c>
      <c r="AB69" s="29">
        <f>'AEO 2022 Table 47 Raw'!AE56</f>
        <v>524.66845699999999</v>
      </c>
      <c r="AC69" s="29">
        <f>'AEO 2022 Table 47 Raw'!AF56</f>
        <v>532.88922100000002</v>
      </c>
      <c r="AD69" s="29">
        <f>'AEO 2022 Table 47 Raw'!AG56</f>
        <v>540.73602300000005</v>
      </c>
      <c r="AE69" s="29">
        <f>'AEO 2022 Table 47 Raw'!AH56</f>
        <v>548.34399399999995</v>
      </c>
      <c r="AF69" s="29">
        <f>'AEO 2022 Table 47 Raw'!AI56</f>
        <v>555.86370799999997</v>
      </c>
      <c r="AG69" s="52">
        <f>'AEO 2022 Table 47 Raw'!AJ56</f>
        <v>0.129</v>
      </c>
    </row>
    <row r="70" spans="1:33" ht="12" customHeight="1">
      <c r="A70" s="8" t="s">
        <v>1873</v>
      </c>
      <c r="B70" s="28" t="s">
        <v>1858</v>
      </c>
      <c r="C70" s="29">
        <f>'AEO 2022 Table 47 Raw'!F57</f>
        <v>11.747643999999999</v>
      </c>
      <c r="D70" s="29">
        <f>'AEO 2022 Table 47 Raw'!G57</f>
        <v>31.867457999999999</v>
      </c>
      <c r="E70" s="29">
        <f>'AEO 2022 Table 47 Raw'!H57</f>
        <v>55.340569000000002</v>
      </c>
      <c r="F70" s="29">
        <f>'AEO 2022 Table 47 Raw'!I57</f>
        <v>67.077133000000003</v>
      </c>
      <c r="G70" s="29">
        <f>'AEO 2022 Table 47 Raw'!J57</f>
        <v>72.945412000000005</v>
      </c>
      <c r="H70" s="29">
        <f>'AEO 2022 Table 47 Raw'!K57</f>
        <v>78.438721000000001</v>
      </c>
      <c r="I70" s="29">
        <f>'AEO 2022 Table 47 Raw'!L57</f>
        <v>84.201537999999999</v>
      </c>
      <c r="J70" s="29">
        <f>'AEO 2022 Table 47 Raw'!M57</f>
        <v>90.202140999999997</v>
      </c>
      <c r="K70" s="29">
        <f>'AEO 2022 Table 47 Raw'!N57</f>
        <v>96.400452000000001</v>
      </c>
      <c r="L70" s="29">
        <f>'AEO 2022 Table 47 Raw'!O57</f>
        <v>102.80523700000001</v>
      </c>
      <c r="M70" s="29">
        <f>'AEO 2022 Table 47 Raw'!P57</f>
        <v>109.42192799999999</v>
      </c>
      <c r="N70" s="29">
        <f>'AEO 2022 Table 47 Raw'!Q57</f>
        <v>116.15979</v>
      </c>
      <c r="O70" s="29">
        <f>'AEO 2022 Table 47 Raw'!R57</f>
        <v>122.971107</v>
      </c>
      <c r="P70" s="29">
        <f>'AEO 2022 Table 47 Raw'!S57</f>
        <v>129.81637599999999</v>
      </c>
      <c r="Q70" s="29">
        <f>'AEO 2022 Table 47 Raw'!T57</f>
        <v>136.74522400000001</v>
      </c>
      <c r="R70" s="29">
        <f>'AEO 2022 Table 47 Raw'!U57</f>
        <v>143.79707300000001</v>
      </c>
      <c r="S70" s="29">
        <f>'AEO 2022 Table 47 Raw'!V57</f>
        <v>151.028595</v>
      </c>
      <c r="T70" s="29">
        <f>'AEO 2022 Table 47 Raw'!W57</f>
        <v>158.45216400000001</v>
      </c>
      <c r="U70" s="29">
        <f>'AEO 2022 Table 47 Raw'!X57</f>
        <v>166.062378</v>
      </c>
      <c r="V70" s="29">
        <f>'AEO 2022 Table 47 Raw'!Y57</f>
        <v>173.85432399999999</v>
      </c>
      <c r="W70" s="29">
        <f>'AEO 2022 Table 47 Raw'!Z57</f>
        <v>181.74058500000001</v>
      </c>
      <c r="X70" s="29">
        <f>'AEO 2022 Table 47 Raw'!AA57</f>
        <v>189.76127600000001</v>
      </c>
      <c r="Y70" s="29">
        <f>'AEO 2022 Table 47 Raw'!AB57</f>
        <v>197.92489599999999</v>
      </c>
      <c r="Z70" s="29">
        <f>'AEO 2022 Table 47 Raw'!AC57</f>
        <v>206.217422</v>
      </c>
      <c r="AA70" s="29">
        <f>'AEO 2022 Table 47 Raw'!AD57</f>
        <v>214.62974500000001</v>
      </c>
      <c r="AB70" s="29">
        <f>'AEO 2022 Table 47 Raw'!AE57</f>
        <v>223.06982400000001</v>
      </c>
      <c r="AC70" s="29">
        <f>'AEO 2022 Table 47 Raw'!AF57</f>
        <v>231.56510900000001</v>
      </c>
      <c r="AD70" s="29">
        <f>'AEO 2022 Table 47 Raw'!AG57</f>
        <v>240.12879899999999</v>
      </c>
      <c r="AE70" s="29">
        <f>'AEO 2022 Table 47 Raw'!AH57</f>
        <v>248.72645600000001</v>
      </c>
      <c r="AF70" s="29">
        <f>'AEO 2022 Table 47 Raw'!AI57</f>
        <v>257.25564600000001</v>
      </c>
      <c r="AG70" s="52">
        <f>'AEO 2022 Table 47 Raw'!AJ57</f>
        <v>0.112</v>
      </c>
    </row>
    <row r="71" spans="1:33" ht="15" customHeight="1">
      <c r="A71" s="8" t="s">
        <v>1874</v>
      </c>
      <c r="B71" s="28" t="s">
        <v>1860</v>
      </c>
      <c r="C71" s="29">
        <f>'AEO 2022 Table 47 Raw'!F58</f>
        <v>3.513836</v>
      </c>
      <c r="D71" s="29">
        <f>'AEO 2022 Table 47 Raw'!G58</f>
        <v>29.634240999999999</v>
      </c>
      <c r="E71" s="29">
        <f>'AEO 2022 Table 47 Raw'!H58</f>
        <v>60.108046999999999</v>
      </c>
      <c r="F71" s="29">
        <f>'AEO 2022 Table 47 Raw'!I58</f>
        <v>75.344948000000002</v>
      </c>
      <c r="G71" s="29">
        <f>'AEO 2022 Table 47 Raw'!J58</f>
        <v>82.963402000000002</v>
      </c>
      <c r="H71" s="29">
        <f>'AEO 2022 Table 47 Raw'!K58</f>
        <v>86.092972000000003</v>
      </c>
      <c r="I71" s="29">
        <f>'AEO 2022 Table 47 Raw'!L58</f>
        <v>89.300537000000006</v>
      </c>
      <c r="J71" s="29">
        <f>'AEO 2022 Table 47 Raw'!M58</f>
        <v>92.548355000000001</v>
      </c>
      <c r="K71" s="29">
        <f>'AEO 2022 Table 47 Raw'!N58</f>
        <v>95.906379999999999</v>
      </c>
      <c r="L71" s="29">
        <f>'AEO 2022 Table 47 Raw'!O58</f>
        <v>99.349853999999993</v>
      </c>
      <c r="M71" s="29">
        <f>'AEO 2022 Table 47 Raw'!P58</f>
        <v>102.874832</v>
      </c>
      <c r="N71" s="29">
        <f>'AEO 2022 Table 47 Raw'!Q58</f>
        <v>106.487122</v>
      </c>
      <c r="O71" s="29">
        <f>'AEO 2022 Table 47 Raw'!R58</f>
        <v>110.186607</v>
      </c>
      <c r="P71" s="29">
        <f>'AEO 2022 Table 47 Raw'!S58</f>
        <v>113.966301</v>
      </c>
      <c r="Q71" s="29">
        <f>'AEO 2022 Table 47 Raw'!T58</f>
        <v>117.794678</v>
      </c>
      <c r="R71" s="29">
        <f>'AEO 2022 Table 47 Raw'!U58</f>
        <v>121.67126500000001</v>
      </c>
      <c r="S71" s="29">
        <f>'AEO 2022 Table 47 Raw'!V58</f>
        <v>125.628197</v>
      </c>
      <c r="T71" s="29">
        <f>'AEO 2022 Table 47 Raw'!W58</f>
        <v>129.67764299999999</v>
      </c>
      <c r="U71" s="29">
        <f>'AEO 2022 Table 47 Raw'!X58</f>
        <v>133.800217</v>
      </c>
      <c r="V71" s="29">
        <f>'AEO 2022 Table 47 Raw'!Y58</f>
        <v>138.01812699999999</v>
      </c>
      <c r="W71" s="29">
        <f>'AEO 2022 Table 47 Raw'!Z58</f>
        <v>142.33569299999999</v>
      </c>
      <c r="X71" s="29">
        <f>'AEO 2022 Table 47 Raw'!AA58</f>
        <v>146.76083399999999</v>
      </c>
      <c r="Y71" s="29">
        <f>'AEO 2022 Table 47 Raw'!AB58</f>
        <v>151.29628</v>
      </c>
      <c r="Z71" s="29">
        <f>'AEO 2022 Table 47 Raw'!AC58</f>
        <v>155.944626</v>
      </c>
      <c r="AA71" s="29">
        <f>'AEO 2022 Table 47 Raw'!AD58</f>
        <v>160.70872499999999</v>
      </c>
      <c r="AB71" s="29">
        <f>'AEO 2022 Table 47 Raw'!AE58</f>
        <v>165.58363299999999</v>
      </c>
      <c r="AC71" s="29">
        <f>'AEO 2022 Table 47 Raw'!AF58</f>
        <v>170.58109999999999</v>
      </c>
      <c r="AD71" s="29">
        <f>'AEO 2022 Table 47 Raw'!AG58</f>
        <v>175.70474200000001</v>
      </c>
      <c r="AE71" s="29">
        <f>'AEO 2022 Table 47 Raw'!AH58</f>
        <v>180.95784</v>
      </c>
      <c r="AF71" s="29">
        <f>'AEO 2022 Table 47 Raw'!AI58</f>
        <v>186.34522999999999</v>
      </c>
      <c r="AG71" s="52">
        <f>'AEO 2022 Table 47 Raw'!AJ58</f>
        <v>0.14699999999999999</v>
      </c>
    </row>
    <row r="72" spans="1:33" ht="15" customHeight="1">
      <c r="AG72" s="55"/>
    </row>
    <row r="73" spans="1:33" ht="15" customHeight="1">
      <c r="B73" s="27" t="s">
        <v>1875</v>
      </c>
      <c r="AG73" s="55"/>
    </row>
    <row r="74" spans="1:33" ht="15" customHeight="1">
      <c r="A74" s="8" t="s">
        <v>1876</v>
      </c>
      <c r="B74" s="28" t="s">
        <v>1808</v>
      </c>
      <c r="C74" s="31">
        <f>'AEO 2022 Table 47 Raw'!F60</f>
        <v>46.504134999999998</v>
      </c>
      <c r="D74" s="31">
        <f>'AEO 2022 Table 47 Raw'!G60</f>
        <v>47.712704000000002</v>
      </c>
      <c r="E74" s="31">
        <f>'AEO 2022 Table 47 Raw'!H60</f>
        <v>48.897472</v>
      </c>
      <c r="F74" s="31">
        <f>'AEO 2022 Table 47 Raw'!I60</f>
        <v>50.202869</v>
      </c>
      <c r="G74" s="31">
        <f>'AEO 2022 Table 47 Raw'!J60</f>
        <v>51.351654000000003</v>
      </c>
      <c r="H74" s="31">
        <f>'AEO 2022 Table 47 Raw'!K60</f>
        <v>52.422409000000002</v>
      </c>
      <c r="I74" s="31">
        <f>'AEO 2022 Table 47 Raw'!L60</f>
        <v>53.336928999999998</v>
      </c>
      <c r="J74" s="31">
        <f>'AEO 2022 Table 47 Raw'!M60</f>
        <v>54.365242000000002</v>
      </c>
      <c r="K74" s="31">
        <f>'AEO 2022 Table 47 Raw'!N60</f>
        <v>55.434657999999999</v>
      </c>
      <c r="L74" s="31">
        <f>'AEO 2022 Table 47 Raw'!O60</f>
        <v>56.570152</v>
      </c>
      <c r="M74" s="31">
        <f>'AEO 2022 Table 47 Raw'!P60</f>
        <v>57.673313</v>
      </c>
      <c r="N74" s="31">
        <f>'AEO 2022 Table 47 Raw'!Q60</f>
        <v>58.901057999999999</v>
      </c>
      <c r="O74" s="31">
        <f>'AEO 2022 Table 47 Raw'!R60</f>
        <v>60.108921000000002</v>
      </c>
      <c r="P74" s="31">
        <f>'AEO 2022 Table 47 Raw'!S60</f>
        <v>61.152428</v>
      </c>
      <c r="Q74" s="31">
        <f>'AEO 2022 Table 47 Raw'!T60</f>
        <v>62.154975999999998</v>
      </c>
      <c r="R74" s="31">
        <f>'AEO 2022 Table 47 Raw'!U60</f>
        <v>63.147606000000003</v>
      </c>
      <c r="S74" s="31">
        <f>'AEO 2022 Table 47 Raw'!V60</f>
        <v>64.217369000000005</v>
      </c>
      <c r="T74" s="31">
        <f>'AEO 2022 Table 47 Raw'!W60</f>
        <v>65.310333</v>
      </c>
      <c r="U74" s="31">
        <f>'AEO 2022 Table 47 Raw'!X60</f>
        <v>66.505050999999995</v>
      </c>
      <c r="V74" s="31">
        <f>'AEO 2022 Table 47 Raw'!Y60</f>
        <v>67.756568999999999</v>
      </c>
      <c r="W74" s="31">
        <f>'AEO 2022 Table 47 Raw'!Z60</f>
        <v>68.911095000000003</v>
      </c>
      <c r="X74" s="31">
        <f>'AEO 2022 Table 47 Raw'!AA60</f>
        <v>70.132309000000006</v>
      </c>
      <c r="Y74" s="31">
        <f>'AEO 2022 Table 47 Raw'!AB60</f>
        <v>71.400542999999999</v>
      </c>
      <c r="Z74" s="31">
        <f>'AEO 2022 Table 47 Raw'!AC60</f>
        <v>72.645966000000001</v>
      </c>
      <c r="AA74" s="31">
        <f>'AEO 2022 Table 47 Raw'!AD60</f>
        <v>74.007034000000004</v>
      </c>
      <c r="AB74" s="31">
        <f>'AEO 2022 Table 47 Raw'!AE60</f>
        <v>75.441872000000004</v>
      </c>
      <c r="AC74" s="31">
        <f>'AEO 2022 Table 47 Raw'!AF60</f>
        <v>76.859076999999999</v>
      </c>
      <c r="AD74" s="31">
        <f>'AEO 2022 Table 47 Raw'!AG60</f>
        <v>78.276877999999996</v>
      </c>
      <c r="AE74" s="31">
        <f>'AEO 2022 Table 47 Raw'!AH60</f>
        <v>79.769310000000004</v>
      </c>
      <c r="AF74" s="31">
        <f>'AEO 2022 Table 47 Raw'!AI60</f>
        <v>81.459686000000005</v>
      </c>
      <c r="AG74" s="52">
        <f>'AEO 2022 Table 47 Raw'!AJ60</f>
        <v>0.02</v>
      </c>
    </row>
    <row r="75" spans="1:33" ht="15" customHeight="1">
      <c r="A75" s="8" t="s">
        <v>1877</v>
      </c>
      <c r="B75" s="28" t="s">
        <v>1810</v>
      </c>
      <c r="C75" s="31">
        <f>'AEO 2022 Table 47 Raw'!F61</f>
        <v>2.7445089999999999</v>
      </c>
      <c r="D75" s="31">
        <f>'AEO 2022 Table 47 Raw'!G61</f>
        <v>2.8331</v>
      </c>
      <c r="E75" s="31">
        <f>'AEO 2022 Table 47 Raw'!H61</f>
        <v>2.8786</v>
      </c>
      <c r="F75" s="31">
        <f>'AEO 2022 Table 47 Raw'!I61</f>
        <v>2.9076879999999998</v>
      </c>
      <c r="G75" s="31">
        <f>'AEO 2022 Table 47 Raw'!J61</f>
        <v>2.9447899999999998</v>
      </c>
      <c r="H75" s="31">
        <f>'AEO 2022 Table 47 Raw'!K61</f>
        <v>2.9834870000000002</v>
      </c>
      <c r="I75" s="31">
        <f>'AEO 2022 Table 47 Raw'!L61</f>
        <v>3.0197600000000002</v>
      </c>
      <c r="J75" s="31">
        <f>'AEO 2022 Table 47 Raw'!M61</f>
        <v>3.05803</v>
      </c>
      <c r="K75" s="31">
        <f>'AEO 2022 Table 47 Raw'!N61</f>
        <v>3.098468</v>
      </c>
      <c r="L75" s="31">
        <f>'AEO 2022 Table 47 Raw'!O61</f>
        <v>3.1409500000000001</v>
      </c>
      <c r="M75" s="31">
        <f>'AEO 2022 Table 47 Raw'!P61</f>
        <v>3.1839810000000002</v>
      </c>
      <c r="N75" s="31">
        <f>'AEO 2022 Table 47 Raw'!Q61</f>
        <v>3.2275320000000001</v>
      </c>
      <c r="O75" s="31">
        <f>'AEO 2022 Table 47 Raw'!R61</f>
        <v>3.271722</v>
      </c>
      <c r="P75" s="31">
        <f>'AEO 2022 Table 47 Raw'!S61</f>
        <v>3.3165559999999998</v>
      </c>
      <c r="Q75" s="31">
        <f>'AEO 2022 Table 47 Raw'!T61</f>
        <v>3.362034</v>
      </c>
      <c r="R75" s="31">
        <f>'AEO 2022 Table 47 Raw'!U61</f>
        <v>3.4081619999999999</v>
      </c>
      <c r="S75" s="31">
        <f>'AEO 2022 Table 47 Raw'!V61</f>
        <v>3.4549439999999998</v>
      </c>
      <c r="T75" s="31">
        <f>'AEO 2022 Table 47 Raw'!W61</f>
        <v>3.502383</v>
      </c>
      <c r="U75" s="31">
        <f>'AEO 2022 Table 47 Raw'!X61</f>
        <v>3.5504850000000001</v>
      </c>
      <c r="V75" s="31">
        <f>'AEO 2022 Table 47 Raw'!Y61</f>
        <v>3.5992489999999999</v>
      </c>
      <c r="W75" s="31">
        <f>'AEO 2022 Table 47 Raw'!Z61</f>
        <v>3.6486809999999998</v>
      </c>
      <c r="X75" s="31">
        <f>'AEO 2022 Table 47 Raw'!AA61</f>
        <v>3.698785</v>
      </c>
      <c r="Y75" s="31">
        <f>'AEO 2022 Table 47 Raw'!AB61</f>
        <v>3.7495590000000001</v>
      </c>
      <c r="Z75" s="31">
        <f>'AEO 2022 Table 47 Raw'!AC61</f>
        <v>3.8010100000000002</v>
      </c>
      <c r="AA75" s="31">
        <f>'AEO 2022 Table 47 Raw'!AD61</f>
        <v>3.8531399999999998</v>
      </c>
      <c r="AB75" s="31">
        <f>'AEO 2022 Table 47 Raw'!AE61</f>
        <v>3.9059520000000001</v>
      </c>
      <c r="AC75" s="31">
        <f>'AEO 2022 Table 47 Raw'!AF61</f>
        <v>3.9594459999999998</v>
      </c>
      <c r="AD75" s="31">
        <f>'AEO 2022 Table 47 Raw'!AG61</f>
        <v>4.0136269999999996</v>
      </c>
      <c r="AE75" s="31">
        <f>'AEO 2022 Table 47 Raw'!AH61</f>
        <v>4.0684930000000001</v>
      </c>
      <c r="AF75" s="31">
        <f>'AEO 2022 Table 47 Raw'!AI61</f>
        <v>4.1240509999999997</v>
      </c>
      <c r="AG75" s="52">
        <f>'AEO 2022 Table 47 Raw'!AJ61</f>
        <v>1.4E-2</v>
      </c>
    </row>
    <row r="76" spans="1:33" ht="15" customHeight="1">
      <c r="A76" s="8" t="s">
        <v>1878</v>
      </c>
      <c r="B76" s="28" t="s">
        <v>1812</v>
      </c>
      <c r="C76" s="31">
        <f>'AEO 2022 Table 47 Raw'!F62</f>
        <v>0.83762400000000004</v>
      </c>
      <c r="D76" s="31">
        <f>'AEO 2022 Table 47 Raw'!G62</f>
        <v>0.87348700000000001</v>
      </c>
      <c r="E76" s="31">
        <f>'AEO 2022 Table 47 Raw'!H62</f>
        <v>0.90238700000000005</v>
      </c>
      <c r="F76" s="31">
        <f>'AEO 2022 Table 47 Raw'!I62</f>
        <v>0.93071499999999996</v>
      </c>
      <c r="G76" s="31">
        <f>'AEO 2022 Table 47 Raw'!J62</f>
        <v>0.95772100000000004</v>
      </c>
      <c r="H76" s="31">
        <f>'AEO 2022 Table 47 Raw'!K62</f>
        <v>0.98470599999999997</v>
      </c>
      <c r="I76" s="31">
        <f>'AEO 2022 Table 47 Raw'!L62</f>
        <v>1.0118389999999999</v>
      </c>
      <c r="J76" s="31">
        <f>'AEO 2022 Table 47 Raw'!M62</f>
        <v>1.038991</v>
      </c>
      <c r="K76" s="31">
        <f>'AEO 2022 Table 47 Raw'!N62</f>
        <v>1.066616</v>
      </c>
      <c r="L76" s="31">
        <f>'AEO 2022 Table 47 Raw'!O62</f>
        <v>1.0943639999999999</v>
      </c>
      <c r="M76" s="31">
        <f>'AEO 2022 Table 47 Raw'!P62</f>
        <v>1.1229150000000001</v>
      </c>
      <c r="N76" s="31">
        <f>'AEO 2022 Table 47 Raw'!Q62</f>
        <v>1.1526400000000001</v>
      </c>
      <c r="O76" s="31">
        <f>'AEO 2022 Table 47 Raw'!R62</f>
        <v>1.182652</v>
      </c>
      <c r="P76" s="31">
        <f>'AEO 2022 Table 47 Raw'!S62</f>
        <v>1.2129989999999999</v>
      </c>
      <c r="Q76" s="31">
        <f>'AEO 2022 Table 47 Raw'!T62</f>
        <v>1.243757</v>
      </c>
      <c r="R76" s="31">
        <f>'AEO 2022 Table 47 Raw'!U62</f>
        <v>1.2747059999999999</v>
      </c>
      <c r="S76" s="31">
        <f>'AEO 2022 Table 47 Raw'!V62</f>
        <v>1.305971</v>
      </c>
      <c r="T76" s="31">
        <f>'AEO 2022 Table 47 Raw'!W62</f>
        <v>1.3375999999999999</v>
      </c>
      <c r="U76" s="31">
        <f>'AEO 2022 Table 47 Raw'!X62</f>
        <v>1.369607</v>
      </c>
      <c r="V76" s="31">
        <f>'AEO 2022 Table 47 Raw'!Y62</f>
        <v>1.4019820000000001</v>
      </c>
      <c r="W76" s="31">
        <f>'AEO 2022 Table 47 Raw'!Z62</f>
        <v>1.4347380000000001</v>
      </c>
      <c r="X76" s="31">
        <f>'AEO 2022 Table 47 Raw'!AA62</f>
        <v>1.467821</v>
      </c>
      <c r="Y76" s="31">
        <f>'AEO 2022 Table 47 Raw'!AB62</f>
        <v>1.501258</v>
      </c>
      <c r="Z76" s="31">
        <f>'AEO 2022 Table 47 Raw'!AC62</f>
        <v>1.5350470000000001</v>
      </c>
      <c r="AA76" s="31">
        <f>'AEO 2022 Table 47 Raw'!AD62</f>
        <v>1.56918</v>
      </c>
      <c r="AB76" s="31">
        <f>'AEO 2022 Table 47 Raw'!AE62</f>
        <v>1.6028450000000001</v>
      </c>
      <c r="AC76" s="31">
        <f>'AEO 2022 Table 47 Raw'!AF62</f>
        <v>1.6368240000000001</v>
      </c>
      <c r="AD76" s="31">
        <f>'AEO 2022 Table 47 Raw'!AG62</f>
        <v>1.671116</v>
      </c>
      <c r="AE76" s="31">
        <f>'AEO 2022 Table 47 Raw'!AH62</f>
        <v>1.705719</v>
      </c>
      <c r="AF76" s="31">
        <f>'AEO 2022 Table 47 Raw'!AI62</f>
        <v>1.7406250000000001</v>
      </c>
      <c r="AG76" s="52">
        <f>'AEO 2022 Table 47 Raw'!AJ62</f>
        <v>2.5999999999999999E-2</v>
      </c>
    </row>
    <row r="77" spans="1:33" ht="15" customHeight="1">
      <c r="A77" s="8" t="s">
        <v>1879</v>
      </c>
      <c r="B77" s="28" t="s">
        <v>1814</v>
      </c>
      <c r="C77" s="31">
        <f>'AEO 2022 Table 47 Raw'!F63</f>
        <v>3.831766</v>
      </c>
      <c r="D77" s="31">
        <f>'AEO 2022 Table 47 Raw'!G63</f>
        <v>3.9665319999999999</v>
      </c>
      <c r="E77" s="31">
        <f>'AEO 2022 Table 47 Raw'!H63</f>
        <v>4.1086999999999998</v>
      </c>
      <c r="F77" s="31">
        <f>'AEO 2022 Table 47 Raw'!I63</f>
        <v>4.2429550000000003</v>
      </c>
      <c r="G77" s="31">
        <f>'AEO 2022 Table 47 Raw'!J63</f>
        <v>4.3765479999999997</v>
      </c>
      <c r="H77" s="31">
        <f>'AEO 2022 Table 47 Raw'!K63</f>
        <v>4.5099410000000004</v>
      </c>
      <c r="I77" s="31">
        <f>'AEO 2022 Table 47 Raw'!L63</f>
        <v>4.6373319999999998</v>
      </c>
      <c r="J77" s="31">
        <f>'AEO 2022 Table 47 Raw'!M63</f>
        <v>4.7587590000000004</v>
      </c>
      <c r="K77" s="31">
        <f>'AEO 2022 Table 47 Raw'!N63</f>
        <v>4.8747069999999999</v>
      </c>
      <c r="L77" s="31">
        <f>'AEO 2022 Table 47 Raw'!O63</f>
        <v>4.9853420000000002</v>
      </c>
      <c r="M77" s="31">
        <f>'AEO 2022 Table 47 Raw'!P63</f>
        <v>5.0896619999999997</v>
      </c>
      <c r="N77" s="31">
        <f>'AEO 2022 Table 47 Raw'!Q63</f>
        <v>5.1923360000000001</v>
      </c>
      <c r="O77" s="31">
        <f>'AEO 2022 Table 47 Raw'!R63</f>
        <v>5.2934369999999999</v>
      </c>
      <c r="P77" s="31">
        <f>'AEO 2022 Table 47 Raw'!S63</f>
        <v>5.3929859999999996</v>
      </c>
      <c r="Q77" s="31">
        <f>'AEO 2022 Table 47 Raw'!T63</f>
        <v>5.4908919999999997</v>
      </c>
      <c r="R77" s="31">
        <f>'AEO 2022 Table 47 Raw'!U63</f>
        <v>5.5848789999999999</v>
      </c>
      <c r="S77" s="31">
        <f>'AEO 2022 Table 47 Raw'!V63</f>
        <v>5.6778269999999997</v>
      </c>
      <c r="T77" s="31">
        <f>'AEO 2022 Table 47 Raw'!W63</f>
        <v>5.7700139999999998</v>
      </c>
      <c r="U77" s="31">
        <f>'AEO 2022 Table 47 Raw'!X63</f>
        <v>5.8616700000000002</v>
      </c>
      <c r="V77" s="31">
        <f>'AEO 2022 Table 47 Raw'!Y63</f>
        <v>5.9529649999999998</v>
      </c>
      <c r="W77" s="31">
        <f>'AEO 2022 Table 47 Raw'!Z63</f>
        <v>6.0396029999999996</v>
      </c>
      <c r="X77" s="31">
        <f>'AEO 2022 Table 47 Raw'!AA63</f>
        <v>6.1260909999999997</v>
      </c>
      <c r="Y77" s="31">
        <f>'AEO 2022 Table 47 Raw'!AB63</f>
        <v>6.2125120000000003</v>
      </c>
      <c r="Z77" s="31">
        <f>'AEO 2022 Table 47 Raw'!AC63</f>
        <v>6.298959</v>
      </c>
      <c r="AA77" s="31">
        <f>'AEO 2022 Table 47 Raw'!AD63</f>
        <v>6.3854980000000001</v>
      </c>
      <c r="AB77" s="31">
        <f>'AEO 2022 Table 47 Raw'!AE63</f>
        <v>6.4677550000000004</v>
      </c>
      <c r="AC77" s="31">
        <f>'AEO 2022 Table 47 Raw'!AF63</f>
        <v>6.5501269999999998</v>
      </c>
      <c r="AD77" s="31">
        <f>'AEO 2022 Table 47 Raw'!AG63</f>
        <v>6.6325430000000001</v>
      </c>
      <c r="AE77" s="31">
        <f>'AEO 2022 Table 47 Raw'!AH63</f>
        <v>6.7150239999999997</v>
      </c>
      <c r="AF77" s="31">
        <f>'AEO 2022 Table 47 Raw'!AI63</f>
        <v>6.7975089999999998</v>
      </c>
      <c r="AG77" s="52">
        <f>'AEO 2022 Table 47 Raw'!AJ63</f>
        <v>0.02</v>
      </c>
    </row>
    <row r="78" spans="1:33" ht="15" customHeight="1">
      <c r="A78" s="8" t="s">
        <v>1880</v>
      </c>
      <c r="B78" s="28" t="s">
        <v>1816</v>
      </c>
      <c r="C78" s="31">
        <f>'AEO 2022 Table 47 Raw'!F64</f>
        <v>35.224918000000002</v>
      </c>
      <c r="D78" s="31">
        <f>'AEO 2022 Table 47 Raw'!G64</f>
        <v>36.966549000000001</v>
      </c>
      <c r="E78" s="31">
        <f>'AEO 2022 Table 47 Raw'!H64</f>
        <v>37.938479999999998</v>
      </c>
      <c r="F78" s="31">
        <f>'AEO 2022 Table 47 Raw'!I64</f>
        <v>38.662585999999997</v>
      </c>
      <c r="G78" s="31">
        <f>'AEO 2022 Table 47 Raw'!J64</f>
        <v>39.307766000000001</v>
      </c>
      <c r="H78" s="31">
        <f>'AEO 2022 Table 47 Raw'!K64</f>
        <v>39.930118999999998</v>
      </c>
      <c r="I78" s="31">
        <f>'AEO 2022 Table 47 Raw'!L64</f>
        <v>40.515788999999998</v>
      </c>
      <c r="J78" s="31">
        <f>'AEO 2022 Table 47 Raw'!M64</f>
        <v>41.093451999999999</v>
      </c>
      <c r="K78" s="31">
        <f>'AEO 2022 Table 47 Raw'!N64</f>
        <v>41.666763000000003</v>
      </c>
      <c r="L78" s="31">
        <f>'AEO 2022 Table 47 Raw'!O64</f>
        <v>42.229712999999997</v>
      </c>
      <c r="M78" s="31">
        <f>'AEO 2022 Table 47 Raw'!P64</f>
        <v>42.788921000000002</v>
      </c>
      <c r="N78" s="31">
        <f>'AEO 2022 Table 47 Raw'!Q64</f>
        <v>43.347942000000003</v>
      </c>
      <c r="O78" s="31">
        <f>'AEO 2022 Table 47 Raw'!R64</f>
        <v>43.913162</v>
      </c>
      <c r="P78" s="31">
        <f>'AEO 2022 Table 47 Raw'!S64</f>
        <v>44.481468</v>
      </c>
      <c r="Q78" s="31">
        <f>'AEO 2022 Table 47 Raw'!T64</f>
        <v>45.050133000000002</v>
      </c>
      <c r="R78" s="31">
        <f>'AEO 2022 Table 47 Raw'!U64</f>
        <v>45.620185999999997</v>
      </c>
      <c r="S78" s="31">
        <f>'AEO 2022 Table 47 Raw'!V64</f>
        <v>46.205207999999999</v>
      </c>
      <c r="T78" s="31">
        <f>'AEO 2022 Table 47 Raw'!W64</f>
        <v>46.801974999999999</v>
      </c>
      <c r="U78" s="31">
        <f>'AEO 2022 Table 47 Raw'!X64</f>
        <v>47.406292000000001</v>
      </c>
      <c r="V78" s="31">
        <f>'AEO 2022 Table 47 Raw'!Y64</f>
        <v>48.024901999999997</v>
      </c>
      <c r="W78" s="31">
        <f>'AEO 2022 Table 47 Raw'!Z64</f>
        <v>48.652175999999997</v>
      </c>
      <c r="X78" s="31">
        <f>'AEO 2022 Table 47 Raw'!AA64</f>
        <v>49.285477</v>
      </c>
      <c r="Y78" s="31">
        <f>'AEO 2022 Table 47 Raw'!AB64</f>
        <v>49.923423999999997</v>
      </c>
      <c r="Z78" s="31">
        <f>'AEO 2022 Table 47 Raw'!AC64</f>
        <v>50.564484</v>
      </c>
      <c r="AA78" s="31">
        <f>'AEO 2022 Table 47 Raw'!AD64</f>
        <v>51.209377000000003</v>
      </c>
      <c r="AB78" s="31">
        <f>'AEO 2022 Table 47 Raw'!AE64</f>
        <v>51.859627000000003</v>
      </c>
      <c r="AC78" s="31">
        <f>'AEO 2022 Table 47 Raw'!AF64</f>
        <v>52.516204999999999</v>
      </c>
      <c r="AD78" s="31">
        <f>'AEO 2022 Table 47 Raw'!AG64</f>
        <v>53.182673999999999</v>
      </c>
      <c r="AE78" s="31">
        <f>'AEO 2022 Table 47 Raw'!AH64</f>
        <v>53.861579999999996</v>
      </c>
      <c r="AF78" s="31">
        <f>'AEO 2022 Table 47 Raw'!AI64</f>
        <v>54.552363999999997</v>
      </c>
      <c r="AG78" s="52">
        <f>'AEO 2022 Table 47 Raw'!AJ64</f>
        <v>1.4999999999999999E-2</v>
      </c>
    </row>
    <row r="79" spans="1:33" ht="15" customHeight="1">
      <c r="A79" s="8" t="s">
        <v>1881</v>
      </c>
      <c r="B79" s="28" t="s">
        <v>1818</v>
      </c>
      <c r="C79" s="31">
        <f>'AEO 2022 Table 47 Raw'!F65</f>
        <v>3.1926779999999999</v>
      </c>
      <c r="D79" s="31">
        <f>'AEO 2022 Table 47 Raw'!G65</f>
        <v>3.2972929999999998</v>
      </c>
      <c r="E79" s="31">
        <f>'AEO 2022 Table 47 Raw'!H65</f>
        <v>3.4052199999999999</v>
      </c>
      <c r="F79" s="31">
        <f>'AEO 2022 Table 47 Raw'!I65</f>
        <v>3.511253</v>
      </c>
      <c r="G79" s="31">
        <f>'AEO 2022 Table 47 Raw'!J65</f>
        <v>3.612771</v>
      </c>
      <c r="H79" s="31">
        <f>'AEO 2022 Table 47 Raw'!K65</f>
        <v>3.7176439999999999</v>
      </c>
      <c r="I79" s="31">
        <f>'AEO 2022 Table 47 Raw'!L65</f>
        <v>3.8214830000000002</v>
      </c>
      <c r="J79" s="31">
        <f>'AEO 2022 Table 47 Raw'!M65</f>
        <v>3.9259919999999999</v>
      </c>
      <c r="K79" s="31">
        <f>'AEO 2022 Table 47 Raw'!N65</f>
        <v>4.0320929999999997</v>
      </c>
      <c r="L79" s="31">
        <f>'AEO 2022 Table 47 Raw'!O65</f>
        <v>4.1399480000000004</v>
      </c>
      <c r="M79" s="31">
        <f>'AEO 2022 Table 47 Raw'!P65</f>
        <v>4.2499279999999997</v>
      </c>
      <c r="N79" s="31">
        <f>'AEO 2022 Table 47 Raw'!Q65</f>
        <v>4.3625660000000002</v>
      </c>
      <c r="O79" s="31">
        <f>'AEO 2022 Table 47 Raw'!R65</f>
        <v>4.4775010000000002</v>
      </c>
      <c r="P79" s="31">
        <f>'AEO 2022 Table 47 Raw'!S65</f>
        <v>4.5939290000000002</v>
      </c>
      <c r="Q79" s="31">
        <f>'AEO 2022 Table 47 Raw'!T65</f>
        <v>4.7112559999999997</v>
      </c>
      <c r="R79" s="31">
        <f>'AEO 2022 Table 47 Raw'!U65</f>
        <v>4.8311200000000003</v>
      </c>
      <c r="S79" s="31">
        <f>'AEO 2022 Table 47 Raw'!V65</f>
        <v>4.9521230000000003</v>
      </c>
      <c r="T79" s="31">
        <f>'AEO 2022 Table 47 Raw'!W65</f>
        <v>5.0745649999999998</v>
      </c>
      <c r="U79" s="31">
        <f>'AEO 2022 Table 47 Raw'!X65</f>
        <v>5.1985299999999999</v>
      </c>
      <c r="V79" s="31">
        <f>'AEO 2022 Table 47 Raw'!Y65</f>
        <v>5.3235970000000004</v>
      </c>
      <c r="W79" s="31">
        <f>'AEO 2022 Table 47 Raw'!Z65</f>
        <v>5.4509030000000003</v>
      </c>
      <c r="X79" s="31">
        <f>'AEO 2022 Table 47 Raw'!AA65</f>
        <v>5.5794790000000001</v>
      </c>
      <c r="Y79" s="31">
        <f>'AEO 2022 Table 47 Raw'!AB65</f>
        <v>5.7096580000000001</v>
      </c>
      <c r="Z79" s="31">
        <f>'AEO 2022 Table 47 Raw'!AC65</f>
        <v>5.841475</v>
      </c>
      <c r="AA79" s="31">
        <f>'AEO 2022 Table 47 Raw'!AD65</f>
        <v>5.974666</v>
      </c>
      <c r="AB79" s="31">
        <f>'AEO 2022 Table 47 Raw'!AE65</f>
        <v>6.1103969999999999</v>
      </c>
      <c r="AC79" s="31">
        <f>'AEO 2022 Table 47 Raw'!AF65</f>
        <v>6.2478009999999999</v>
      </c>
      <c r="AD79" s="31">
        <f>'AEO 2022 Table 47 Raw'!AG65</f>
        <v>6.387181</v>
      </c>
      <c r="AE79" s="31">
        <f>'AEO 2022 Table 47 Raw'!AH65</f>
        <v>6.5285599999999997</v>
      </c>
      <c r="AF79" s="31">
        <f>'AEO 2022 Table 47 Raw'!AI65</f>
        <v>6.6720379999999997</v>
      </c>
      <c r="AG79" s="52">
        <f>'AEO 2022 Table 47 Raw'!AJ65</f>
        <v>2.5999999999999999E-2</v>
      </c>
    </row>
    <row r="80" spans="1:33" ht="15" customHeight="1">
      <c r="A80" s="8" t="s">
        <v>1882</v>
      </c>
      <c r="B80" s="28" t="s">
        <v>1820</v>
      </c>
      <c r="C80" s="31">
        <f>'AEO 2022 Table 47 Raw'!F66</f>
        <v>20.236916999999998</v>
      </c>
      <c r="D80" s="31">
        <f>'AEO 2022 Table 47 Raw'!G66</f>
        <v>21.154066</v>
      </c>
      <c r="E80" s="31">
        <f>'AEO 2022 Table 47 Raw'!H66</f>
        <v>21.983000000000001</v>
      </c>
      <c r="F80" s="31">
        <f>'AEO 2022 Table 47 Raw'!I66</f>
        <v>22.698105000000002</v>
      </c>
      <c r="G80" s="31">
        <f>'AEO 2022 Table 47 Raw'!J66</f>
        <v>23.360481</v>
      </c>
      <c r="H80" s="31">
        <f>'AEO 2022 Table 47 Raw'!K66</f>
        <v>24.041865999999999</v>
      </c>
      <c r="I80" s="31">
        <f>'AEO 2022 Table 47 Raw'!L66</f>
        <v>24.718805</v>
      </c>
      <c r="J80" s="31">
        <f>'AEO 2022 Table 47 Raw'!M66</f>
        <v>25.405193000000001</v>
      </c>
      <c r="K80" s="31">
        <f>'AEO 2022 Table 47 Raw'!N66</f>
        <v>26.100905999999998</v>
      </c>
      <c r="L80" s="31">
        <f>'AEO 2022 Table 47 Raw'!O66</f>
        <v>26.801245000000002</v>
      </c>
      <c r="M80" s="31">
        <f>'AEO 2022 Table 47 Raw'!P66</f>
        <v>27.499096000000002</v>
      </c>
      <c r="N80" s="31">
        <f>'AEO 2022 Table 47 Raw'!Q66</f>
        <v>28.192800999999999</v>
      </c>
      <c r="O80" s="31">
        <f>'AEO 2022 Table 47 Raw'!R66</f>
        <v>28.889606000000001</v>
      </c>
      <c r="P80" s="31">
        <f>'AEO 2022 Table 47 Raw'!S66</f>
        <v>29.592976</v>
      </c>
      <c r="Q80" s="31">
        <f>'AEO 2022 Table 47 Raw'!T66</f>
        <v>30.303438</v>
      </c>
      <c r="R80" s="31">
        <f>'AEO 2022 Table 47 Raw'!U66</f>
        <v>31.011044999999999</v>
      </c>
      <c r="S80" s="31">
        <f>'AEO 2022 Table 47 Raw'!V66</f>
        <v>31.722849</v>
      </c>
      <c r="T80" s="31">
        <f>'AEO 2022 Table 47 Raw'!W66</f>
        <v>32.439320000000002</v>
      </c>
      <c r="U80" s="31">
        <f>'AEO 2022 Table 47 Raw'!X66</f>
        <v>33.160946000000003</v>
      </c>
      <c r="V80" s="31">
        <f>'AEO 2022 Table 47 Raw'!Y66</f>
        <v>33.886757000000003</v>
      </c>
      <c r="W80" s="31">
        <f>'AEO 2022 Table 47 Raw'!Z66</f>
        <v>34.609214999999999</v>
      </c>
      <c r="X80" s="31">
        <f>'AEO 2022 Table 47 Raw'!AA66</f>
        <v>35.333247999999998</v>
      </c>
      <c r="Y80" s="31">
        <f>'AEO 2022 Table 47 Raw'!AB66</f>
        <v>36.059291999999999</v>
      </c>
      <c r="Z80" s="31">
        <f>'AEO 2022 Table 47 Raw'!AC66</f>
        <v>36.787013999999999</v>
      </c>
      <c r="AA80" s="31">
        <f>'AEO 2022 Table 47 Raw'!AD66</f>
        <v>37.516402999999997</v>
      </c>
      <c r="AB80" s="31">
        <f>'AEO 2022 Table 47 Raw'!AE66</f>
        <v>38.244537000000001</v>
      </c>
      <c r="AC80" s="31">
        <f>'AEO 2022 Table 47 Raw'!AF66</f>
        <v>38.972206</v>
      </c>
      <c r="AD80" s="31">
        <f>'AEO 2022 Table 47 Raw'!AG66</f>
        <v>39.700409000000001</v>
      </c>
      <c r="AE80" s="31">
        <f>'AEO 2022 Table 47 Raw'!AH66</f>
        <v>40.428905</v>
      </c>
      <c r="AF80" s="31">
        <f>'AEO 2022 Table 47 Raw'!AI66</f>
        <v>41.157623000000001</v>
      </c>
      <c r="AG80" s="52">
        <f>'AEO 2022 Table 47 Raw'!AJ66</f>
        <v>2.5000000000000001E-2</v>
      </c>
    </row>
    <row r="81" spans="1:33" ht="15" customHeight="1">
      <c r="A81" s="8" t="s">
        <v>1883</v>
      </c>
      <c r="B81" s="28" t="s">
        <v>1822</v>
      </c>
      <c r="C81" s="31">
        <f>'AEO 2022 Table 47 Raw'!F67</f>
        <v>6.8258229999999998</v>
      </c>
      <c r="D81" s="31">
        <f>'AEO 2022 Table 47 Raw'!G67</f>
        <v>7.2244609999999998</v>
      </c>
      <c r="E81" s="31">
        <f>'AEO 2022 Table 47 Raw'!H67</f>
        <v>7.5565319999999998</v>
      </c>
      <c r="F81" s="31">
        <f>'AEO 2022 Table 47 Raw'!I67</f>
        <v>7.8729800000000001</v>
      </c>
      <c r="G81" s="31">
        <f>'AEO 2022 Table 47 Raw'!J67</f>
        <v>8.1440850000000005</v>
      </c>
      <c r="H81" s="31">
        <f>'AEO 2022 Table 47 Raw'!K67</f>
        <v>8.4265120000000007</v>
      </c>
      <c r="I81" s="31">
        <f>'AEO 2022 Table 47 Raw'!L67</f>
        <v>8.7133439999999993</v>
      </c>
      <c r="J81" s="31">
        <f>'AEO 2022 Table 47 Raw'!M67</f>
        <v>9.0097660000000008</v>
      </c>
      <c r="K81" s="31">
        <f>'AEO 2022 Table 47 Raw'!N67</f>
        <v>9.3148949999999999</v>
      </c>
      <c r="L81" s="31">
        <f>'AEO 2022 Table 47 Raw'!O67</f>
        <v>9.6282189999999996</v>
      </c>
      <c r="M81" s="31">
        <f>'AEO 2022 Table 47 Raw'!P67</f>
        <v>9.9586079999999999</v>
      </c>
      <c r="N81" s="31">
        <f>'AEO 2022 Table 47 Raw'!Q67</f>
        <v>10.304506</v>
      </c>
      <c r="O81" s="31">
        <f>'AEO 2022 Table 47 Raw'!R67</f>
        <v>10.662466999999999</v>
      </c>
      <c r="P81" s="31">
        <f>'AEO 2022 Table 47 Raw'!S67</f>
        <v>11.032404</v>
      </c>
      <c r="Q81" s="31">
        <f>'AEO 2022 Table 47 Raw'!T67</f>
        <v>11.41464</v>
      </c>
      <c r="R81" s="31">
        <f>'AEO 2022 Table 47 Raw'!U67</f>
        <v>11.790551000000001</v>
      </c>
      <c r="S81" s="31">
        <f>'AEO 2022 Table 47 Raw'!V67</f>
        <v>12.177326000000001</v>
      </c>
      <c r="T81" s="31">
        <f>'AEO 2022 Table 47 Raw'!W67</f>
        <v>12.575803000000001</v>
      </c>
      <c r="U81" s="31">
        <f>'AEO 2022 Table 47 Raw'!X67</f>
        <v>12.986219999999999</v>
      </c>
      <c r="V81" s="31">
        <f>'AEO 2022 Table 47 Raw'!Y67</f>
        <v>13.409319999999999</v>
      </c>
      <c r="W81" s="31">
        <f>'AEO 2022 Table 47 Raw'!Z67</f>
        <v>13.827291000000001</v>
      </c>
      <c r="X81" s="31">
        <f>'AEO 2022 Table 47 Raw'!AA67</f>
        <v>14.256767</v>
      </c>
      <c r="Y81" s="31">
        <f>'AEO 2022 Table 47 Raw'!AB67</f>
        <v>14.698565</v>
      </c>
      <c r="Z81" s="31">
        <f>'AEO 2022 Table 47 Raw'!AC67</f>
        <v>15.152723999999999</v>
      </c>
      <c r="AA81" s="31">
        <f>'AEO 2022 Table 47 Raw'!AD67</f>
        <v>15.619555</v>
      </c>
      <c r="AB81" s="31">
        <f>'AEO 2022 Table 47 Raw'!AE67</f>
        <v>16.083054000000001</v>
      </c>
      <c r="AC81" s="31">
        <f>'AEO 2022 Table 47 Raw'!AF67</f>
        <v>16.558288999999998</v>
      </c>
      <c r="AD81" s="31">
        <f>'AEO 2022 Table 47 Raw'!AG67</f>
        <v>17.046223000000001</v>
      </c>
      <c r="AE81" s="31">
        <f>'AEO 2022 Table 47 Raw'!AH67</f>
        <v>17.545233</v>
      </c>
      <c r="AF81" s="31">
        <f>'AEO 2022 Table 47 Raw'!AI67</f>
        <v>18.04636</v>
      </c>
      <c r="AG81" s="52">
        <f>'AEO 2022 Table 47 Raw'!AJ67</f>
        <v>3.4000000000000002E-2</v>
      </c>
    </row>
    <row r="82" spans="1:33" ht="15" customHeight="1">
      <c r="A82" s="8" t="s">
        <v>1884</v>
      </c>
      <c r="B82" s="28" t="s">
        <v>1824</v>
      </c>
      <c r="C82" s="31">
        <f>'AEO 2022 Table 47 Raw'!F68</f>
        <v>25.030434</v>
      </c>
      <c r="D82" s="31">
        <f>'AEO 2022 Table 47 Raw'!G68</f>
        <v>26.503038</v>
      </c>
      <c r="E82" s="31">
        <f>'AEO 2022 Table 47 Raw'!H68</f>
        <v>27.907875000000001</v>
      </c>
      <c r="F82" s="31">
        <f>'AEO 2022 Table 47 Raw'!I68</f>
        <v>29.204699000000002</v>
      </c>
      <c r="G82" s="31">
        <f>'AEO 2022 Table 47 Raw'!J68</f>
        <v>30.460234</v>
      </c>
      <c r="H82" s="31">
        <f>'AEO 2022 Table 47 Raw'!K68</f>
        <v>31.683883999999999</v>
      </c>
      <c r="I82" s="31">
        <f>'AEO 2022 Table 47 Raw'!L68</f>
        <v>32.882750999999999</v>
      </c>
      <c r="J82" s="31">
        <f>'AEO 2022 Table 47 Raw'!M68</f>
        <v>34.057751000000003</v>
      </c>
      <c r="K82" s="31">
        <f>'AEO 2022 Table 47 Raw'!N68</f>
        <v>35.208275</v>
      </c>
      <c r="L82" s="31">
        <f>'AEO 2022 Table 47 Raw'!O68</f>
        <v>36.336063000000003</v>
      </c>
      <c r="M82" s="31">
        <f>'AEO 2022 Table 47 Raw'!P68</f>
        <v>37.444282999999999</v>
      </c>
      <c r="N82" s="31">
        <f>'AEO 2022 Table 47 Raw'!Q68</f>
        <v>38.524085999999997</v>
      </c>
      <c r="O82" s="31">
        <f>'AEO 2022 Table 47 Raw'!R68</f>
        <v>39.571846000000001</v>
      </c>
      <c r="P82" s="31">
        <f>'AEO 2022 Table 47 Raw'!S68</f>
        <v>40.592243000000003</v>
      </c>
      <c r="Q82" s="31">
        <f>'AEO 2022 Table 47 Raw'!T68</f>
        <v>41.592857000000002</v>
      </c>
      <c r="R82" s="31">
        <f>'AEO 2022 Table 47 Raw'!U68</f>
        <v>42.571525999999999</v>
      </c>
      <c r="S82" s="31">
        <f>'AEO 2022 Table 47 Raw'!V68</f>
        <v>43.521824000000002</v>
      </c>
      <c r="T82" s="31">
        <f>'AEO 2022 Table 47 Raw'!W68</f>
        <v>44.445732</v>
      </c>
      <c r="U82" s="31">
        <f>'AEO 2022 Table 47 Raw'!X68</f>
        <v>45.350605000000002</v>
      </c>
      <c r="V82" s="31">
        <f>'AEO 2022 Table 47 Raw'!Y68</f>
        <v>46.247535999999997</v>
      </c>
      <c r="W82" s="31">
        <f>'AEO 2022 Table 47 Raw'!Z68</f>
        <v>47.146614</v>
      </c>
      <c r="X82" s="31">
        <f>'AEO 2022 Table 47 Raw'!AA68</f>
        <v>48.045918</v>
      </c>
      <c r="Y82" s="31">
        <f>'AEO 2022 Table 47 Raw'!AB68</f>
        <v>48.936214</v>
      </c>
      <c r="Z82" s="31">
        <f>'AEO 2022 Table 47 Raw'!AC68</f>
        <v>49.807338999999999</v>
      </c>
      <c r="AA82" s="31">
        <f>'AEO 2022 Table 47 Raw'!AD68</f>
        <v>50.648387999999997</v>
      </c>
      <c r="AB82" s="31">
        <f>'AEO 2022 Table 47 Raw'!AE68</f>
        <v>51.458114999999999</v>
      </c>
      <c r="AC82" s="31">
        <f>'AEO 2022 Table 47 Raw'!AF68</f>
        <v>52.243332000000002</v>
      </c>
      <c r="AD82" s="31">
        <f>'AEO 2022 Table 47 Raw'!AG68</f>
        <v>53.001503</v>
      </c>
      <c r="AE82" s="31">
        <f>'AEO 2022 Table 47 Raw'!AH68</f>
        <v>53.72448</v>
      </c>
      <c r="AF82" s="31">
        <f>'AEO 2022 Table 47 Raw'!AI68</f>
        <v>54.404223999999999</v>
      </c>
      <c r="AG82" s="52">
        <f>'AEO 2022 Table 47 Raw'!AJ68</f>
        <v>2.7E-2</v>
      </c>
    </row>
    <row r="83" spans="1:33" ht="15" customHeight="1">
      <c r="A83" s="8" t="s">
        <v>1885</v>
      </c>
      <c r="B83" s="28" t="s">
        <v>1826</v>
      </c>
      <c r="C83" s="31">
        <f>'AEO 2022 Table 47 Raw'!F69</f>
        <v>18.573315000000001</v>
      </c>
      <c r="D83" s="31">
        <f>'AEO 2022 Table 47 Raw'!G69</f>
        <v>20.123519999999999</v>
      </c>
      <c r="E83" s="31">
        <f>'AEO 2022 Table 47 Raw'!H69</f>
        <v>21.118670000000002</v>
      </c>
      <c r="F83" s="31">
        <f>'AEO 2022 Table 47 Raw'!I69</f>
        <v>21.915524999999999</v>
      </c>
      <c r="G83" s="31">
        <f>'AEO 2022 Table 47 Raw'!J69</f>
        <v>22.649332000000001</v>
      </c>
      <c r="H83" s="31">
        <f>'AEO 2022 Table 47 Raw'!K69</f>
        <v>23.299458000000001</v>
      </c>
      <c r="I83" s="31">
        <f>'AEO 2022 Table 47 Raw'!L69</f>
        <v>23.862841</v>
      </c>
      <c r="J83" s="31">
        <f>'AEO 2022 Table 47 Raw'!M69</f>
        <v>24.353732999999998</v>
      </c>
      <c r="K83" s="31">
        <f>'AEO 2022 Table 47 Raw'!N69</f>
        <v>24.783608999999998</v>
      </c>
      <c r="L83" s="31">
        <f>'AEO 2022 Table 47 Raw'!O69</f>
        <v>25.157585000000001</v>
      </c>
      <c r="M83" s="31">
        <f>'AEO 2022 Table 47 Raw'!P69</f>
        <v>25.446995000000001</v>
      </c>
      <c r="N83" s="31">
        <f>'AEO 2022 Table 47 Raw'!Q69</f>
        <v>25.648230000000002</v>
      </c>
      <c r="O83" s="31">
        <f>'AEO 2022 Table 47 Raw'!R69</f>
        <v>25.831823</v>
      </c>
      <c r="P83" s="31">
        <f>'AEO 2022 Table 47 Raw'!S69</f>
        <v>26.010731</v>
      </c>
      <c r="Q83" s="31">
        <f>'AEO 2022 Table 47 Raw'!T69</f>
        <v>26.182472000000001</v>
      </c>
      <c r="R83" s="31">
        <f>'AEO 2022 Table 47 Raw'!U69</f>
        <v>26.350121999999999</v>
      </c>
      <c r="S83" s="31">
        <f>'AEO 2022 Table 47 Raw'!V69</f>
        <v>26.501787</v>
      </c>
      <c r="T83" s="31">
        <f>'AEO 2022 Table 47 Raw'!W69</f>
        <v>26.638466000000001</v>
      </c>
      <c r="U83" s="31">
        <f>'AEO 2022 Table 47 Raw'!X69</f>
        <v>26.771334</v>
      </c>
      <c r="V83" s="31">
        <f>'AEO 2022 Table 47 Raw'!Y69</f>
        <v>26.908327</v>
      </c>
      <c r="W83" s="31">
        <f>'AEO 2022 Table 47 Raw'!Z69</f>
        <v>27.057107999999999</v>
      </c>
      <c r="X83" s="31">
        <f>'AEO 2022 Table 47 Raw'!AA69</f>
        <v>27.214227999999999</v>
      </c>
      <c r="Y83" s="31">
        <f>'AEO 2022 Table 47 Raw'!AB69</f>
        <v>27.372429</v>
      </c>
      <c r="Z83" s="31">
        <f>'AEO 2022 Table 47 Raw'!AC69</f>
        <v>27.531711999999999</v>
      </c>
      <c r="AA83" s="31">
        <f>'AEO 2022 Table 47 Raw'!AD69</f>
        <v>27.693269999999998</v>
      </c>
      <c r="AB83" s="31">
        <f>'AEO 2022 Table 47 Raw'!AE69</f>
        <v>27.855748999999999</v>
      </c>
      <c r="AC83" s="31">
        <f>'AEO 2022 Table 47 Raw'!AF69</f>
        <v>28.019749000000001</v>
      </c>
      <c r="AD83" s="31">
        <f>'AEO 2022 Table 47 Raw'!AG69</f>
        <v>28.190671999999999</v>
      </c>
      <c r="AE83" s="31">
        <f>'AEO 2022 Table 47 Raw'!AH69</f>
        <v>28.373905000000001</v>
      </c>
      <c r="AF83" s="31">
        <f>'AEO 2022 Table 47 Raw'!AI69</f>
        <v>28.572741000000001</v>
      </c>
      <c r="AG83" s="52">
        <f>'AEO 2022 Table 47 Raw'!AJ69</f>
        <v>1.4999999999999999E-2</v>
      </c>
    </row>
    <row r="84" spans="1:33" ht="15" customHeight="1">
      <c r="A84" s="8" t="s">
        <v>1886</v>
      </c>
      <c r="B84" s="28" t="s">
        <v>1828</v>
      </c>
      <c r="C84" s="31">
        <f>'AEO 2022 Table 47 Raw'!F70</f>
        <v>10.632194999999999</v>
      </c>
      <c r="D84" s="31">
        <f>'AEO 2022 Table 47 Raw'!G70</f>
        <v>11.168974</v>
      </c>
      <c r="E84" s="31">
        <f>'AEO 2022 Table 47 Raw'!H70</f>
        <v>11.718265000000001</v>
      </c>
      <c r="F84" s="31">
        <f>'AEO 2022 Table 47 Raw'!I70</f>
        <v>12.208477999999999</v>
      </c>
      <c r="G84" s="31">
        <f>'AEO 2022 Table 47 Raw'!J70</f>
        <v>12.677059</v>
      </c>
      <c r="H84" s="31">
        <f>'AEO 2022 Table 47 Raw'!K70</f>
        <v>13.143902000000001</v>
      </c>
      <c r="I84" s="31">
        <f>'AEO 2022 Table 47 Raw'!L70</f>
        <v>13.61096</v>
      </c>
      <c r="J84" s="31">
        <f>'AEO 2022 Table 47 Raw'!M70</f>
        <v>14.071075</v>
      </c>
      <c r="K84" s="31">
        <f>'AEO 2022 Table 47 Raw'!N70</f>
        <v>14.520227</v>
      </c>
      <c r="L84" s="31">
        <f>'AEO 2022 Table 47 Raw'!O70</f>
        <v>14.957796</v>
      </c>
      <c r="M84" s="31">
        <f>'AEO 2022 Table 47 Raw'!P70</f>
        <v>15.389878</v>
      </c>
      <c r="N84" s="31">
        <f>'AEO 2022 Table 47 Raw'!Q70</f>
        <v>15.819096999999999</v>
      </c>
      <c r="O84" s="31">
        <f>'AEO 2022 Table 47 Raw'!R70</f>
        <v>16.246105</v>
      </c>
      <c r="P84" s="31">
        <f>'AEO 2022 Table 47 Raw'!S70</f>
        <v>16.671745000000001</v>
      </c>
      <c r="Q84" s="31">
        <f>'AEO 2022 Table 47 Raw'!T70</f>
        <v>17.096354999999999</v>
      </c>
      <c r="R84" s="31">
        <f>'AEO 2022 Table 47 Raw'!U70</f>
        <v>17.515215000000001</v>
      </c>
      <c r="S84" s="31">
        <f>'AEO 2022 Table 47 Raw'!V70</f>
        <v>17.933112999999999</v>
      </c>
      <c r="T84" s="31">
        <f>'AEO 2022 Table 47 Raw'!W70</f>
        <v>18.350671999999999</v>
      </c>
      <c r="U84" s="31">
        <f>'AEO 2022 Table 47 Raw'!X70</f>
        <v>18.767074999999998</v>
      </c>
      <c r="V84" s="31">
        <f>'AEO 2022 Table 47 Raw'!Y70</f>
        <v>19.183562999999999</v>
      </c>
      <c r="W84" s="31">
        <f>'AEO 2022 Table 47 Raw'!Z70</f>
        <v>19.596824999999999</v>
      </c>
      <c r="X84" s="31">
        <f>'AEO 2022 Table 47 Raw'!AA70</f>
        <v>20.008300999999999</v>
      </c>
      <c r="Y84" s="31">
        <f>'AEO 2022 Table 47 Raw'!AB70</f>
        <v>20.416933</v>
      </c>
      <c r="Z84" s="31">
        <f>'AEO 2022 Table 47 Raw'!AC70</f>
        <v>20.823703999999999</v>
      </c>
      <c r="AA84" s="31">
        <f>'AEO 2022 Table 47 Raw'!AD70</f>
        <v>21.227453000000001</v>
      </c>
      <c r="AB84" s="31">
        <f>'AEO 2022 Table 47 Raw'!AE70</f>
        <v>21.618082000000001</v>
      </c>
      <c r="AC84" s="31">
        <f>'AEO 2022 Table 47 Raw'!AF70</f>
        <v>22.004614</v>
      </c>
      <c r="AD84" s="31">
        <f>'AEO 2022 Table 47 Raw'!AG70</f>
        <v>22.389144999999999</v>
      </c>
      <c r="AE84" s="31">
        <f>'AEO 2022 Table 47 Raw'!AH70</f>
        <v>22.773358999999999</v>
      </c>
      <c r="AF84" s="31">
        <f>'AEO 2022 Table 47 Raw'!AI70</f>
        <v>23.158940999999999</v>
      </c>
      <c r="AG84" s="52">
        <f>'AEO 2022 Table 47 Raw'!AJ70</f>
        <v>2.7E-2</v>
      </c>
    </row>
    <row r="85" spans="1:33" ht="15" customHeight="1">
      <c r="A85" s="8" t="s">
        <v>1887</v>
      </c>
      <c r="B85" s="28" t="s">
        <v>1830</v>
      </c>
      <c r="C85" s="31">
        <f>'AEO 2022 Table 47 Raw'!F71</f>
        <v>3.11463</v>
      </c>
      <c r="D85" s="31">
        <f>'AEO 2022 Table 47 Raw'!G71</f>
        <v>3.2979050000000001</v>
      </c>
      <c r="E85" s="31">
        <f>'AEO 2022 Table 47 Raw'!H71</f>
        <v>3.472073</v>
      </c>
      <c r="F85" s="31">
        <f>'AEO 2022 Table 47 Raw'!I71</f>
        <v>3.6678310000000001</v>
      </c>
      <c r="G85" s="31">
        <f>'AEO 2022 Table 47 Raw'!J71</f>
        <v>3.8669750000000001</v>
      </c>
      <c r="H85" s="31">
        <f>'AEO 2022 Table 47 Raw'!K71</f>
        <v>4.069496</v>
      </c>
      <c r="I85" s="31">
        <f>'AEO 2022 Table 47 Raw'!L71</f>
        <v>4.2746459999999997</v>
      </c>
      <c r="J85" s="31">
        <f>'AEO 2022 Table 47 Raw'!M71</f>
        <v>4.4812000000000003</v>
      </c>
      <c r="K85" s="31">
        <f>'AEO 2022 Table 47 Raw'!N71</f>
        <v>4.6878279999999997</v>
      </c>
      <c r="L85" s="31">
        <f>'AEO 2022 Table 47 Raw'!O71</f>
        <v>4.8948140000000002</v>
      </c>
      <c r="M85" s="31">
        <f>'AEO 2022 Table 47 Raw'!P71</f>
        <v>5.1021729999999996</v>
      </c>
      <c r="N85" s="31">
        <f>'AEO 2022 Table 47 Raw'!Q71</f>
        <v>5.3075409999999996</v>
      </c>
      <c r="O85" s="31">
        <f>'AEO 2022 Table 47 Raw'!R71</f>
        <v>5.5098260000000003</v>
      </c>
      <c r="P85" s="31">
        <f>'AEO 2022 Table 47 Raw'!S71</f>
        <v>5.7082610000000003</v>
      </c>
      <c r="Q85" s="31">
        <f>'AEO 2022 Table 47 Raw'!T71</f>
        <v>5.9044230000000004</v>
      </c>
      <c r="R85" s="31">
        <f>'AEO 2022 Table 47 Raw'!U71</f>
        <v>6.0993380000000004</v>
      </c>
      <c r="S85" s="31">
        <f>'AEO 2022 Table 47 Raw'!V71</f>
        <v>6.2946359999999997</v>
      </c>
      <c r="T85" s="31">
        <f>'AEO 2022 Table 47 Raw'!W71</f>
        <v>6.490615</v>
      </c>
      <c r="U85" s="31">
        <f>'AEO 2022 Table 47 Raw'!X71</f>
        <v>6.687125</v>
      </c>
      <c r="V85" s="31">
        <f>'AEO 2022 Table 47 Raw'!Y71</f>
        <v>6.8840409999999999</v>
      </c>
      <c r="W85" s="31">
        <f>'AEO 2022 Table 47 Raw'!Z71</f>
        <v>7.079237</v>
      </c>
      <c r="X85" s="31">
        <f>'AEO 2022 Table 47 Raw'!AA71</f>
        <v>7.2738699999999996</v>
      </c>
      <c r="Y85" s="31">
        <f>'AEO 2022 Table 47 Raw'!AB71</f>
        <v>7.4681860000000002</v>
      </c>
      <c r="Z85" s="31">
        <f>'AEO 2022 Table 47 Raw'!AC71</f>
        <v>7.6619479999999998</v>
      </c>
      <c r="AA85" s="31">
        <f>'AEO 2022 Table 47 Raw'!AD71</f>
        <v>7.8550300000000002</v>
      </c>
      <c r="AB85" s="31">
        <f>'AEO 2022 Table 47 Raw'!AE71</f>
        <v>8.0454030000000003</v>
      </c>
      <c r="AC85" s="31">
        <f>'AEO 2022 Table 47 Raw'!AF71</f>
        <v>8.2339830000000003</v>
      </c>
      <c r="AD85" s="31">
        <f>'AEO 2022 Table 47 Raw'!AG71</f>
        <v>8.4211430000000007</v>
      </c>
      <c r="AE85" s="31">
        <f>'AEO 2022 Table 47 Raw'!AH71</f>
        <v>8.606325</v>
      </c>
      <c r="AF85" s="31">
        <f>'AEO 2022 Table 47 Raw'!AI71</f>
        <v>8.7877299999999998</v>
      </c>
      <c r="AG85" s="52">
        <f>'AEO 2022 Table 47 Raw'!AJ71</f>
        <v>3.5999999999999997E-2</v>
      </c>
    </row>
    <row r="86" spans="1:33" ht="15" customHeight="1">
      <c r="A86" s="8" t="s">
        <v>1888</v>
      </c>
      <c r="B86" s="28" t="s">
        <v>1832</v>
      </c>
      <c r="C86" s="31">
        <f>'AEO 2022 Table 47 Raw'!F72</f>
        <v>3.1446049999999999</v>
      </c>
      <c r="D86" s="31">
        <f>'AEO 2022 Table 47 Raw'!G72</f>
        <v>3.35982</v>
      </c>
      <c r="E86" s="31">
        <f>'AEO 2022 Table 47 Raw'!H72</f>
        <v>3.5921289999999999</v>
      </c>
      <c r="F86" s="31">
        <f>'AEO 2022 Table 47 Raw'!I72</f>
        <v>3.7772399999999999</v>
      </c>
      <c r="G86" s="31">
        <f>'AEO 2022 Table 47 Raw'!J72</f>
        <v>3.963206</v>
      </c>
      <c r="H86" s="31">
        <f>'AEO 2022 Table 47 Raw'!K72</f>
        <v>4.1517929999999996</v>
      </c>
      <c r="I86" s="31">
        <f>'AEO 2022 Table 47 Raw'!L72</f>
        <v>4.3418710000000003</v>
      </c>
      <c r="J86" s="31">
        <f>'AEO 2022 Table 47 Raw'!M72</f>
        <v>4.5268410000000001</v>
      </c>
      <c r="K86" s="31">
        <f>'AEO 2022 Table 47 Raw'!N72</f>
        <v>4.7182940000000002</v>
      </c>
      <c r="L86" s="31">
        <f>'AEO 2022 Table 47 Raw'!O72</f>
        <v>4.9116799999999996</v>
      </c>
      <c r="M86" s="31">
        <f>'AEO 2022 Table 47 Raw'!P72</f>
        <v>5.1055409999999997</v>
      </c>
      <c r="N86" s="31">
        <f>'AEO 2022 Table 47 Raw'!Q72</f>
        <v>5.3009719999999998</v>
      </c>
      <c r="O86" s="31">
        <f>'AEO 2022 Table 47 Raw'!R72</f>
        <v>5.4975560000000003</v>
      </c>
      <c r="P86" s="31">
        <f>'AEO 2022 Table 47 Raw'!S72</f>
        <v>5.6937040000000003</v>
      </c>
      <c r="Q86" s="31">
        <f>'AEO 2022 Table 47 Raw'!T72</f>
        <v>5.8840050000000002</v>
      </c>
      <c r="R86" s="31">
        <f>'AEO 2022 Table 47 Raw'!U72</f>
        <v>6.0683689999999997</v>
      </c>
      <c r="S86" s="31">
        <f>'AEO 2022 Table 47 Raw'!V72</f>
        <v>6.2514200000000004</v>
      </c>
      <c r="T86" s="31">
        <f>'AEO 2022 Table 47 Raw'!W72</f>
        <v>6.4347099999999999</v>
      </c>
      <c r="U86" s="31">
        <f>'AEO 2022 Table 47 Raw'!X72</f>
        <v>6.6149579999999997</v>
      </c>
      <c r="V86" s="31">
        <f>'AEO 2022 Table 47 Raw'!Y72</f>
        <v>6.7953479999999997</v>
      </c>
      <c r="W86" s="31">
        <f>'AEO 2022 Table 47 Raw'!Z72</f>
        <v>6.9768860000000004</v>
      </c>
      <c r="X86" s="31">
        <f>'AEO 2022 Table 47 Raw'!AA72</f>
        <v>7.1599009999999996</v>
      </c>
      <c r="Y86" s="31">
        <f>'AEO 2022 Table 47 Raw'!AB72</f>
        <v>7.3444599999999998</v>
      </c>
      <c r="Z86" s="31">
        <f>'AEO 2022 Table 47 Raw'!AC72</f>
        <v>7.5306769999999998</v>
      </c>
      <c r="AA86" s="31">
        <f>'AEO 2022 Table 47 Raw'!AD72</f>
        <v>7.7186769999999996</v>
      </c>
      <c r="AB86" s="31">
        <f>'AEO 2022 Table 47 Raw'!AE72</f>
        <v>7.9086299999999996</v>
      </c>
      <c r="AC86" s="31">
        <f>'AEO 2022 Table 47 Raw'!AF72</f>
        <v>8.1007569999999998</v>
      </c>
      <c r="AD86" s="31">
        <f>'AEO 2022 Table 47 Raw'!AG72</f>
        <v>8.2952890000000004</v>
      </c>
      <c r="AE86" s="31">
        <f>'AEO 2022 Table 47 Raw'!AH72</f>
        <v>8.4922699999999995</v>
      </c>
      <c r="AF86" s="31">
        <f>'AEO 2022 Table 47 Raw'!AI72</f>
        <v>8.6919950000000004</v>
      </c>
      <c r="AG86" s="52">
        <f>'AEO 2022 Table 47 Raw'!AJ72</f>
        <v>3.5999999999999997E-2</v>
      </c>
    </row>
    <row r="87" spans="1:33" ht="15" customHeight="1">
      <c r="A87" s="8" t="s">
        <v>1889</v>
      </c>
      <c r="B87" s="28" t="s">
        <v>1890</v>
      </c>
      <c r="C87" s="31">
        <f>'AEO 2022 Table 47 Raw'!F73</f>
        <v>179.893539</v>
      </c>
      <c r="D87" s="31">
        <f>'AEO 2022 Table 47 Raw'!G73</f>
        <v>188.481461</v>
      </c>
      <c r="E87" s="31">
        <f>'AEO 2022 Table 47 Raw'!H73</f>
        <v>195.47941599999999</v>
      </c>
      <c r="F87" s="31">
        <f>'AEO 2022 Table 47 Raw'!I73</f>
        <v>201.80291700000001</v>
      </c>
      <c r="G87" s="31">
        <f>'AEO 2022 Table 47 Raw'!J73</f>
        <v>207.67263800000001</v>
      </c>
      <c r="H87" s="31">
        <f>'AEO 2022 Table 47 Raw'!K73</f>
        <v>213.36520400000001</v>
      </c>
      <c r="I87" s="31">
        <f>'AEO 2022 Table 47 Raw'!L73</f>
        <v>218.74835200000001</v>
      </c>
      <c r="J87" s="31">
        <f>'AEO 2022 Table 47 Raw'!M73</f>
        <v>224.146027</v>
      </c>
      <c r="K87" s="31">
        <f>'AEO 2022 Table 47 Raw'!N73</f>
        <v>229.50732400000001</v>
      </c>
      <c r="L87" s="31">
        <f>'AEO 2022 Table 47 Raw'!O73</f>
        <v>234.84787</v>
      </c>
      <c r="M87" s="31">
        <f>'AEO 2022 Table 47 Raw'!P73</f>
        <v>240.05529799999999</v>
      </c>
      <c r="N87" s="31">
        <f>'AEO 2022 Table 47 Raw'!Q73</f>
        <v>245.28128100000001</v>
      </c>
      <c r="O87" s="31">
        <f>'AEO 2022 Table 47 Raw'!R73</f>
        <v>250.45661899999999</v>
      </c>
      <c r="P87" s="31">
        <f>'AEO 2022 Table 47 Raw'!S73</f>
        <v>255.45242300000001</v>
      </c>
      <c r="Q87" s="31">
        <f>'AEO 2022 Table 47 Raw'!T73</f>
        <v>260.39123499999999</v>
      </c>
      <c r="R87" s="31">
        <f>'AEO 2022 Table 47 Raw'!U73</f>
        <v>265.27282700000001</v>
      </c>
      <c r="S87" s="31">
        <f>'AEO 2022 Table 47 Raw'!V73</f>
        <v>270.21640000000002</v>
      </c>
      <c r="T87" s="31">
        <f>'AEO 2022 Table 47 Raw'!W73</f>
        <v>275.17218000000003</v>
      </c>
      <c r="U87" s="31">
        <f>'AEO 2022 Table 47 Raw'!X73</f>
        <v>280.22988900000001</v>
      </c>
      <c r="V87" s="31">
        <f>'AEO 2022 Table 47 Raw'!Y73</f>
        <v>285.374146</v>
      </c>
      <c r="W87" s="31">
        <f>'AEO 2022 Table 47 Raw'!Z73</f>
        <v>290.43035900000001</v>
      </c>
      <c r="X87" s="31">
        <f>'AEO 2022 Table 47 Raw'!AA73</f>
        <v>295.58218399999998</v>
      </c>
      <c r="Y87" s="31">
        <f>'AEO 2022 Table 47 Raw'!AB73</f>
        <v>300.79302999999999</v>
      </c>
      <c r="Z87" s="31">
        <f>'AEO 2022 Table 47 Raw'!AC73</f>
        <v>305.982056</v>
      </c>
      <c r="AA87" s="31">
        <f>'AEO 2022 Table 47 Raw'!AD73</f>
        <v>311.27771000000001</v>
      </c>
      <c r="AB87" s="31">
        <f>'AEO 2022 Table 47 Raw'!AE73</f>
        <v>316.60201999999998</v>
      </c>
      <c r="AC87" s="31">
        <f>'AEO 2022 Table 47 Raw'!AF73</f>
        <v>321.90243500000003</v>
      </c>
      <c r="AD87" s="31">
        <f>'AEO 2022 Table 47 Raw'!AG73</f>
        <v>327.20837399999999</v>
      </c>
      <c r="AE87" s="31">
        <f>'AEO 2022 Table 47 Raw'!AH73</f>
        <v>332.59314000000001</v>
      </c>
      <c r="AF87" s="31">
        <f>'AEO 2022 Table 47 Raw'!AI73</f>
        <v>338.16589399999998</v>
      </c>
      <c r="AG87" s="52">
        <f>'AEO 2022 Table 47 Raw'!AJ73</f>
        <v>2.1999999999999999E-2</v>
      </c>
    </row>
    <row r="88" spans="1:33" ht="15" customHeight="1">
      <c r="AG88" s="55"/>
    </row>
    <row r="89" spans="1:33" ht="15" customHeight="1">
      <c r="B89" s="27" t="s">
        <v>125</v>
      </c>
      <c r="AG89" s="55"/>
    </row>
    <row r="90" spans="1:33" ht="12" customHeight="1">
      <c r="A90" s="8" t="s">
        <v>1891</v>
      </c>
      <c r="B90" s="28" t="s">
        <v>1892</v>
      </c>
      <c r="C90" s="29">
        <f>'AEO 2022 Table 47 Raw'!F75</f>
        <v>884.81805399999996</v>
      </c>
      <c r="D90" s="29">
        <f>'AEO 2022 Table 47 Raw'!G75</f>
        <v>1076.5500489999999</v>
      </c>
      <c r="E90" s="29">
        <f>'AEO 2022 Table 47 Raw'!H75</f>
        <v>1230.1667480000001</v>
      </c>
      <c r="F90" s="29">
        <f>'AEO 2022 Table 47 Raw'!I75</f>
        <v>1274.7022710000001</v>
      </c>
      <c r="G90" s="29">
        <f>'AEO 2022 Table 47 Raw'!J75</f>
        <v>1318.180908</v>
      </c>
      <c r="H90" s="29">
        <f>'AEO 2022 Table 47 Raw'!K75</f>
        <v>1345.499634</v>
      </c>
      <c r="I90" s="29">
        <f>'AEO 2022 Table 47 Raw'!L75</f>
        <v>1366.03772</v>
      </c>
      <c r="J90" s="29">
        <f>'AEO 2022 Table 47 Raw'!M75</f>
        <v>1391.079956</v>
      </c>
      <c r="K90" s="29">
        <f>'AEO 2022 Table 47 Raw'!N75</f>
        <v>1417.5729980000001</v>
      </c>
      <c r="L90" s="29">
        <f>'AEO 2022 Table 47 Raw'!O75</f>
        <v>1446.572876</v>
      </c>
      <c r="M90" s="29">
        <f>'AEO 2022 Table 47 Raw'!P75</f>
        <v>1474.0267329999999</v>
      </c>
      <c r="N90" s="29">
        <f>'AEO 2022 Table 47 Raw'!Q75</f>
        <v>1506.494995</v>
      </c>
      <c r="O90" s="29">
        <f>'AEO 2022 Table 47 Raw'!R75</f>
        <v>1538.013672</v>
      </c>
      <c r="P90" s="29">
        <f>'AEO 2022 Table 47 Raw'!S75</f>
        <v>1562.586182</v>
      </c>
      <c r="Q90" s="29">
        <f>'AEO 2022 Table 47 Raw'!T75</f>
        <v>1585.3625489999999</v>
      </c>
      <c r="R90" s="29">
        <f>'AEO 2022 Table 47 Raw'!U75</f>
        <v>1607.659668</v>
      </c>
      <c r="S90" s="29">
        <f>'AEO 2022 Table 47 Raw'!V75</f>
        <v>1633.0620120000001</v>
      </c>
      <c r="T90" s="29">
        <f>'AEO 2022 Table 47 Raw'!W75</f>
        <v>1659.333374</v>
      </c>
      <c r="U90" s="29">
        <f>'AEO 2022 Table 47 Raw'!X75</f>
        <v>1689.634033</v>
      </c>
      <c r="V90" s="29">
        <f>'AEO 2022 Table 47 Raw'!Y75</f>
        <v>1722.052246</v>
      </c>
      <c r="W90" s="29">
        <f>'AEO 2022 Table 47 Raw'!Z75</f>
        <v>1750.318237</v>
      </c>
      <c r="X90" s="29">
        <f>'AEO 2022 Table 47 Raw'!AA75</f>
        <v>1781.0749510000001</v>
      </c>
      <c r="Y90" s="29">
        <f>'AEO 2022 Table 47 Raw'!AB75</f>
        <v>1813.510986</v>
      </c>
      <c r="Z90" s="29">
        <f>'AEO 2022 Table 47 Raw'!AC75</f>
        <v>1844.788818</v>
      </c>
      <c r="AA90" s="29">
        <f>'AEO 2022 Table 47 Raw'!AD75</f>
        <v>1880.515259</v>
      </c>
      <c r="AB90" s="29">
        <f>'AEO 2022 Table 47 Raw'!AE75</f>
        <v>1918.9608149999999</v>
      </c>
      <c r="AC90" s="29">
        <f>'AEO 2022 Table 47 Raw'!AF75</f>
        <v>1956.3781739999999</v>
      </c>
      <c r="AD90" s="29">
        <f>'AEO 2022 Table 47 Raw'!AG75</f>
        <v>1993.512573</v>
      </c>
      <c r="AE90" s="29">
        <f>'AEO 2022 Table 47 Raw'!AH75</f>
        <v>2033.3670649999999</v>
      </c>
      <c r="AF90" s="29">
        <f>'AEO 2022 Table 47 Raw'!AI75</f>
        <v>2080.9279790000001</v>
      </c>
      <c r="AG90" s="52">
        <f>'AEO 2022 Table 47 Raw'!AJ75</f>
        <v>0.03</v>
      </c>
    </row>
    <row r="91" spans="1:33" ht="15" customHeight="1">
      <c r="A91" s="8" t="s">
        <v>1893</v>
      </c>
      <c r="B91" s="28" t="s">
        <v>1894</v>
      </c>
      <c r="C91" s="29">
        <f>'AEO 2022 Table 47 Raw'!F76</f>
        <v>661.58654799999999</v>
      </c>
      <c r="D91" s="29">
        <f>'AEO 2022 Table 47 Raw'!G76</f>
        <v>776.53173800000002</v>
      </c>
      <c r="E91" s="29">
        <f>'AEO 2022 Table 47 Raw'!H76</f>
        <v>853.60687299999995</v>
      </c>
      <c r="F91" s="29">
        <f>'AEO 2022 Table 47 Raw'!I76</f>
        <v>880.36852999999996</v>
      </c>
      <c r="G91" s="29">
        <f>'AEO 2022 Table 47 Raw'!J76</f>
        <v>909.33050500000002</v>
      </c>
      <c r="H91" s="29">
        <f>'AEO 2022 Table 47 Raw'!K76</f>
        <v>931.06561299999998</v>
      </c>
      <c r="I91" s="29">
        <f>'AEO 2022 Table 47 Raw'!L76</f>
        <v>947.99102800000003</v>
      </c>
      <c r="J91" s="29">
        <f>'AEO 2022 Table 47 Raw'!M76</f>
        <v>968.12969999999996</v>
      </c>
      <c r="K91" s="29">
        <f>'AEO 2022 Table 47 Raw'!N76</f>
        <v>989.31750499999998</v>
      </c>
      <c r="L91" s="29">
        <f>'AEO 2022 Table 47 Raw'!O76</f>
        <v>1012.319641</v>
      </c>
      <c r="M91" s="29">
        <f>'AEO 2022 Table 47 Raw'!P76</f>
        <v>1034.2282709999999</v>
      </c>
      <c r="N91" s="29">
        <f>'AEO 2022 Table 47 Raw'!Q76</f>
        <v>1059.772827</v>
      </c>
      <c r="O91" s="29">
        <f>'AEO 2022 Table 47 Raw'!R76</f>
        <v>1084.659058</v>
      </c>
      <c r="P91" s="29">
        <f>'AEO 2022 Table 47 Raw'!S76</f>
        <v>1104.525269</v>
      </c>
      <c r="Q91" s="29">
        <f>'AEO 2022 Table 47 Raw'!T76</f>
        <v>1123.0830080000001</v>
      </c>
      <c r="R91" s="29">
        <f>'AEO 2022 Table 47 Raw'!U76</f>
        <v>1141.282471</v>
      </c>
      <c r="S91" s="29">
        <f>'AEO 2022 Table 47 Raw'!V76</f>
        <v>1161.7387699999999</v>
      </c>
      <c r="T91" s="29">
        <f>'AEO 2022 Table 47 Raw'!W76</f>
        <v>1182.8271480000001</v>
      </c>
      <c r="U91" s="29">
        <f>'AEO 2022 Table 47 Raw'!X76</f>
        <v>1206.8657229999999</v>
      </c>
      <c r="V91" s="29">
        <f>'AEO 2022 Table 47 Raw'!Y76</f>
        <v>1232.4594729999999</v>
      </c>
      <c r="W91" s="29">
        <f>'AEO 2022 Table 47 Raw'!Z76</f>
        <v>1255.0032960000001</v>
      </c>
      <c r="X91" s="29">
        <f>'AEO 2022 Table 47 Raw'!AA76</f>
        <v>1279.3756100000001</v>
      </c>
      <c r="Y91" s="29">
        <f>'AEO 2022 Table 47 Raw'!AB76</f>
        <v>1304.9852289999999</v>
      </c>
      <c r="Z91" s="29">
        <f>'AEO 2022 Table 47 Raw'!AC76</f>
        <v>1329.7379149999999</v>
      </c>
      <c r="AA91" s="29">
        <f>'AEO 2022 Table 47 Raw'!AD76</f>
        <v>1357.78125</v>
      </c>
      <c r="AB91" s="29">
        <f>'AEO 2022 Table 47 Raw'!AE76</f>
        <v>1387.845581</v>
      </c>
      <c r="AC91" s="29">
        <f>'AEO 2022 Table 47 Raw'!AF76</f>
        <v>1417.1519780000001</v>
      </c>
      <c r="AD91" s="29">
        <f>'AEO 2022 Table 47 Raw'!AG76</f>
        <v>1446.25</v>
      </c>
      <c r="AE91" s="29">
        <f>'AEO 2022 Table 47 Raw'!AH76</f>
        <v>1477.3747559999999</v>
      </c>
      <c r="AF91" s="29">
        <f>'AEO 2022 Table 47 Raw'!AI76</f>
        <v>1514.254639</v>
      </c>
      <c r="AG91" s="52">
        <f>'AEO 2022 Table 47 Raw'!AJ76</f>
        <v>2.9000000000000001E-2</v>
      </c>
    </row>
    <row r="92" spans="1:33" ht="15" customHeight="1">
      <c r="A92" s="8" t="s">
        <v>1895</v>
      </c>
      <c r="B92" s="28" t="s">
        <v>1896</v>
      </c>
      <c r="C92" s="29">
        <f>'AEO 2022 Table 47 Raw'!F77</f>
        <v>127.88352999999999</v>
      </c>
      <c r="D92" s="29">
        <f>'AEO 2022 Table 47 Raw'!G77</f>
        <v>194.22962999999999</v>
      </c>
      <c r="E92" s="29">
        <f>'AEO 2022 Table 47 Raw'!H77</f>
        <v>265.64102200000002</v>
      </c>
      <c r="F92" s="29">
        <f>'AEO 2022 Table 47 Raw'!I77</f>
        <v>281.78817700000002</v>
      </c>
      <c r="G92" s="29">
        <f>'AEO 2022 Table 47 Raw'!J77</f>
        <v>295.63269000000003</v>
      </c>
      <c r="H92" s="29">
        <f>'AEO 2022 Table 47 Raw'!K77</f>
        <v>300.96777300000002</v>
      </c>
      <c r="I92" s="29">
        <f>'AEO 2022 Table 47 Raw'!L77</f>
        <v>304.93411300000002</v>
      </c>
      <c r="J92" s="29">
        <f>'AEO 2022 Table 47 Raw'!M77</f>
        <v>309.79202299999997</v>
      </c>
      <c r="K92" s="29">
        <f>'AEO 2022 Table 47 Raw'!N77</f>
        <v>314.93014499999998</v>
      </c>
      <c r="L92" s="29">
        <f>'AEO 2022 Table 47 Raw'!O77</f>
        <v>320.557007</v>
      </c>
      <c r="M92" s="29">
        <f>'AEO 2022 Table 47 Raw'!P77</f>
        <v>325.86785900000001</v>
      </c>
      <c r="N92" s="29">
        <f>'AEO 2022 Table 47 Raw'!Q77</f>
        <v>332.15954599999998</v>
      </c>
      <c r="O92" s="29">
        <f>'AEO 2022 Table 47 Raw'!R77</f>
        <v>338.25177000000002</v>
      </c>
      <c r="P92" s="29">
        <f>'AEO 2022 Table 47 Raw'!S77</f>
        <v>342.971069</v>
      </c>
      <c r="Q92" s="29">
        <f>'AEO 2022 Table 47 Raw'!T77</f>
        <v>347.33569299999999</v>
      </c>
      <c r="R92" s="29">
        <f>'AEO 2022 Table 47 Raw'!U77</f>
        <v>351.60580399999998</v>
      </c>
      <c r="S92" s="29">
        <f>'AEO 2022 Table 47 Raw'!V77</f>
        <v>356.48376500000001</v>
      </c>
      <c r="T92" s="29">
        <f>'AEO 2022 Table 47 Raw'!W77</f>
        <v>361.53140300000001</v>
      </c>
      <c r="U92" s="29">
        <f>'AEO 2022 Table 47 Raw'!X77</f>
        <v>367.36578400000002</v>
      </c>
      <c r="V92" s="29">
        <f>'AEO 2022 Table 47 Raw'!Y77</f>
        <v>373.61971999999997</v>
      </c>
      <c r="W92" s="29">
        <f>'AEO 2022 Table 47 Raw'!Z77</f>
        <v>379.07251000000002</v>
      </c>
      <c r="X92" s="29">
        <f>'AEO 2022 Table 47 Raw'!AA77</f>
        <v>385.01687600000002</v>
      </c>
      <c r="Y92" s="29">
        <f>'AEO 2022 Table 47 Raw'!AB77</f>
        <v>391.294464</v>
      </c>
      <c r="Z92" s="29">
        <f>'AEO 2022 Table 47 Raw'!AC77</f>
        <v>397.35684199999997</v>
      </c>
      <c r="AA92" s="29">
        <f>'AEO 2022 Table 47 Raw'!AD77</f>
        <v>404.28680400000002</v>
      </c>
      <c r="AB92" s="29">
        <f>'AEO 2022 Table 47 Raw'!AE77</f>
        <v>411.74896200000001</v>
      </c>
      <c r="AC92" s="29">
        <f>'AEO 2022 Table 47 Raw'!AF77</f>
        <v>419.02340700000002</v>
      </c>
      <c r="AD92" s="29">
        <f>'AEO 2022 Table 47 Raw'!AG77</f>
        <v>426.25476099999997</v>
      </c>
      <c r="AE92" s="29">
        <f>'AEO 2022 Table 47 Raw'!AH77</f>
        <v>434.01913500000001</v>
      </c>
      <c r="AF92" s="29">
        <f>'AEO 2022 Table 47 Raw'!AI77</f>
        <v>443.26809700000001</v>
      </c>
      <c r="AG92" s="52">
        <f>'AEO 2022 Table 47 Raw'!AJ77</f>
        <v>4.3999999999999997E-2</v>
      </c>
    </row>
    <row r="93" spans="1:33" ht="15" customHeight="1">
      <c r="A93" s="8" t="s">
        <v>1897</v>
      </c>
      <c r="B93" s="28" t="s">
        <v>1898</v>
      </c>
      <c r="C93" s="29">
        <f>'AEO 2022 Table 47 Raw'!F78</f>
        <v>95.347954000000001</v>
      </c>
      <c r="D93" s="29">
        <f>'AEO 2022 Table 47 Raw'!G78</f>
        <v>105.788651</v>
      </c>
      <c r="E93" s="29">
        <f>'AEO 2022 Table 47 Raw'!H78</f>
        <v>110.91879299999999</v>
      </c>
      <c r="F93" s="29">
        <f>'AEO 2022 Table 47 Raw'!I78</f>
        <v>112.54544799999999</v>
      </c>
      <c r="G93" s="29">
        <f>'AEO 2022 Table 47 Raw'!J78</f>
        <v>113.217766</v>
      </c>
      <c r="H93" s="29">
        <f>'AEO 2022 Table 47 Raw'!K78</f>
        <v>113.466263</v>
      </c>
      <c r="I93" s="29">
        <f>'AEO 2022 Table 47 Raw'!L78</f>
        <v>113.112595</v>
      </c>
      <c r="J93" s="29">
        <f>'AEO 2022 Table 47 Raw'!M78</f>
        <v>113.158264</v>
      </c>
      <c r="K93" s="29">
        <f>'AEO 2022 Table 47 Raw'!N78</f>
        <v>113.32547</v>
      </c>
      <c r="L93" s="29">
        <f>'AEO 2022 Table 47 Raw'!O78</f>
        <v>113.696251</v>
      </c>
      <c r="M93" s="29">
        <f>'AEO 2022 Table 47 Raw'!P78</f>
        <v>113.93058000000001</v>
      </c>
      <c r="N93" s="29">
        <f>'AEO 2022 Table 47 Raw'!Q78</f>
        <v>114.56268300000001</v>
      </c>
      <c r="O93" s="29">
        <f>'AEO 2022 Table 47 Raw'!R78</f>
        <v>115.10292099999999</v>
      </c>
      <c r="P93" s="29">
        <f>'AEO 2022 Table 47 Raw'!S78</f>
        <v>115.08976699999999</v>
      </c>
      <c r="Q93" s="29">
        <f>'AEO 2022 Table 47 Raw'!T78</f>
        <v>114.943893</v>
      </c>
      <c r="R93" s="29">
        <f>'AEO 2022 Table 47 Raw'!U78</f>
        <v>114.771202</v>
      </c>
      <c r="S93" s="29">
        <f>'AEO 2022 Table 47 Raw'!V78</f>
        <v>114.839508</v>
      </c>
      <c r="T93" s="29">
        <f>'AEO 2022 Table 47 Raw'!W78</f>
        <v>114.974892</v>
      </c>
      <c r="U93" s="29">
        <f>'AEO 2022 Table 47 Raw'!X78</f>
        <v>115.402435</v>
      </c>
      <c r="V93" s="29">
        <f>'AEO 2022 Table 47 Raw'!Y78</f>
        <v>115.973106</v>
      </c>
      <c r="W93" s="29">
        <f>'AEO 2022 Table 47 Raw'!Z78</f>
        <v>116.24251599999999</v>
      </c>
      <c r="X93" s="29">
        <f>'AEO 2022 Table 47 Raw'!AA78</f>
        <v>116.682495</v>
      </c>
      <c r="Y93" s="29">
        <f>'AEO 2022 Table 47 Raw'!AB78</f>
        <v>117.23131600000001</v>
      </c>
      <c r="Z93" s="29">
        <f>'AEO 2022 Table 47 Raw'!AC78</f>
        <v>117.69407699999999</v>
      </c>
      <c r="AA93" s="29">
        <f>'AEO 2022 Table 47 Raw'!AD78</f>
        <v>118.44708300000001</v>
      </c>
      <c r="AB93" s="29">
        <f>'AEO 2022 Table 47 Raw'!AE78</f>
        <v>119.36623400000001</v>
      </c>
      <c r="AC93" s="29">
        <f>'AEO 2022 Table 47 Raw'!AF78</f>
        <v>120.20277400000001</v>
      </c>
      <c r="AD93" s="29">
        <f>'AEO 2022 Table 47 Raw'!AG78</f>
        <v>121.00786600000001</v>
      </c>
      <c r="AE93" s="29">
        <f>'AEO 2022 Table 47 Raw'!AH78</f>
        <v>121.97313699999999</v>
      </c>
      <c r="AF93" s="29">
        <f>'AEO 2022 Table 47 Raw'!AI78</f>
        <v>123.405258</v>
      </c>
      <c r="AG93" s="52">
        <f>'AEO 2022 Table 47 Raw'!AJ78</f>
        <v>8.9999999999999993E-3</v>
      </c>
    </row>
    <row r="94" spans="1:33" ht="15" customHeight="1">
      <c r="A94" s="8" t="s">
        <v>1899</v>
      </c>
      <c r="B94" s="28" t="s">
        <v>1900</v>
      </c>
      <c r="C94" s="29">
        <f>'AEO 2022 Table 47 Raw'!F79</f>
        <v>61.970084999999997</v>
      </c>
      <c r="D94" s="29">
        <f>'AEO 2022 Table 47 Raw'!G79</f>
        <v>95.259697000000003</v>
      </c>
      <c r="E94" s="29">
        <f>'AEO 2022 Table 47 Raw'!H79</f>
        <v>126.44612100000001</v>
      </c>
      <c r="F94" s="29">
        <f>'AEO 2022 Table 47 Raw'!I79</f>
        <v>137.88261399999999</v>
      </c>
      <c r="G94" s="29">
        <f>'AEO 2022 Table 47 Raw'!J79</f>
        <v>144.14506499999999</v>
      </c>
      <c r="H94" s="29">
        <f>'AEO 2022 Table 47 Raw'!K79</f>
        <v>146.12661700000001</v>
      </c>
      <c r="I94" s="29">
        <f>'AEO 2022 Table 47 Raw'!L79</f>
        <v>150.13429300000001</v>
      </c>
      <c r="J94" s="29">
        <f>'AEO 2022 Table 47 Raw'!M79</f>
        <v>154.299622</v>
      </c>
      <c r="K94" s="29">
        <f>'AEO 2022 Table 47 Raw'!N79</f>
        <v>158.630844</v>
      </c>
      <c r="L94" s="29">
        <f>'AEO 2022 Table 47 Raw'!O79</f>
        <v>163.12631200000001</v>
      </c>
      <c r="M94" s="29">
        <f>'AEO 2022 Table 47 Raw'!P79</f>
        <v>167.73307800000001</v>
      </c>
      <c r="N94" s="29">
        <f>'AEO 2022 Table 47 Raw'!Q79</f>
        <v>172.451233</v>
      </c>
      <c r="O94" s="29">
        <f>'AEO 2022 Table 47 Raw'!R79</f>
        <v>177.28703300000001</v>
      </c>
      <c r="P94" s="29">
        <f>'AEO 2022 Table 47 Raw'!S79</f>
        <v>182.24252300000001</v>
      </c>
      <c r="Q94" s="29">
        <f>'AEO 2022 Table 47 Raw'!T79</f>
        <v>187.31990099999999</v>
      </c>
      <c r="R94" s="29">
        <f>'AEO 2022 Table 47 Raw'!U79</f>
        <v>192.52136200000001</v>
      </c>
      <c r="S94" s="29">
        <f>'AEO 2022 Table 47 Raw'!V79</f>
        <v>197.849884</v>
      </c>
      <c r="T94" s="29">
        <f>'AEO 2022 Table 47 Raw'!W79</f>
        <v>203.30775499999999</v>
      </c>
      <c r="U94" s="29">
        <f>'AEO 2022 Table 47 Raw'!X79</f>
        <v>208.898224</v>
      </c>
      <c r="V94" s="29">
        <f>'AEO 2022 Table 47 Raw'!Y79</f>
        <v>214.61994899999999</v>
      </c>
      <c r="W94" s="29">
        <f>'AEO 2022 Table 47 Raw'!Z79</f>
        <v>220.47726399999999</v>
      </c>
      <c r="X94" s="29">
        <f>'AEO 2022 Table 47 Raw'!AA79</f>
        <v>226.47354100000001</v>
      </c>
      <c r="Y94" s="29">
        <f>'AEO 2022 Table 47 Raw'!AB79</f>
        <v>232.61082500000001</v>
      </c>
      <c r="Z94" s="29">
        <f>'AEO 2022 Table 47 Raw'!AC79</f>
        <v>238.89608799999999</v>
      </c>
      <c r="AA94" s="29">
        <f>'AEO 2022 Table 47 Raw'!AD79</f>
        <v>245.33424400000001</v>
      </c>
      <c r="AB94" s="29">
        <f>'AEO 2022 Table 47 Raw'!AE79</f>
        <v>251.92884799999999</v>
      </c>
      <c r="AC94" s="29">
        <f>'AEO 2022 Table 47 Raw'!AF79</f>
        <v>258.68417399999998</v>
      </c>
      <c r="AD94" s="29">
        <f>'AEO 2022 Table 47 Raw'!AG79</f>
        <v>265.60424799999998</v>
      </c>
      <c r="AE94" s="29">
        <f>'AEO 2022 Table 47 Raw'!AH79</f>
        <v>272.69415300000003</v>
      </c>
      <c r="AF94" s="29">
        <f>'AEO 2022 Table 47 Raw'!AI79</f>
        <v>279.95846599999999</v>
      </c>
      <c r="AG94" s="52">
        <f>'AEO 2022 Table 47 Raw'!AJ79</f>
        <v>5.2999999999999999E-2</v>
      </c>
    </row>
    <row r="95" spans="1:33" ht="12" customHeight="1">
      <c r="A95" s="8" t="s">
        <v>1901</v>
      </c>
      <c r="B95" s="28" t="s">
        <v>1902</v>
      </c>
      <c r="C95" s="29">
        <f>'AEO 2022 Table 47 Raw'!F80</f>
        <v>66.668471999999994</v>
      </c>
      <c r="D95" s="29">
        <f>'AEO 2022 Table 47 Raw'!G80</f>
        <v>107.700722</v>
      </c>
      <c r="E95" s="29">
        <f>'AEO 2022 Table 47 Raw'!H80</f>
        <v>146.00958299999999</v>
      </c>
      <c r="F95" s="29">
        <f>'AEO 2022 Table 47 Raw'!I80</f>
        <v>159.85470599999999</v>
      </c>
      <c r="G95" s="29">
        <f>'AEO 2022 Table 47 Raw'!J80</f>
        <v>166.35571300000001</v>
      </c>
      <c r="H95" s="29">
        <f>'AEO 2022 Table 47 Raw'!K80</f>
        <v>169.84176600000001</v>
      </c>
      <c r="I95" s="29">
        <f>'AEO 2022 Table 47 Raw'!L80</f>
        <v>175.79853800000001</v>
      </c>
      <c r="J95" s="29">
        <f>'AEO 2022 Table 47 Raw'!M80</f>
        <v>181.92228700000001</v>
      </c>
      <c r="K95" s="29">
        <f>'AEO 2022 Table 47 Raw'!N80</f>
        <v>188.254639</v>
      </c>
      <c r="L95" s="29">
        <f>'AEO 2022 Table 47 Raw'!O80</f>
        <v>194.77183500000001</v>
      </c>
      <c r="M95" s="29">
        <f>'AEO 2022 Table 47 Raw'!P80</f>
        <v>201.49670399999999</v>
      </c>
      <c r="N95" s="29">
        <f>'AEO 2022 Table 47 Raw'!Q80</f>
        <v>208.506271</v>
      </c>
      <c r="O95" s="29">
        <f>'AEO 2022 Table 47 Raw'!R80</f>
        <v>215.73026999999999</v>
      </c>
      <c r="P95" s="29">
        <f>'AEO 2022 Table 47 Raw'!S80</f>
        <v>223.17690999999999</v>
      </c>
      <c r="Q95" s="29">
        <f>'AEO 2022 Table 47 Raw'!T80</f>
        <v>230.85713200000001</v>
      </c>
      <c r="R95" s="29">
        <f>'AEO 2022 Table 47 Raw'!U80</f>
        <v>238.71646100000001</v>
      </c>
      <c r="S95" s="29">
        <f>'AEO 2022 Table 47 Raw'!V80</f>
        <v>246.81156899999999</v>
      </c>
      <c r="T95" s="29">
        <f>'AEO 2022 Table 47 Raw'!W80</f>
        <v>255.15313699999999</v>
      </c>
      <c r="U95" s="29">
        <f>'AEO 2022 Table 47 Raw'!X80</f>
        <v>263.74880999999999</v>
      </c>
      <c r="V95" s="29">
        <f>'AEO 2022 Table 47 Raw'!Y80</f>
        <v>272.600616</v>
      </c>
      <c r="W95" s="29">
        <f>'AEO 2022 Table 47 Raw'!Z80</f>
        <v>281.66592400000002</v>
      </c>
      <c r="X95" s="29">
        <f>'AEO 2022 Table 47 Raw'!AA80</f>
        <v>290.99588</v>
      </c>
      <c r="Y95" s="29">
        <f>'AEO 2022 Table 47 Raw'!AB80</f>
        <v>300.59973100000002</v>
      </c>
      <c r="Z95" s="29">
        <f>'AEO 2022 Table 47 Raw'!AC80</f>
        <v>310.48492399999998</v>
      </c>
      <c r="AA95" s="29">
        <f>'AEO 2022 Table 47 Raw'!AD80</f>
        <v>320.65649400000001</v>
      </c>
      <c r="AB95" s="29">
        <f>'AEO 2022 Table 47 Raw'!AE80</f>
        <v>330.96606400000002</v>
      </c>
      <c r="AC95" s="29">
        <f>'AEO 2022 Table 47 Raw'!AF80</f>
        <v>341.56161500000002</v>
      </c>
      <c r="AD95" s="29">
        <f>'AEO 2022 Table 47 Raw'!AG80</f>
        <v>352.46203600000001</v>
      </c>
      <c r="AE95" s="29">
        <f>'AEO 2022 Table 47 Raw'!AH80</f>
        <v>363.68823200000003</v>
      </c>
      <c r="AF95" s="29">
        <f>'AEO 2022 Table 47 Raw'!AI80</f>
        <v>375.25839200000001</v>
      </c>
      <c r="AG95" s="52">
        <f>'AEO 2022 Table 47 Raw'!AJ80</f>
        <v>6.0999999999999999E-2</v>
      </c>
    </row>
    <row r="96" spans="1:33" ht="15" customHeight="1">
      <c r="A96" s="8" t="s">
        <v>1903</v>
      </c>
      <c r="B96" s="28" t="s">
        <v>1904</v>
      </c>
      <c r="C96" s="29">
        <f>'AEO 2022 Table 47 Raw'!F81</f>
        <v>93.578629000000006</v>
      </c>
      <c r="D96" s="29">
        <f>'AEO 2022 Table 47 Raw'!G81</f>
        <v>146.33149700000001</v>
      </c>
      <c r="E96" s="29">
        <f>'AEO 2022 Table 47 Raw'!H81</f>
        <v>189.85436999999999</v>
      </c>
      <c r="F96" s="29">
        <f>'AEO 2022 Table 47 Raw'!I81</f>
        <v>206.163589</v>
      </c>
      <c r="G96" s="29">
        <f>'AEO 2022 Table 47 Raw'!J81</f>
        <v>218.16688500000001</v>
      </c>
      <c r="H96" s="29">
        <f>'AEO 2022 Table 47 Raw'!K81</f>
        <v>228.77529899999999</v>
      </c>
      <c r="I96" s="29">
        <f>'AEO 2022 Table 47 Raw'!L81</f>
        <v>241.63887</v>
      </c>
      <c r="J96" s="29">
        <f>'AEO 2022 Table 47 Raw'!M81</f>
        <v>254.93211400000001</v>
      </c>
      <c r="K96" s="29">
        <f>'AEO 2022 Table 47 Raw'!N81</f>
        <v>268.68078600000001</v>
      </c>
      <c r="L96" s="29">
        <f>'AEO 2022 Table 47 Raw'!O81</f>
        <v>282.90017699999999</v>
      </c>
      <c r="M96" s="29">
        <f>'AEO 2022 Table 47 Raw'!P81</f>
        <v>297.53744499999999</v>
      </c>
      <c r="N96" s="29">
        <f>'AEO 2022 Table 47 Raw'!Q81</f>
        <v>312.80822799999999</v>
      </c>
      <c r="O96" s="29">
        <f>'AEO 2022 Table 47 Raw'!R81</f>
        <v>328.74047899999999</v>
      </c>
      <c r="P96" s="29">
        <f>'AEO 2022 Table 47 Raw'!S81</f>
        <v>345.36068699999998</v>
      </c>
      <c r="Q96" s="29">
        <f>'AEO 2022 Table 47 Raw'!T81</f>
        <v>362.691101</v>
      </c>
      <c r="R96" s="29">
        <f>'AEO 2022 Table 47 Raw'!U81</f>
        <v>380.61767600000002</v>
      </c>
      <c r="S96" s="29">
        <f>'AEO 2022 Table 47 Raw'!V81</f>
        <v>399.32781999999997</v>
      </c>
      <c r="T96" s="29">
        <f>'AEO 2022 Table 47 Raw'!W81</f>
        <v>418.86767600000002</v>
      </c>
      <c r="U96" s="29">
        <f>'AEO 2022 Table 47 Raw'!X81</f>
        <v>439.28396600000002</v>
      </c>
      <c r="V96" s="29">
        <f>'AEO 2022 Table 47 Raw'!Y81</f>
        <v>460.60778800000003</v>
      </c>
      <c r="W96" s="29">
        <f>'AEO 2022 Table 47 Raw'!Z81</f>
        <v>482.59265099999999</v>
      </c>
      <c r="X96" s="29">
        <f>'AEO 2022 Table 47 Raw'!AA81</f>
        <v>505.56146200000001</v>
      </c>
      <c r="Y96" s="29">
        <f>'AEO 2022 Table 47 Raw'!AB81</f>
        <v>529.56225600000005</v>
      </c>
      <c r="Z96" s="29">
        <f>'AEO 2022 Table 47 Raw'!AC81</f>
        <v>554.64654499999995</v>
      </c>
      <c r="AA96" s="29">
        <f>'AEO 2022 Table 47 Raw'!AD81</f>
        <v>580.86621100000002</v>
      </c>
      <c r="AB96" s="29">
        <f>'AEO 2022 Table 47 Raw'!AE81</f>
        <v>607.90771500000005</v>
      </c>
      <c r="AC96" s="29">
        <f>'AEO 2022 Table 47 Raw'!AF81</f>
        <v>636.15551800000003</v>
      </c>
      <c r="AD96" s="29">
        <f>'AEO 2022 Table 47 Raw'!AG81</f>
        <v>665.66394000000003</v>
      </c>
      <c r="AE96" s="29">
        <f>'AEO 2022 Table 47 Raw'!AH81</f>
        <v>696.49792500000001</v>
      </c>
      <c r="AF96" s="29">
        <f>'AEO 2022 Table 47 Raw'!AI81</f>
        <v>728.71649200000002</v>
      </c>
      <c r="AG96" s="52">
        <f>'AEO 2022 Table 47 Raw'!AJ81</f>
        <v>7.2999999999999995E-2</v>
      </c>
    </row>
    <row r="97" spans="1:33" ht="12" customHeight="1">
      <c r="A97" s="8" t="s">
        <v>1905</v>
      </c>
      <c r="B97" s="28" t="s">
        <v>1906</v>
      </c>
      <c r="C97" s="29">
        <f>'AEO 2022 Table 47 Raw'!F82</f>
        <v>613.81054700000004</v>
      </c>
      <c r="D97" s="29">
        <f>'AEO 2022 Table 47 Raw'!G82</f>
        <v>989.59789999999998</v>
      </c>
      <c r="E97" s="29">
        <f>'AEO 2022 Table 47 Raw'!H82</f>
        <v>1288.3355710000001</v>
      </c>
      <c r="F97" s="29">
        <f>'AEO 2022 Table 47 Raw'!I82</f>
        <v>1386.6170649999999</v>
      </c>
      <c r="G97" s="29">
        <f>'AEO 2022 Table 47 Raw'!J82</f>
        <v>1430.6412350000001</v>
      </c>
      <c r="H97" s="29">
        <f>'AEO 2022 Table 47 Raw'!K82</f>
        <v>1456.005371</v>
      </c>
      <c r="I97" s="29">
        <f>'AEO 2022 Table 47 Raw'!L82</f>
        <v>1507.634888</v>
      </c>
      <c r="J97" s="29">
        <f>'AEO 2022 Table 47 Raw'!M82</f>
        <v>1560.6579589999999</v>
      </c>
      <c r="K97" s="29">
        <f>'AEO 2022 Table 47 Raw'!N82</f>
        <v>1615.2333980000001</v>
      </c>
      <c r="L97" s="29">
        <f>'AEO 2022 Table 47 Raw'!O82</f>
        <v>1671.1579589999999</v>
      </c>
      <c r="M97" s="29">
        <f>'AEO 2022 Table 47 Raw'!P82</f>
        <v>1728.7158199999999</v>
      </c>
      <c r="N97" s="29">
        <f>'AEO 2022 Table 47 Raw'!Q82</f>
        <v>1788.0805660000001</v>
      </c>
      <c r="O97" s="29">
        <f>'AEO 2022 Table 47 Raw'!R82</f>
        <v>1849.569336</v>
      </c>
      <c r="P97" s="29">
        <f>'AEO 2022 Table 47 Raw'!S82</f>
        <v>1913.116577</v>
      </c>
      <c r="Q97" s="29">
        <f>'AEO 2022 Table 47 Raw'!T82</f>
        <v>1978.6673579999999</v>
      </c>
      <c r="R97" s="29">
        <f>'AEO 2022 Table 47 Raw'!U82</f>
        <v>2046.32251</v>
      </c>
      <c r="S97" s="29">
        <f>'AEO 2022 Table 47 Raw'!V82</f>
        <v>2116.7534179999998</v>
      </c>
      <c r="T97" s="29">
        <f>'AEO 2022 Table 47 Raw'!W82</f>
        <v>2189.915039</v>
      </c>
      <c r="U97" s="29">
        <f>'AEO 2022 Table 47 Raw'!X82</f>
        <v>2265.704346</v>
      </c>
      <c r="V97" s="29">
        <f>'AEO 2022 Table 47 Raw'!Y82</f>
        <v>2344.4731449999999</v>
      </c>
      <c r="W97" s="29">
        <f>'AEO 2022 Table 47 Raw'!Z82</f>
        <v>2426.086914</v>
      </c>
      <c r="X97" s="29">
        <f>'AEO 2022 Table 47 Raw'!AA82</f>
        <v>2510.5083009999998</v>
      </c>
      <c r="Y97" s="29">
        <f>'AEO 2022 Table 47 Raw'!AB82</f>
        <v>2597.7558589999999</v>
      </c>
      <c r="Z97" s="29">
        <f>'AEO 2022 Table 47 Raw'!AC82</f>
        <v>2687.8383789999998</v>
      </c>
      <c r="AA97" s="29">
        <f>'AEO 2022 Table 47 Raw'!AD82</f>
        <v>2780.8833009999998</v>
      </c>
      <c r="AB97" s="29">
        <f>'AEO 2022 Table 47 Raw'!AE82</f>
        <v>2877.0666500000002</v>
      </c>
      <c r="AC97" s="29">
        <f>'AEO 2022 Table 47 Raw'!AF82</f>
        <v>2976.5437010000001</v>
      </c>
      <c r="AD97" s="29">
        <f>'AEO 2022 Table 47 Raw'!AG82</f>
        <v>3079.6232909999999</v>
      </c>
      <c r="AE97" s="29">
        <f>'AEO 2022 Table 47 Raw'!AH82</f>
        <v>3186.5749510000001</v>
      </c>
      <c r="AF97" s="29">
        <f>'AEO 2022 Table 47 Raw'!AI82</f>
        <v>3297.4995119999999</v>
      </c>
      <c r="AG97" s="52">
        <f>'AEO 2022 Table 47 Raw'!AJ82</f>
        <v>0.06</v>
      </c>
    </row>
    <row r="98" spans="1:33" ht="15" customHeight="1">
      <c r="A98" s="8" t="s">
        <v>1907</v>
      </c>
      <c r="B98" s="28" t="s">
        <v>1908</v>
      </c>
      <c r="C98" s="29">
        <f>'AEO 2022 Table 47 Raw'!F83</f>
        <v>65.673873999999998</v>
      </c>
      <c r="D98" s="29">
        <f>'AEO 2022 Table 47 Raw'!G83</f>
        <v>109.039627</v>
      </c>
      <c r="E98" s="29">
        <f>'AEO 2022 Table 47 Raw'!H83</f>
        <v>146.51165800000001</v>
      </c>
      <c r="F98" s="29">
        <f>'AEO 2022 Table 47 Raw'!I83</f>
        <v>158.08992000000001</v>
      </c>
      <c r="G98" s="29">
        <f>'AEO 2022 Table 47 Raw'!J83</f>
        <v>164.28089900000001</v>
      </c>
      <c r="H98" s="29">
        <f>'AEO 2022 Table 47 Raw'!K83</f>
        <v>168.759308</v>
      </c>
      <c r="I98" s="29">
        <f>'AEO 2022 Table 47 Raw'!L83</f>
        <v>177.30122399999999</v>
      </c>
      <c r="J98" s="29">
        <f>'AEO 2022 Table 47 Raw'!M83</f>
        <v>186.16693100000001</v>
      </c>
      <c r="K98" s="29">
        <f>'AEO 2022 Table 47 Raw'!N83</f>
        <v>195.42352299999999</v>
      </c>
      <c r="L98" s="29">
        <f>'AEO 2022 Table 47 Raw'!O83</f>
        <v>205.09544399999999</v>
      </c>
      <c r="M98" s="29">
        <f>'AEO 2022 Table 47 Raw'!P83</f>
        <v>215.21560700000001</v>
      </c>
      <c r="N98" s="29">
        <f>'AEO 2022 Table 47 Raw'!Q83</f>
        <v>225.84303299999999</v>
      </c>
      <c r="O98" s="29">
        <f>'AEO 2022 Table 47 Raw'!R83</f>
        <v>236.97403</v>
      </c>
      <c r="P98" s="29">
        <f>'AEO 2022 Table 47 Raw'!S83</f>
        <v>248.57225</v>
      </c>
      <c r="Q98" s="29">
        <f>'AEO 2022 Table 47 Raw'!T83</f>
        <v>260.61184700000001</v>
      </c>
      <c r="R98" s="29">
        <f>'AEO 2022 Table 47 Raw'!U83</f>
        <v>273.220032</v>
      </c>
      <c r="S98" s="29">
        <f>'AEO 2022 Table 47 Raw'!V83</f>
        <v>286.32153299999999</v>
      </c>
      <c r="T98" s="29">
        <f>'AEO 2022 Table 47 Raw'!W83</f>
        <v>299.95578</v>
      </c>
      <c r="U98" s="29">
        <f>'AEO 2022 Table 47 Raw'!X83</f>
        <v>314.14770499999997</v>
      </c>
      <c r="V98" s="29">
        <f>'AEO 2022 Table 47 Raw'!Y83</f>
        <v>328.87643400000002</v>
      </c>
      <c r="W98" s="29">
        <f>'AEO 2022 Table 47 Raw'!Z83</f>
        <v>344.25012199999998</v>
      </c>
      <c r="X98" s="29">
        <f>'AEO 2022 Table 47 Raw'!AA83</f>
        <v>360.21771200000001</v>
      </c>
      <c r="Y98" s="29">
        <f>'AEO 2022 Table 47 Raw'!AB83</f>
        <v>376.82745399999999</v>
      </c>
      <c r="Z98" s="29">
        <f>'AEO 2022 Table 47 Raw'!AC83</f>
        <v>394.10485799999998</v>
      </c>
      <c r="AA98" s="29">
        <f>'AEO 2022 Table 47 Raw'!AD83</f>
        <v>412.04953</v>
      </c>
      <c r="AB98" s="29">
        <f>'AEO 2022 Table 47 Raw'!AE83</f>
        <v>430.78680400000002</v>
      </c>
      <c r="AC98" s="29">
        <f>'AEO 2022 Table 47 Raw'!AF83</f>
        <v>450.26937900000001</v>
      </c>
      <c r="AD98" s="29">
        <f>'AEO 2022 Table 47 Raw'!AG83</f>
        <v>470.55206299999998</v>
      </c>
      <c r="AE98" s="29">
        <f>'AEO 2022 Table 47 Raw'!AH83</f>
        <v>491.66564899999997</v>
      </c>
      <c r="AF98" s="29">
        <f>'AEO 2022 Table 47 Raw'!AI83</f>
        <v>513.649902</v>
      </c>
      <c r="AG98" s="52">
        <f>'AEO 2022 Table 47 Raw'!AJ83</f>
        <v>7.3999999999999996E-2</v>
      </c>
    </row>
    <row r="99" spans="1:33" ht="15" customHeight="1">
      <c r="A99" s="8" t="s">
        <v>1909</v>
      </c>
      <c r="B99" s="28" t="s">
        <v>1910</v>
      </c>
      <c r="C99" s="29">
        <f>'AEO 2022 Table 47 Raw'!F84</f>
        <v>139.81088299999999</v>
      </c>
      <c r="D99" s="29">
        <f>'AEO 2022 Table 47 Raw'!G84</f>
        <v>260.52777099999997</v>
      </c>
      <c r="E99" s="29">
        <f>'AEO 2022 Table 47 Raw'!H84</f>
        <v>366.72445699999997</v>
      </c>
      <c r="F99" s="29">
        <f>'AEO 2022 Table 47 Raw'!I84</f>
        <v>401.54321299999998</v>
      </c>
      <c r="G99" s="29">
        <f>'AEO 2022 Table 47 Raw'!J84</f>
        <v>418.486786</v>
      </c>
      <c r="H99" s="29">
        <f>'AEO 2022 Table 47 Raw'!K84</f>
        <v>428.547821</v>
      </c>
      <c r="I99" s="29">
        <f>'AEO 2022 Table 47 Raw'!L84</f>
        <v>449.14184599999999</v>
      </c>
      <c r="J99" s="29">
        <f>'AEO 2022 Table 47 Raw'!M84</f>
        <v>470.64041099999997</v>
      </c>
      <c r="K99" s="29">
        <f>'AEO 2022 Table 47 Raw'!N84</f>
        <v>493.04852299999999</v>
      </c>
      <c r="L99" s="29">
        <f>'AEO 2022 Table 47 Raw'!O84</f>
        <v>516.28387499999997</v>
      </c>
      <c r="M99" s="29">
        <f>'AEO 2022 Table 47 Raw'!P84</f>
        <v>540.02056900000002</v>
      </c>
      <c r="N99" s="29">
        <f>'AEO 2022 Table 47 Raw'!Q84</f>
        <v>564.69000200000005</v>
      </c>
      <c r="O99" s="29">
        <f>'AEO 2022 Table 47 Raw'!R84</f>
        <v>590.36352499999998</v>
      </c>
      <c r="P99" s="29">
        <f>'AEO 2022 Table 47 Raw'!S84</f>
        <v>617.09429899999998</v>
      </c>
      <c r="Q99" s="29">
        <f>'AEO 2022 Table 47 Raw'!T84</f>
        <v>644.92407200000002</v>
      </c>
      <c r="R99" s="29">
        <f>'AEO 2022 Table 47 Raw'!U84</f>
        <v>673.762024</v>
      </c>
      <c r="S99" s="29">
        <f>'AEO 2022 Table 47 Raw'!V84</f>
        <v>703.76141399999995</v>
      </c>
      <c r="T99" s="29">
        <f>'AEO 2022 Table 47 Raw'!W84</f>
        <v>734.96704099999999</v>
      </c>
      <c r="U99" s="29">
        <f>'AEO 2022 Table 47 Raw'!X84</f>
        <v>767.42297399999995</v>
      </c>
      <c r="V99" s="29">
        <f>'AEO 2022 Table 47 Raw'!Y84</f>
        <v>801.16290300000003</v>
      </c>
      <c r="W99" s="29">
        <f>'AEO 2022 Table 47 Raw'!Z84</f>
        <v>835.976135</v>
      </c>
      <c r="X99" s="29">
        <f>'AEO 2022 Table 47 Raw'!AA84</f>
        <v>872.14215100000001</v>
      </c>
      <c r="Y99" s="29">
        <f>'AEO 2022 Table 47 Raw'!AB84</f>
        <v>909.711365</v>
      </c>
      <c r="Z99" s="29">
        <f>'AEO 2022 Table 47 Raw'!AC84</f>
        <v>948.73297100000002</v>
      </c>
      <c r="AA99" s="29">
        <f>'AEO 2022 Table 47 Raw'!AD84</f>
        <v>989.26507600000002</v>
      </c>
      <c r="AB99" s="29">
        <f>'AEO 2022 Table 47 Raw'!AE84</f>
        <v>1030.8748780000001</v>
      </c>
      <c r="AC99" s="29">
        <f>'AEO 2022 Table 47 Raw'!AF84</f>
        <v>1074.060303</v>
      </c>
      <c r="AD99" s="29">
        <f>'AEO 2022 Table 47 Raw'!AG84</f>
        <v>1118.8795170000001</v>
      </c>
      <c r="AE99" s="29">
        <f>'AEO 2022 Table 47 Raw'!AH84</f>
        <v>1165.3892820000001</v>
      </c>
      <c r="AF99" s="29">
        <f>'AEO 2022 Table 47 Raw'!AI84</f>
        <v>1213.650879</v>
      </c>
      <c r="AG99" s="52">
        <f>'AEO 2022 Table 47 Raw'!AJ84</f>
        <v>7.6999999999999999E-2</v>
      </c>
    </row>
    <row r="100" spans="1:33" ht="15" customHeight="1">
      <c r="A100" s="8" t="s">
        <v>1911</v>
      </c>
      <c r="B100" s="28" t="s">
        <v>1912</v>
      </c>
      <c r="C100" s="29">
        <f>'AEO 2022 Table 47 Raw'!F85</f>
        <v>163.662735</v>
      </c>
      <c r="D100" s="29">
        <f>'AEO 2022 Table 47 Raw'!G85</f>
        <v>188.28048699999999</v>
      </c>
      <c r="E100" s="29">
        <f>'AEO 2022 Table 47 Raw'!H85</f>
        <v>216.865082</v>
      </c>
      <c r="F100" s="29">
        <f>'AEO 2022 Table 47 Raw'!I85</f>
        <v>230.056152</v>
      </c>
      <c r="G100" s="29">
        <f>'AEO 2022 Table 47 Raw'!J85</f>
        <v>238.694885</v>
      </c>
      <c r="H100" s="29">
        <f>'AEO 2022 Table 47 Raw'!K85</f>
        <v>243.59936500000001</v>
      </c>
      <c r="I100" s="29">
        <f>'AEO 2022 Table 47 Raw'!L85</f>
        <v>250.05126999999999</v>
      </c>
      <c r="J100" s="29">
        <f>'AEO 2022 Table 47 Raw'!M85</f>
        <v>256.71844499999997</v>
      </c>
      <c r="K100" s="29">
        <f>'AEO 2022 Table 47 Raw'!N85</f>
        <v>263.60275300000001</v>
      </c>
      <c r="L100" s="29">
        <f>'AEO 2022 Table 47 Raw'!O85</f>
        <v>270.70831299999998</v>
      </c>
      <c r="M100" s="29">
        <f>'AEO 2022 Table 47 Raw'!P85</f>
        <v>278.12100199999998</v>
      </c>
      <c r="N100" s="29">
        <f>'AEO 2022 Table 47 Raw'!Q85</f>
        <v>285.82046500000001</v>
      </c>
      <c r="O100" s="29">
        <f>'AEO 2022 Table 47 Raw'!R85</f>
        <v>293.78054800000001</v>
      </c>
      <c r="P100" s="29">
        <f>'AEO 2022 Table 47 Raw'!S85</f>
        <v>302.00640900000002</v>
      </c>
      <c r="Q100" s="29">
        <f>'AEO 2022 Table 47 Raw'!T85</f>
        <v>310.50988799999999</v>
      </c>
      <c r="R100" s="29">
        <f>'AEO 2022 Table 47 Raw'!U85</f>
        <v>319.14471400000002</v>
      </c>
      <c r="S100" s="29">
        <f>'AEO 2022 Table 47 Raw'!V85</f>
        <v>328.04714999999999</v>
      </c>
      <c r="T100" s="29">
        <f>'AEO 2022 Table 47 Raw'!W85</f>
        <v>337.23486300000002</v>
      </c>
      <c r="U100" s="29">
        <f>'AEO 2022 Table 47 Raw'!X85</f>
        <v>346.720551</v>
      </c>
      <c r="V100" s="29">
        <f>'AEO 2022 Table 47 Raw'!Y85</f>
        <v>356.51083399999999</v>
      </c>
      <c r="W100" s="29">
        <f>'AEO 2022 Table 47 Raw'!Z85</f>
        <v>366.43777499999999</v>
      </c>
      <c r="X100" s="29">
        <f>'AEO 2022 Table 47 Raw'!AA85</f>
        <v>376.67300399999999</v>
      </c>
      <c r="Y100" s="29">
        <f>'AEO 2022 Table 47 Raw'!AB85</f>
        <v>387.22531099999998</v>
      </c>
      <c r="Z100" s="29">
        <f>'AEO 2022 Table 47 Raw'!AC85</f>
        <v>398.095215</v>
      </c>
      <c r="AA100" s="29">
        <f>'AEO 2022 Table 47 Raw'!AD85</f>
        <v>409.28927599999997</v>
      </c>
      <c r="AB100" s="29">
        <f>'AEO 2022 Table 47 Raw'!AE85</f>
        <v>420.60650600000002</v>
      </c>
      <c r="AC100" s="29">
        <f>'AEO 2022 Table 47 Raw'!AF85</f>
        <v>432.25338699999998</v>
      </c>
      <c r="AD100" s="29">
        <f>'AEO 2022 Table 47 Raw'!AG85</f>
        <v>444.246307</v>
      </c>
      <c r="AE100" s="29">
        <f>'AEO 2022 Table 47 Raw'!AH85</f>
        <v>456.57788099999999</v>
      </c>
      <c r="AF100" s="29">
        <f>'AEO 2022 Table 47 Raw'!AI85</f>
        <v>469.16561899999999</v>
      </c>
      <c r="AG100" s="52">
        <f>'AEO 2022 Table 47 Raw'!AJ85</f>
        <v>3.6999999999999998E-2</v>
      </c>
    </row>
    <row r="101" spans="1:33" ht="15" customHeight="1">
      <c r="A101" s="8" t="s">
        <v>1913</v>
      </c>
      <c r="B101" s="28" t="s">
        <v>1914</v>
      </c>
      <c r="C101" s="29">
        <f>'AEO 2022 Table 47 Raw'!F86</f>
        <v>647.91900599999997</v>
      </c>
      <c r="D101" s="29">
        <f>'AEO 2022 Table 47 Raw'!G86</f>
        <v>751.56768799999998</v>
      </c>
      <c r="E101" s="29">
        <f>'AEO 2022 Table 47 Raw'!H86</f>
        <v>837.19268799999998</v>
      </c>
      <c r="F101" s="29">
        <f>'AEO 2022 Table 47 Raw'!I86</f>
        <v>886.705872</v>
      </c>
      <c r="G101" s="29">
        <f>'AEO 2022 Table 47 Raw'!J86</f>
        <v>930.59491000000003</v>
      </c>
      <c r="H101" s="29">
        <f>'AEO 2022 Table 47 Raw'!K86</f>
        <v>970.39178500000003</v>
      </c>
      <c r="I101" s="29">
        <f>'AEO 2022 Table 47 Raw'!L86</f>
        <v>1024.72937</v>
      </c>
      <c r="J101" s="29">
        <f>'AEO 2022 Table 47 Raw'!M86</f>
        <v>1080.232544</v>
      </c>
      <c r="K101" s="29">
        <f>'AEO 2022 Table 47 Raw'!N86</f>
        <v>1136.8222659999999</v>
      </c>
      <c r="L101" s="29">
        <f>'AEO 2022 Table 47 Raw'!O86</f>
        <v>1194.521606</v>
      </c>
      <c r="M101" s="29">
        <f>'AEO 2022 Table 47 Raw'!P86</f>
        <v>1253.4373780000001</v>
      </c>
      <c r="N101" s="29">
        <f>'AEO 2022 Table 47 Raw'!Q86</f>
        <v>1313.1206050000001</v>
      </c>
      <c r="O101" s="29">
        <f>'AEO 2022 Table 47 Raw'!R86</f>
        <v>1373.3267820000001</v>
      </c>
      <c r="P101" s="29">
        <f>'AEO 2022 Table 47 Raw'!S86</f>
        <v>1434.1999510000001</v>
      </c>
      <c r="Q101" s="29">
        <f>'AEO 2022 Table 47 Raw'!T86</f>
        <v>1496.0607910000001</v>
      </c>
      <c r="R101" s="29">
        <f>'AEO 2022 Table 47 Raw'!U86</f>
        <v>1558.7641599999999</v>
      </c>
      <c r="S101" s="29">
        <f>'AEO 2022 Table 47 Raw'!V86</f>
        <v>1621.9213870000001</v>
      </c>
      <c r="T101" s="29">
        <f>'AEO 2022 Table 47 Raw'!W86</f>
        <v>1685.5642089999999</v>
      </c>
      <c r="U101" s="29">
        <f>'AEO 2022 Table 47 Raw'!X86</f>
        <v>1750.0428469999999</v>
      </c>
      <c r="V101" s="29">
        <f>'AEO 2022 Table 47 Raw'!Y86</f>
        <v>1815.8950199999999</v>
      </c>
      <c r="W101" s="29">
        <f>'AEO 2022 Table 47 Raw'!Z86</f>
        <v>1883.7645259999999</v>
      </c>
      <c r="X101" s="29">
        <f>'AEO 2022 Table 47 Raw'!AA86</f>
        <v>1953.5902100000001</v>
      </c>
      <c r="Y101" s="29">
        <f>'AEO 2022 Table 47 Raw'!AB86</f>
        <v>2024.840698</v>
      </c>
      <c r="Z101" s="29">
        <f>'AEO 2022 Table 47 Raw'!AC86</f>
        <v>2096.8708499999998</v>
      </c>
      <c r="AA101" s="29">
        <f>'AEO 2022 Table 47 Raw'!AD86</f>
        <v>2168.9328609999998</v>
      </c>
      <c r="AB101" s="29">
        <f>'AEO 2022 Table 47 Raw'!AE86</f>
        <v>2240.8630370000001</v>
      </c>
      <c r="AC101" s="29">
        <f>'AEO 2022 Table 47 Raw'!AF86</f>
        <v>2313.0351559999999</v>
      </c>
      <c r="AD101" s="29">
        <f>'AEO 2022 Table 47 Raw'!AG86</f>
        <v>2385.2065429999998</v>
      </c>
      <c r="AE101" s="29">
        <f>'AEO 2022 Table 47 Raw'!AH86</f>
        <v>2456.719482</v>
      </c>
      <c r="AF101" s="29">
        <f>'AEO 2022 Table 47 Raw'!AI86</f>
        <v>2526.8803710000002</v>
      </c>
      <c r="AG101" s="52">
        <f>'AEO 2022 Table 47 Raw'!AJ86</f>
        <v>4.8000000000000001E-2</v>
      </c>
    </row>
    <row r="102" spans="1:33" ht="15" customHeight="1">
      <c r="A102" s="8" t="s">
        <v>1915</v>
      </c>
      <c r="B102" s="28" t="s">
        <v>1916</v>
      </c>
      <c r="C102" s="29">
        <f>'AEO 2022 Table 47 Raw'!F87</f>
        <v>96.367157000000006</v>
      </c>
      <c r="D102" s="29">
        <f>'AEO 2022 Table 47 Raw'!G87</f>
        <v>202.76350400000001</v>
      </c>
      <c r="E102" s="29">
        <f>'AEO 2022 Table 47 Raw'!H87</f>
        <v>285.68490600000001</v>
      </c>
      <c r="F102" s="29">
        <f>'AEO 2022 Table 47 Raw'!I87</f>
        <v>307.436981</v>
      </c>
      <c r="G102" s="29">
        <f>'AEO 2022 Table 47 Raw'!J87</f>
        <v>313.74169899999998</v>
      </c>
      <c r="H102" s="29">
        <f>'AEO 2022 Table 47 Raw'!K87</f>
        <v>309.12933299999997</v>
      </c>
      <c r="I102" s="29">
        <f>'AEO 2022 Table 47 Raw'!L87</f>
        <v>314.783142</v>
      </c>
      <c r="J102" s="29">
        <f>'AEO 2022 Table 47 Raw'!M87</f>
        <v>319.87008700000001</v>
      </c>
      <c r="K102" s="29">
        <f>'AEO 2022 Table 47 Raw'!N87</f>
        <v>324.488831</v>
      </c>
      <c r="L102" s="29">
        <f>'AEO 2022 Table 47 Raw'!O87</f>
        <v>328.68316700000003</v>
      </c>
      <c r="M102" s="29">
        <f>'AEO 2022 Table 47 Raw'!P87</f>
        <v>332.23788500000001</v>
      </c>
      <c r="N102" s="29">
        <f>'AEO 2022 Table 47 Raw'!Q87</f>
        <v>335.07406600000002</v>
      </c>
      <c r="O102" s="29">
        <f>'AEO 2022 Table 47 Raw'!R87</f>
        <v>337.81643700000001</v>
      </c>
      <c r="P102" s="29">
        <f>'AEO 2022 Table 47 Raw'!S87</f>
        <v>340.58019999999999</v>
      </c>
      <c r="Q102" s="29">
        <f>'AEO 2022 Table 47 Raw'!T87</f>
        <v>343.34655800000002</v>
      </c>
      <c r="R102" s="29">
        <f>'AEO 2022 Table 47 Raw'!U87</f>
        <v>346.18695100000002</v>
      </c>
      <c r="S102" s="29">
        <f>'AEO 2022 Table 47 Raw'!V87</f>
        <v>348.94665500000002</v>
      </c>
      <c r="T102" s="29">
        <f>'AEO 2022 Table 47 Raw'!W87</f>
        <v>351.63232399999998</v>
      </c>
      <c r="U102" s="29">
        <f>'AEO 2022 Table 47 Raw'!X87</f>
        <v>354.34124800000001</v>
      </c>
      <c r="V102" s="29">
        <f>'AEO 2022 Table 47 Raw'!Y87</f>
        <v>357.13797</v>
      </c>
      <c r="W102" s="29">
        <f>'AEO 2022 Table 47 Raw'!Z87</f>
        <v>360.128784</v>
      </c>
      <c r="X102" s="29">
        <f>'AEO 2022 Table 47 Raw'!AA87</f>
        <v>363.25112899999999</v>
      </c>
      <c r="Y102" s="29">
        <f>'AEO 2022 Table 47 Raw'!AB87</f>
        <v>366.4375</v>
      </c>
      <c r="Z102" s="29">
        <f>'AEO 2022 Table 47 Raw'!AC87</f>
        <v>369.68521099999998</v>
      </c>
      <c r="AA102" s="29">
        <f>'AEO 2022 Table 47 Raw'!AD87</f>
        <v>373.005493</v>
      </c>
      <c r="AB102" s="29">
        <f>'AEO 2022 Table 47 Raw'!AE87</f>
        <v>376.40716600000002</v>
      </c>
      <c r="AC102" s="29">
        <f>'AEO 2022 Table 47 Raw'!AF87</f>
        <v>379.87738000000002</v>
      </c>
      <c r="AD102" s="29">
        <f>'AEO 2022 Table 47 Raw'!AG87</f>
        <v>383.46765099999999</v>
      </c>
      <c r="AE102" s="29">
        <f>'AEO 2022 Table 47 Raw'!AH87</f>
        <v>387.23028599999998</v>
      </c>
      <c r="AF102" s="29">
        <f>'AEO 2022 Table 47 Raw'!AI87</f>
        <v>391.20031699999998</v>
      </c>
      <c r="AG102" s="52">
        <f>'AEO 2022 Table 47 Raw'!AJ87</f>
        <v>4.9000000000000002E-2</v>
      </c>
    </row>
    <row r="103" spans="1:33" ht="15" customHeight="1">
      <c r="A103" s="8" t="s">
        <v>1917</v>
      </c>
      <c r="B103" s="28" t="s">
        <v>1918</v>
      </c>
      <c r="C103" s="29">
        <f>'AEO 2022 Table 47 Raw'!F88</f>
        <v>105.055283</v>
      </c>
      <c r="D103" s="29">
        <f>'AEO 2022 Table 47 Raw'!G88</f>
        <v>318.268799</v>
      </c>
      <c r="E103" s="29">
        <f>'AEO 2022 Table 47 Raw'!H88</f>
        <v>476.22445699999997</v>
      </c>
      <c r="F103" s="29">
        <f>'AEO 2022 Table 47 Raw'!I88</f>
        <v>523.30279499999995</v>
      </c>
      <c r="G103" s="29">
        <f>'AEO 2022 Table 47 Raw'!J88</f>
        <v>546.89801</v>
      </c>
      <c r="H103" s="29">
        <f>'AEO 2022 Table 47 Raw'!K88</f>
        <v>563.41772500000002</v>
      </c>
      <c r="I103" s="29">
        <f>'AEO 2022 Table 47 Raw'!L88</f>
        <v>596.22113000000002</v>
      </c>
      <c r="J103" s="29">
        <f>'AEO 2022 Table 47 Raw'!M88</f>
        <v>628.93432600000006</v>
      </c>
      <c r="K103" s="29">
        <f>'AEO 2022 Table 47 Raw'!N88</f>
        <v>660.96307400000001</v>
      </c>
      <c r="L103" s="29">
        <f>'AEO 2022 Table 47 Raw'!O88</f>
        <v>692.11218299999996</v>
      </c>
      <c r="M103" s="29">
        <f>'AEO 2022 Table 47 Raw'!P88</f>
        <v>723.35168499999997</v>
      </c>
      <c r="N103" s="29">
        <f>'AEO 2022 Table 47 Raw'!Q88</f>
        <v>754.67285200000003</v>
      </c>
      <c r="O103" s="29">
        <f>'AEO 2022 Table 47 Raw'!R88</f>
        <v>786.13946499999997</v>
      </c>
      <c r="P103" s="29">
        <f>'AEO 2022 Table 47 Raw'!S88</f>
        <v>817.87445100000002</v>
      </c>
      <c r="Q103" s="29">
        <f>'AEO 2022 Table 47 Raw'!T88</f>
        <v>849.90722700000003</v>
      </c>
      <c r="R103" s="29">
        <f>'AEO 2022 Table 47 Raw'!U88</f>
        <v>881.82275400000003</v>
      </c>
      <c r="S103" s="29">
        <f>'AEO 2022 Table 47 Raw'!V88</f>
        <v>913.98425299999997</v>
      </c>
      <c r="T103" s="29">
        <f>'AEO 2022 Table 47 Raw'!W88</f>
        <v>946.50262499999997</v>
      </c>
      <c r="U103" s="29">
        <f>'AEO 2022 Table 47 Raw'!X88</f>
        <v>979.23724400000003</v>
      </c>
      <c r="V103" s="29">
        <f>'AEO 2022 Table 47 Raw'!Y88</f>
        <v>1012.327454</v>
      </c>
      <c r="W103" s="29">
        <f>'AEO 2022 Table 47 Raw'!Z88</f>
        <v>1045.5491939999999</v>
      </c>
      <c r="X103" s="29">
        <f>'AEO 2022 Table 47 Raw'!AA88</f>
        <v>1078.8652340000001</v>
      </c>
      <c r="Y103" s="29">
        <f>'AEO 2022 Table 47 Raw'!AB88</f>
        <v>1112.077759</v>
      </c>
      <c r="Z103" s="29">
        <f>'AEO 2022 Table 47 Raw'!AC88</f>
        <v>1145.315918</v>
      </c>
      <c r="AA103" s="29">
        <f>'AEO 2022 Table 47 Raw'!AD88</f>
        <v>1178.3764650000001</v>
      </c>
      <c r="AB103" s="29">
        <f>'AEO 2022 Table 47 Raw'!AE88</f>
        <v>1209.908447</v>
      </c>
      <c r="AC103" s="29">
        <f>'AEO 2022 Table 47 Raw'!AF88</f>
        <v>1241.052612</v>
      </c>
      <c r="AD103" s="29">
        <f>'AEO 2022 Table 47 Raw'!AG88</f>
        <v>1272.1273189999999</v>
      </c>
      <c r="AE103" s="29">
        <f>'AEO 2022 Table 47 Raw'!AH88</f>
        <v>1303.4039310000001</v>
      </c>
      <c r="AF103" s="29">
        <f>'AEO 2022 Table 47 Raw'!AI88</f>
        <v>1335.1884769999999</v>
      </c>
      <c r="AG103" s="52">
        <f>'AEO 2022 Table 47 Raw'!AJ88</f>
        <v>9.1999999999999998E-2</v>
      </c>
    </row>
    <row r="104" spans="1:33" ht="15" customHeight="1">
      <c r="A104" s="8" t="s">
        <v>1919</v>
      </c>
      <c r="B104" s="28" t="s">
        <v>1920</v>
      </c>
      <c r="C104" s="29">
        <f>'AEO 2022 Table 47 Raw'!F89</f>
        <v>92.349654999999998</v>
      </c>
      <c r="D104" s="29">
        <f>'AEO 2022 Table 47 Raw'!G89</f>
        <v>133.099243</v>
      </c>
      <c r="E104" s="29">
        <f>'AEO 2022 Table 47 Raw'!H89</f>
        <v>169.681152</v>
      </c>
      <c r="F104" s="29">
        <f>'AEO 2022 Table 47 Raw'!I89</f>
        <v>182.142517</v>
      </c>
      <c r="G104" s="29">
        <f>'AEO 2022 Table 47 Raw'!J89</f>
        <v>192.43635599999999</v>
      </c>
      <c r="H104" s="29">
        <f>'AEO 2022 Table 47 Raw'!K89</f>
        <v>203.575928</v>
      </c>
      <c r="I104" s="29">
        <f>'AEO 2022 Table 47 Raw'!L89</f>
        <v>219.81474299999999</v>
      </c>
      <c r="J104" s="29">
        <f>'AEO 2022 Table 47 Raw'!M89</f>
        <v>236.81594799999999</v>
      </c>
      <c r="K104" s="29">
        <f>'AEO 2022 Table 47 Raw'!N89</f>
        <v>254.45820599999999</v>
      </c>
      <c r="L104" s="29">
        <f>'AEO 2022 Table 47 Raw'!O89</f>
        <v>272.76968399999998</v>
      </c>
      <c r="M104" s="29">
        <f>'AEO 2022 Table 47 Raw'!P89</f>
        <v>291.78207400000002</v>
      </c>
      <c r="N104" s="29">
        <f>'AEO 2022 Table 47 Raw'!Q89</f>
        <v>311.193848</v>
      </c>
      <c r="O104" s="29">
        <f>'AEO 2022 Table 47 Raw'!R89</f>
        <v>330.851135</v>
      </c>
      <c r="P104" s="29">
        <f>'AEO 2022 Table 47 Raw'!S89</f>
        <v>350.62332199999997</v>
      </c>
      <c r="Q104" s="29">
        <f>'AEO 2022 Table 47 Raw'!T89</f>
        <v>370.66412400000002</v>
      </c>
      <c r="R104" s="29">
        <f>'AEO 2022 Table 47 Raw'!U89</f>
        <v>391.11337300000002</v>
      </c>
      <c r="S104" s="29">
        <f>'AEO 2022 Table 47 Raw'!V89</f>
        <v>412.13528400000001</v>
      </c>
      <c r="T104" s="29">
        <f>'AEO 2022 Table 47 Raw'!W89</f>
        <v>433.76876800000002</v>
      </c>
      <c r="U104" s="29">
        <f>'AEO 2022 Table 47 Raw'!X89</f>
        <v>455.99615499999999</v>
      </c>
      <c r="V104" s="29">
        <f>'AEO 2022 Table 47 Raw'!Y89</f>
        <v>478.786835</v>
      </c>
      <c r="W104" s="29">
        <f>'AEO 2022 Table 47 Raw'!Z89</f>
        <v>501.88314800000001</v>
      </c>
      <c r="X104" s="29">
        <f>'AEO 2022 Table 47 Raw'!AA89</f>
        <v>525.39282200000002</v>
      </c>
      <c r="Y104" s="29">
        <f>'AEO 2022 Table 47 Raw'!AB89</f>
        <v>549.33917199999996</v>
      </c>
      <c r="Z104" s="29">
        <f>'AEO 2022 Table 47 Raw'!AC89</f>
        <v>573.67193599999996</v>
      </c>
      <c r="AA104" s="29">
        <f>'AEO 2022 Table 47 Raw'!AD89</f>
        <v>598.35601799999995</v>
      </c>
      <c r="AB104" s="29">
        <f>'AEO 2022 Table 47 Raw'!AE89</f>
        <v>623.11804199999995</v>
      </c>
      <c r="AC104" s="29">
        <f>'AEO 2022 Table 47 Raw'!AF89</f>
        <v>648.01391599999999</v>
      </c>
      <c r="AD104" s="29">
        <f>'AEO 2022 Table 47 Raw'!AG89</f>
        <v>673.08215299999995</v>
      </c>
      <c r="AE104" s="29">
        <f>'AEO 2022 Table 47 Raw'!AH89</f>
        <v>698.20275900000001</v>
      </c>
      <c r="AF104" s="29">
        <f>'AEO 2022 Table 47 Raw'!AI89</f>
        <v>723.02838099999997</v>
      </c>
      <c r="AG104" s="52">
        <f>'AEO 2022 Table 47 Raw'!AJ89</f>
        <v>7.3999999999999996E-2</v>
      </c>
    </row>
    <row r="105" spans="1:33" ht="15" customHeight="1">
      <c r="A105" s="8" t="s">
        <v>1921</v>
      </c>
      <c r="B105" s="28" t="s">
        <v>1922</v>
      </c>
      <c r="C105" s="29">
        <f>'AEO 2022 Table 47 Raw'!F90</f>
        <v>50.532612</v>
      </c>
      <c r="D105" s="29">
        <f>'AEO 2022 Table 47 Raw'!G90</f>
        <v>111.304565</v>
      </c>
      <c r="E105" s="29">
        <f>'AEO 2022 Table 47 Raw'!H90</f>
        <v>159.91824299999999</v>
      </c>
      <c r="F105" s="29">
        <f>'AEO 2022 Table 47 Raw'!I90</f>
        <v>175.169815</v>
      </c>
      <c r="G105" s="29">
        <f>'AEO 2022 Table 47 Raw'!J90</f>
        <v>182.184494</v>
      </c>
      <c r="H105" s="29">
        <f>'AEO 2022 Table 47 Raw'!K90</f>
        <v>184.53349299999999</v>
      </c>
      <c r="I105" s="29">
        <f>'AEO 2022 Table 47 Raw'!L90</f>
        <v>191.393204</v>
      </c>
      <c r="J105" s="29">
        <f>'AEO 2022 Table 47 Raw'!M90</f>
        <v>198.253311</v>
      </c>
      <c r="K105" s="29">
        <f>'AEO 2022 Table 47 Raw'!N90</f>
        <v>205.39038099999999</v>
      </c>
      <c r="L105" s="29">
        <f>'AEO 2022 Table 47 Raw'!O90</f>
        <v>212.69982899999999</v>
      </c>
      <c r="M105" s="29">
        <f>'AEO 2022 Table 47 Raw'!P90</f>
        <v>220.151138</v>
      </c>
      <c r="N105" s="29">
        <f>'AEO 2022 Table 47 Raw'!Q90</f>
        <v>227.77145400000001</v>
      </c>
      <c r="O105" s="29">
        <f>'AEO 2022 Table 47 Raw'!R90</f>
        <v>235.55401599999999</v>
      </c>
      <c r="P105" s="29">
        <f>'AEO 2022 Table 47 Raw'!S90</f>
        <v>243.46276900000001</v>
      </c>
      <c r="Q105" s="29">
        <f>'AEO 2022 Table 47 Raw'!T90</f>
        <v>251.365509</v>
      </c>
      <c r="R105" s="29">
        <f>'AEO 2022 Table 47 Raw'!U90</f>
        <v>259.259186</v>
      </c>
      <c r="S105" s="29">
        <f>'AEO 2022 Table 47 Raw'!V90</f>
        <v>267.26058999999998</v>
      </c>
      <c r="T105" s="29">
        <f>'AEO 2022 Table 47 Raw'!W90</f>
        <v>275.411407</v>
      </c>
      <c r="U105" s="29">
        <f>'AEO 2022 Table 47 Raw'!X90</f>
        <v>283.63028000000003</v>
      </c>
      <c r="V105" s="29">
        <f>'AEO 2022 Table 47 Raw'!Y90</f>
        <v>291.99353000000002</v>
      </c>
      <c r="W105" s="29">
        <f>'AEO 2022 Table 47 Raw'!Z90</f>
        <v>300.53085299999998</v>
      </c>
      <c r="X105" s="29">
        <f>'AEO 2022 Table 47 Raw'!AA90</f>
        <v>309.25592</v>
      </c>
      <c r="Y105" s="29">
        <f>'AEO 2022 Table 47 Raw'!AB90</f>
        <v>318.17394999999999</v>
      </c>
      <c r="Z105" s="29">
        <f>'AEO 2022 Table 47 Raw'!AC90</f>
        <v>327.29135100000002</v>
      </c>
      <c r="AA105" s="29">
        <f>'AEO 2022 Table 47 Raw'!AD90</f>
        <v>336.61474600000003</v>
      </c>
      <c r="AB105" s="29">
        <f>'AEO 2022 Table 47 Raw'!AE90</f>
        <v>346.147919</v>
      </c>
      <c r="AC105" s="29">
        <f>'AEO 2022 Table 47 Raw'!AF90</f>
        <v>355.90481599999998</v>
      </c>
      <c r="AD105" s="29">
        <f>'AEO 2022 Table 47 Raw'!AG90</f>
        <v>365.895691</v>
      </c>
      <c r="AE105" s="29">
        <f>'AEO 2022 Table 47 Raw'!AH90</f>
        <v>376.12603799999999</v>
      </c>
      <c r="AF105" s="29">
        <f>'AEO 2022 Table 47 Raw'!AI90</f>
        <v>386.60855099999998</v>
      </c>
      <c r="AG105" s="52">
        <f>'AEO 2022 Table 47 Raw'!AJ90</f>
        <v>7.2999999999999995E-2</v>
      </c>
    </row>
    <row r="106" spans="1:33" ht="15" customHeight="1">
      <c r="A106" s="8" t="s">
        <v>1923</v>
      </c>
      <c r="B106" s="28" t="s">
        <v>1924</v>
      </c>
      <c r="C106" s="29">
        <f>'AEO 2022 Table 47 Raw'!F91</f>
        <v>3082.2170409999999</v>
      </c>
      <c r="D106" s="29">
        <f>'AEO 2022 Table 47 Raw'!G91</f>
        <v>4490.2915039999998</v>
      </c>
      <c r="E106" s="29">
        <f>'AEO 2022 Table 47 Raw'!H91</f>
        <v>5639.6157229999999</v>
      </c>
      <c r="F106" s="29">
        <f>'AEO 2022 Table 47 Raw'!I91</f>
        <v>6029.6674800000001</v>
      </c>
      <c r="G106" s="29">
        <f>'AEO 2022 Table 47 Raw'!J91</f>
        <v>6264.8081050000001</v>
      </c>
      <c r="H106" s="29">
        <f>'AEO 2022 Table 47 Raw'!K91</f>
        <v>6418.2036129999997</v>
      </c>
      <c r="I106" s="29">
        <f>'AEO 2022 Table 47 Raw'!L91</f>
        <v>6664.6806640000004</v>
      </c>
      <c r="J106" s="29">
        <f>'AEO 2022 Table 47 Raw'!M91</f>
        <v>6920.5244140000004</v>
      </c>
      <c r="K106" s="29">
        <f>'AEO 2022 Table 47 Raw'!N91</f>
        <v>7182.5693359999996</v>
      </c>
      <c r="L106" s="29">
        <f>'AEO 2022 Table 47 Raw'!O91</f>
        <v>7451.4033200000003</v>
      </c>
      <c r="M106" s="29">
        <f>'AEO 2022 Table 47 Raw'!P91</f>
        <v>7723.8276370000003</v>
      </c>
      <c r="N106" s="29">
        <f>'AEO 2022 Table 47 Raw'!Q91</f>
        <v>8006.5278319999998</v>
      </c>
      <c r="O106" s="29">
        <f>'AEO 2022 Table 47 Raw'!R91</f>
        <v>8294.1474610000005</v>
      </c>
      <c r="P106" s="29">
        <f>'AEO 2022 Table 47 Raw'!S91</f>
        <v>8580.8964840000008</v>
      </c>
      <c r="Q106" s="29">
        <f>'AEO 2022 Table 47 Raw'!T91</f>
        <v>8872.2871090000008</v>
      </c>
      <c r="R106" s="29">
        <f>'AEO 2022 Table 47 Raw'!U91</f>
        <v>9169.1103519999997</v>
      </c>
      <c r="S106" s="29">
        <f>'AEO 2022 Table 47 Raw'!V91</f>
        <v>9476.1835940000001</v>
      </c>
      <c r="T106" s="29">
        <f>'AEO 2022 Table 47 Raw'!W91</f>
        <v>9791.6132809999999</v>
      </c>
      <c r="U106" s="29">
        <f>'AEO 2022 Table 47 Raw'!X91</f>
        <v>10118.807617</v>
      </c>
      <c r="V106" s="29">
        <f>'AEO 2022 Table 47 Raw'!Y91</f>
        <v>10457.043944999999</v>
      </c>
      <c r="W106" s="29">
        <f>'AEO 2022 Table 47 Raw'!Z91</f>
        <v>10799.661133</v>
      </c>
      <c r="X106" s="29">
        <f>'AEO 2022 Table 47 Raw'!AA91</f>
        <v>11154.001953000001</v>
      </c>
      <c r="Y106" s="29">
        <f>'AEO 2022 Table 47 Raw'!AB91</f>
        <v>11518.672852</v>
      </c>
      <c r="Z106" s="29">
        <f>'AEO 2022 Table 47 Raw'!AC91</f>
        <v>11890.421875</v>
      </c>
      <c r="AA106" s="29">
        <f>'AEO 2022 Table 47 Raw'!AD91</f>
        <v>12274.144531</v>
      </c>
      <c r="AB106" s="29">
        <f>'AEO 2022 Table 47 Raw'!AE91</f>
        <v>12665.541992</v>
      </c>
      <c r="AC106" s="29">
        <f>'AEO 2022 Table 47 Raw'!AF91</f>
        <v>13063.790039</v>
      </c>
      <c r="AD106" s="29">
        <f>'AEO 2022 Table 47 Raw'!AG91</f>
        <v>13470.322265999999</v>
      </c>
      <c r="AE106" s="29">
        <f>'AEO 2022 Table 47 Raw'!AH91</f>
        <v>13888.138671999999</v>
      </c>
      <c r="AF106" s="29">
        <f>'AEO 2022 Table 47 Raw'!AI91</f>
        <v>14321.734375</v>
      </c>
      <c r="AG106" s="52">
        <f>'AEO 2022 Table 47 Raw'!AJ91</f>
        <v>5.3999999999999999E-2</v>
      </c>
    </row>
    <row r="107" spans="1:33" ht="15" customHeight="1">
      <c r="AG107" s="55"/>
    </row>
    <row r="108" spans="1:33" ht="15" customHeight="1">
      <c r="B108" s="27" t="s">
        <v>1925</v>
      </c>
      <c r="AG108" s="55"/>
    </row>
    <row r="109" spans="1:33" ht="15" customHeight="1">
      <c r="A109" s="8" t="s">
        <v>1926</v>
      </c>
      <c r="B109" s="28" t="s">
        <v>1892</v>
      </c>
      <c r="C109" s="29">
        <f>'AEO 2022 Table 47 Raw'!F93</f>
        <v>0</v>
      </c>
      <c r="D109" s="29">
        <f>'AEO 2022 Table 47 Raw'!G93</f>
        <v>0</v>
      </c>
      <c r="E109" s="29">
        <f>'AEO 2022 Table 47 Raw'!H93</f>
        <v>131.932861</v>
      </c>
      <c r="F109" s="29">
        <f>'AEO 2022 Table 47 Raw'!I93</f>
        <v>214.11743200000001</v>
      </c>
      <c r="G109" s="29">
        <f>'AEO 2022 Table 47 Raw'!J93</f>
        <v>338.84356700000001</v>
      </c>
      <c r="H109" s="29">
        <f>'AEO 2022 Table 47 Raw'!K93</f>
        <v>225.982437</v>
      </c>
      <c r="I109" s="29">
        <f>'AEO 2022 Table 47 Raw'!L93</f>
        <v>260.85311899999999</v>
      </c>
      <c r="J109" s="29">
        <f>'AEO 2022 Table 47 Raw'!M93</f>
        <v>267.24646000000001</v>
      </c>
      <c r="K109" s="29">
        <f>'AEO 2022 Table 47 Raw'!N93</f>
        <v>290.58380099999999</v>
      </c>
      <c r="L109" s="29">
        <f>'AEO 2022 Table 47 Raw'!O93</f>
        <v>292.44229100000001</v>
      </c>
      <c r="M109" s="29">
        <f>'AEO 2022 Table 47 Raw'!P93</f>
        <v>323.11248799999998</v>
      </c>
      <c r="N109" s="29">
        <f>'AEO 2022 Table 47 Raw'!Q93</f>
        <v>353.56298800000002</v>
      </c>
      <c r="O109" s="29">
        <f>'AEO 2022 Table 47 Raw'!R93</f>
        <v>370.62515300000001</v>
      </c>
      <c r="P109" s="29">
        <f>'AEO 2022 Table 47 Raw'!S93</f>
        <v>392.58764600000001</v>
      </c>
      <c r="Q109" s="29">
        <f>'AEO 2022 Table 47 Raw'!T93</f>
        <v>396.44418300000001</v>
      </c>
      <c r="R109" s="29">
        <f>'AEO 2022 Table 47 Raw'!U93</f>
        <v>388.269409</v>
      </c>
      <c r="S109" s="29">
        <f>'AEO 2022 Table 47 Raw'!V93</f>
        <v>397.39724699999999</v>
      </c>
      <c r="T109" s="29">
        <f>'AEO 2022 Table 47 Raw'!W93</f>
        <v>397.30603000000002</v>
      </c>
      <c r="U109" s="29">
        <f>'AEO 2022 Table 47 Raw'!X93</f>
        <v>412.27578699999998</v>
      </c>
      <c r="V109" s="29">
        <f>'AEO 2022 Table 47 Raw'!Y93</f>
        <v>419.54803500000003</v>
      </c>
      <c r="W109" s="29">
        <f>'AEO 2022 Table 47 Raw'!Z93</f>
        <v>399.40033</v>
      </c>
      <c r="X109" s="29">
        <f>'AEO 2022 Table 47 Raw'!AA93</f>
        <v>409.509613</v>
      </c>
      <c r="Y109" s="29">
        <f>'AEO 2022 Table 47 Raw'!AB93</f>
        <v>417.23791499999999</v>
      </c>
      <c r="Z109" s="29">
        <f>'AEO 2022 Table 47 Raw'!AC93</f>
        <v>413.01232900000002</v>
      </c>
      <c r="AA109" s="29">
        <f>'AEO 2022 Table 47 Raw'!AD93</f>
        <v>433.89562999999998</v>
      </c>
      <c r="AB109" s="29">
        <f>'AEO 2022 Table 47 Raw'!AE93</f>
        <v>447.96826199999998</v>
      </c>
      <c r="AC109" s="29">
        <f>'AEO 2022 Table 47 Raw'!AF93</f>
        <v>446.01886000000002</v>
      </c>
      <c r="AD109" s="29">
        <f>'AEO 2022 Table 47 Raw'!AG93</f>
        <v>447.76062000000002</v>
      </c>
      <c r="AE109" s="29">
        <f>'AEO 2022 Table 47 Raw'!AH93</f>
        <v>463.062408</v>
      </c>
      <c r="AF109" s="29">
        <f>'AEO 2022 Table 47 Raw'!AI93</f>
        <v>500.95831299999998</v>
      </c>
      <c r="AG109" s="52" t="str">
        <f>'AEO 2022 Table 47 Raw'!AJ93</f>
        <v>- -</v>
      </c>
    </row>
    <row r="110" spans="1:33" ht="15" customHeight="1">
      <c r="A110" s="8" t="s">
        <v>1927</v>
      </c>
      <c r="B110" s="28" t="s">
        <v>1894</v>
      </c>
      <c r="C110" s="29">
        <f>'AEO 2022 Table 47 Raw'!F94</f>
        <v>0</v>
      </c>
      <c r="D110" s="29">
        <f>'AEO 2022 Table 47 Raw'!G94</f>
        <v>0</v>
      </c>
      <c r="E110" s="29">
        <f>'AEO 2022 Table 47 Raw'!H94</f>
        <v>90.937957999999995</v>
      </c>
      <c r="F110" s="29">
        <f>'AEO 2022 Table 47 Raw'!I94</f>
        <v>214.11743200000001</v>
      </c>
      <c r="G110" s="29">
        <f>'AEO 2022 Table 47 Raw'!J94</f>
        <v>254.29556299999999</v>
      </c>
      <c r="H110" s="29">
        <f>'AEO 2022 Table 47 Raw'!K94</f>
        <v>225.982437</v>
      </c>
      <c r="I110" s="29">
        <f>'AEO 2022 Table 47 Raw'!L94</f>
        <v>208.134613</v>
      </c>
      <c r="J110" s="29">
        <f>'AEO 2022 Table 47 Raw'!M94</f>
        <v>225.30865499999999</v>
      </c>
      <c r="K110" s="29">
        <f>'AEO 2022 Table 47 Raw'!N94</f>
        <v>232.23526000000001</v>
      </c>
      <c r="L110" s="29">
        <f>'AEO 2022 Table 47 Raw'!O94</f>
        <v>241.79582199999999</v>
      </c>
      <c r="M110" s="29">
        <f>'AEO 2022 Table 47 Raw'!P94</f>
        <v>238.26000999999999</v>
      </c>
      <c r="N110" s="29">
        <f>'AEO 2022 Table 47 Raw'!Q94</f>
        <v>253.93652299999999</v>
      </c>
      <c r="O110" s="29">
        <f>'AEO 2022 Table 47 Raw'!R94</f>
        <v>250.962402</v>
      </c>
      <c r="P110" s="29">
        <f>'AEO 2022 Table 47 Raw'!S94</f>
        <v>229.96972700000001</v>
      </c>
      <c r="Q110" s="29">
        <f>'AEO 2022 Table 47 Raw'!T94</f>
        <v>224.33959999999999</v>
      </c>
      <c r="R110" s="29">
        <f>'AEO 2022 Table 47 Raw'!U94</f>
        <v>222.85058599999999</v>
      </c>
      <c r="S110" s="29">
        <f>'AEO 2022 Table 47 Raw'!V94</f>
        <v>232.03857400000001</v>
      </c>
      <c r="T110" s="29">
        <f>'AEO 2022 Table 47 Raw'!W94</f>
        <v>235.02539100000001</v>
      </c>
      <c r="U110" s="29">
        <f>'AEO 2022 Table 47 Raw'!X94</f>
        <v>247.41845699999999</v>
      </c>
      <c r="V110" s="29">
        <f>'AEO 2022 Table 47 Raw'!Y94</f>
        <v>254.712402</v>
      </c>
      <c r="W110" s="29">
        <f>'AEO 2022 Table 47 Raw'!Z94</f>
        <v>244.45120199999999</v>
      </c>
      <c r="X110" s="29">
        <f>'AEO 2022 Table 47 Raw'!AA94</f>
        <v>253.51767000000001</v>
      </c>
      <c r="Y110" s="29">
        <f>'AEO 2022 Table 47 Raw'!AB94</f>
        <v>261.153503</v>
      </c>
      <c r="Z110" s="29">
        <f>'AEO 2022 Table 47 Raw'!AC94</f>
        <v>261.20419299999998</v>
      </c>
      <c r="AA110" s="29">
        <f>'AEO 2022 Table 47 Raw'!AD94</f>
        <v>277.67526199999998</v>
      </c>
      <c r="AB110" s="29">
        <f>'AEO 2022 Table 47 Raw'!AE94</f>
        <v>289.85470600000002</v>
      </c>
      <c r="AC110" s="29">
        <f>'AEO 2022 Table 47 Raw'!AF94</f>
        <v>291.77310199999999</v>
      </c>
      <c r="AD110" s="29">
        <f>'AEO 2022 Table 47 Raw'!AG94</f>
        <v>296.24688700000002</v>
      </c>
      <c r="AE110" s="29">
        <f>'AEO 2022 Table 47 Raw'!AH94</f>
        <v>309.70730600000002</v>
      </c>
      <c r="AF110" s="29">
        <f>'AEO 2022 Table 47 Raw'!AI94</f>
        <v>338.27557400000001</v>
      </c>
      <c r="AG110" s="52" t="str">
        <f>'AEO 2022 Table 47 Raw'!AJ94</f>
        <v>- -</v>
      </c>
    </row>
    <row r="111" spans="1:33" ht="15" customHeight="1">
      <c r="A111" s="8" t="s">
        <v>1928</v>
      </c>
      <c r="B111" s="28" t="s">
        <v>1896</v>
      </c>
      <c r="C111" s="29">
        <f>'AEO 2022 Table 47 Raw'!F95</f>
        <v>0</v>
      </c>
      <c r="D111" s="29">
        <f>'AEO 2022 Table 47 Raw'!G95</f>
        <v>0</v>
      </c>
      <c r="E111" s="29">
        <f>'AEO 2022 Table 47 Raw'!H95</f>
        <v>40.994903999999998</v>
      </c>
      <c r="F111" s="29">
        <f>'AEO 2022 Table 47 Raw'!I95</f>
        <v>0</v>
      </c>
      <c r="G111" s="29">
        <f>'AEO 2022 Table 47 Raw'!J95</f>
        <v>23.172262</v>
      </c>
      <c r="H111" s="29">
        <f>'AEO 2022 Table 47 Raw'!K95</f>
        <v>0</v>
      </c>
      <c r="I111" s="29">
        <f>'AEO 2022 Table 47 Raw'!L95</f>
        <v>11.174804999999999</v>
      </c>
      <c r="J111" s="29">
        <f>'AEO 2022 Table 47 Raw'!M95</f>
        <v>10.160202</v>
      </c>
      <c r="K111" s="29">
        <f>'AEO 2022 Table 47 Raw'!N95</f>
        <v>22.712814000000002</v>
      </c>
      <c r="L111" s="29">
        <f>'AEO 2022 Table 47 Raw'!O95</f>
        <v>25.121749999999999</v>
      </c>
      <c r="M111" s="29">
        <f>'AEO 2022 Table 47 Raw'!P95</f>
        <v>34.945861999999998</v>
      </c>
      <c r="N111" s="29">
        <f>'AEO 2022 Table 47 Raw'!Q95</f>
        <v>35.857117000000002</v>
      </c>
      <c r="O111" s="29">
        <f>'AEO 2022 Table 47 Raw'!R95</f>
        <v>52.368834999999997</v>
      </c>
      <c r="P111" s="29">
        <f>'AEO 2022 Table 47 Raw'!S95</f>
        <v>99.489402999999996</v>
      </c>
      <c r="Q111" s="29">
        <f>'AEO 2022 Table 47 Raw'!T95</f>
        <v>89.772682000000003</v>
      </c>
      <c r="R111" s="29">
        <f>'AEO 2022 Table 47 Raw'!U95</f>
        <v>82.826553000000004</v>
      </c>
      <c r="S111" s="29">
        <f>'AEO 2022 Table 47 Raw'!V95</f>
        <v>79.143210999999994</v>
      </c>
      <c r="T111" s="29">
        <f>'AEO 2022 Table 47 Raw'!W95</f>
        <v>75.350830000000002</v>
      </c>
      <c r="U111" s="29">
        <f>'AEO 2022 Table 47 Raw'!X95</f>
        <v>74.141623999999993</v>
      </c>
      <c r="V111" s="29">
        <f>'AEO 2022 Table 47 Raw'!Y95</f>
        <v>72.759444999999999</v>
      </c>
      <c r="W111" s="29">
        <f>'AEO 2022 Table 47 Raw'!Z95</f>
        <v>68.460953000000003</v>
      </c>
      <c r="X111" s="29">
        <f>'AEO 2022 Table 47 Raw'!AA95</f>
        <v>68.277343999999999</v>
      </c>
      <c r="Y111" s="29">
        <f>'AEO 2022 Table 47 Raw'!AB95</f>
        <v>68.035324000000003</v>
      </c>
      <c r="Z111" s="29">
        <f>'AEO 2022 Table 47 Raw'!AC95</f>
        <v>66.416397000000003</v>
      </c>
      <c r="AA111" s="29">
        <f>'AEO 2022 Table 47 Raw'!AD95</f>
        <v>67.907127000000003</v>
      </c>
      <c r="AB111" s="29">
        <f>'AEO 2022 Table 47 Raw'!AE95</f>
        <v>68.574005</v>
      </c>
      <c r="AC111" s="29">
        <f>'AEO 2022 Table 47 Raw'!AF95</f>
        <v>67.154808000000003</v>
      </c>
      <c r="AD111" s="29">
        <f>'AEO 2022 Table 47 Raw'!AG95</f>
        <v>66.096633999999995</v>
      </c>
      <c r="AE111" s="29">
        <f>'AEO 2022 Table 47 Raw'!AH95</f>
        <v>66.621696</v>
      </c>
      <c r="AF111" s="29">
        <f>'AEO 2022 Table 47 Raw'!AI95</f>
        <v>69.800301000000005</v>
      </c>
      <c r="AG111" s="52" t="str">
        <f>'AEO 2022 Table 47 Raw'!AJ95</f>
        <v>- -</v>
      </c>
    </row>
    <row r="112" spans="1:33" ht="15" customHeight="1">
      <c r="A112" s="8" t="s">
        <v>1929</v>
      </c>
      <c r="B112" s="28" t="s">
        <v>1898</v>
      </c>
      <c r="C112" s="29">
        <f>'AEO 2022 Table 47 Raw'!F96</f>
        <v>0</v>
      </c>
      <c r="D112" s="29">
        <f>'AEO 2022 Table 47 Raw'!G96</f>
        <v>0</v>
      </c>
      <c r="E112" s="29">
        <f>'AEO 2022 Table 47 Raw'!H96</f>
        <v>0</v>
      </c>
      <c r="F112" s="29">
        <f>'AEO 2022 Table 47 Raw'!I96</f>
        <v>0</v>
      </c>
      <c r="G112" s="29">
        <f>'AEO 2022 Table 47 Raw'!J96</f>
        <v>61.375731999999999</v>
      </c>
      <c r="H112" s="29">
        <f>'AEO 2022 Table 47 Raw'!K96</f>
        <v>0</v>
      </c>
      <c r="I112" s="29">
        <f>'AEO 2022 Table 47 Raw'!L96</f>
        <v>41.543705000000003</v>
      </c>
      <c r="J112" s="29">
        <f>'AEO 2022 Table 47 Raw'!M96</f>
        <v>31.777588000000002</v>
      </c>
      <c r="K112" s="29">
        <f>'AEO 2022 Table 47 Raw'!N96</f>
        <v>35.635742</v>
      </c>
      <c r="L112" s="29">
        <f>'AEO 2022 Table 47 Raw'!O96</f>
        <v>25.524709999999999</v>
      </c>
      <c r="M112" s="29">
        <f>'AEO 2022 Table 47 Raw'!P96</f>
        <v>49.906624000000001</v>
      </c>
      <c r="N112" s="29">
        <f>'AEO 2022 Table 47 Raw'!Q96</f>
        <v>63.769351999999998</v>
      </c>
      <c r="O112" s="29">
        <f>'AEO 2022 Table 47 Raw'!R96</f>
        <v>67.293914999999998</v>
      </c>
      <c r="P112" s="29">
        <f>'AEO 2022 Table 47 Raw'!S96</f>
        <v>63.128494000000003</v>
      </c>
      <c r="Q112" s="29">
        <f>'AEO 2022 Table 47 Raw'!T96</f>
        <v>82.331908999999996</v>
      </c>
      <c r="R112" s="29">
        <f>'AEO 2022 Table 47 Raw'!U96</f>
        <v>82.592285000000004</v>
      </c>
      <c r="S112" s="29">
        <f>'AEO 2022 Table 47 Raw'!V96</f>
        <v>86.215453999999994</v>
      </c>
      <c r="T112" s="29">
        <f>'AEO 2022 Table 47 Raw'!W96</f>
        <v>86.929810000000003</v>
      </c>
      <c r="U112" s="29">
        <f>'AEO 2022 Table 47 Raw'!X96</f>
        <v>90.715698000000003</v>
      </c>
      <c r="V112" s="29">
        <f>'AEO 2022 Table 47 Raw'!Y96</f>
        <v>92.076172</v>
      </c>
      <c r="W112" s="29">
        <f>'AEO 2022 Table 47 Raw'!Z96</f>
        <v>86.488158999999996</v>
      </c>
      <c r="X112" s="29">
        <f>'AEO 2022 Table 47 Raw'!AA96</f>
        <v>87.714600000000004</v>
      </c>
      <c r="Y112" s="29">
        <f>'AEO 2022 Table 47 Raw'!AB96</f>
        <v>88.049071999999995</v>
      </c>
      <c r="Z112" s="29">
        <f>'AEO 2022 Table 47 Raw'!AC96</f>
        <v>85.391723999999996</v>
      </c>
      <c r="AA112" s="29">
        <f>'AEO 2022 Table 47 Raw'!AD96</f>
        <v>88.313231999999999</v>
      </c>
      <c r="AB112" s="29">
        <f>'AEO 2022 Table 47 Raw'!AE96</f>
        <v>89.539551000000003</v>
      </c>
      <c r="AC112" s="29">
        <f>'AEO 2022 Table 47 Raw'!AF96</f>
        <v>87.090941999999998</v>
      </c>
      <c r="AD112" s="29">
        <f>'AEO 2022 Table 47 Raw'!AG96</f>
        <v>85.417113999999998</v>
      </c>
      <c r="AE112" s="29">
        <f>'AEO 2022 Table 47 Raw'!AH96</f>
        <v>86.733397999999994</v>
      </c>
      <c r="AF112" s="29">
        <f>'AEO 2022 Table 47 Raw'!AI96</f>
        <v>92.882446000000002</v>
      </c>
      <c r="AG112" s="52" t="str">
        <f>'AEO 2022 Table 47 Raw'!AJ96</f>
        <v>- -</v>
      </c>
    </row>
    <row r="113" spans="1:33" ht="12" customHeight="1">
      <c r="A113" s="8" t="s">
        <v>1930</v>
      </c>
      <c r="B113" s="28" t="s">
        <v>1900</v>
      </c>
      <c r="C113" s="29">
        <f>'AEO 2022 Table 47 Raw'!F97</f>
        <v>0</v>
      </c>
      <c r="D113" s="29">
        <f>'AEO 2022 Table 47 Raw'!G97</f>
        <v>0</v>
      </c>
      <c r="E113" s="29">
        <f>'AEO 2022 Table 47 Raw'!H97</f>
        <v>40.695563999999997</v>
      </c>
      <c r="F113" s="29">
        <f>'AEO 2022 Table 47 Raw'!I97</f>
        <v>41.612262999999999</v>
      </c>
      <c r="G113" s="29">
        <f>'AEO 2022 Table 47 Raw'!J97</f>
        <v>24.527199</v>
      </c>
      <c r="H113" s="29">
        <f>'AEO 2022 Table 47 Raw'!K97</f>
        <v>31.972206</v>
      </c>
      <c r="I113" s="29">
        <f>'AEO 2022 Table 47 Raw'!L97</f>
        <v>42.414749</v>
      </c>
      <c r="J113" s="29">
        <f>'AEO 2022 Table 47 Raw'!M97</f>
        <v>48.034118999999997</v>
      </c>
      <c r="K113" s="29">
        <f>'AEO 2022 Table 47 Raw'!N97</f>
        <v>49.050612999999998</v>
      </c>
      <c r="L113" s="29">
        <f>'AEO 2022 Table 47 Raw'!O97</f>
        <v>49.981743000000002</v>
      </c>
      <c r="M113" s="29">
        <f>'AEO 2022 Table 47 Raw'!P97</f>
        <v>52.000618000000003</v>
      </c>
      <c r="N113" s="29">
        <f>'AEO 2022 Table 47 Raw'!Q97</f>
        <v>54.536819000000001</v>
      </c>
      <c r="O113" s="29">
        <f>'AEO 2022 Table 47 Raw'!R97</f>
        <v>54.748733999999999</v>
      </c>
      <c r="P113" s="29">
        <f>'AEO 2022 Table 47 Raw'!S97</f>
        <v>55.008636000000003</v>
      </c>
      <c r="Q113" s="29">
        <f>'AEO 2022 Table 47 Raw'!T97</f>
        <v>55.351027999999999</v>
      </c>
      <c r="R113" s="29">
        <f>'AEO 2022 Table 47 Raw'!U97</f>
        <v>55.776794000000002</v>
      </c>
      <c r="S113" s="29">
        <f>'AEO 2022 Table 47 Raw'!V97</f>
        <v>56.295119999999997</v>
      </c>
      <c r="T113" s="29">
        <f>'AEO 2022 Table 47 Raw'!W97</f>
        <v>56.907302999999999</v>
      </c>
      <c r="U113" s="29">
        <f>'AEO 2022 Table 47 Raw'!X97</f>
        <v>59.440277000000002</v>
      </c>
      <c r="V113" s="29">
        <f>'AEO 2022 Table 47 Raw'!Y97</f>
        <v>60.244822999999997</v>
      </c>
      <c r="W113" s="29">
        <f>'AEO 2022 Table 47 Raw'!Z97</f>
        <v>60.833973</v>
      </c>
      <c r="X113" s="29">
        <f>'AEO 2022 Table 47 Raw'!AA97</f>
        <v>61.643791</v>
      </c>
      <c r="Y113" s="29">
        <f>'AEO 2022 Table 47 Raw'!AB97</f>
        <v>62.591366000000001</v>
      </c>
      <c r="Z113" s="29">
        <f>'AEO 2022 Table 47 Raw'!AC97</f>
        <v>63.664200000000001</v>
      </c>
      <c r="AA113" s="29">
        <f>'AEO 2022 Table 47 Raw'!AD97</f>
        <v>64.944550000000007</v>
      </c>
      <c r="AB113" s="29">
        <f>'AEO 2022 Table 47 Raw'!AE97</f>
        <v>66.369445999999996</v>
      </c>
      <c r="AC113" s="29">
        <f>'AEO 2022 Table 47 Raw'!AF97</f>
        <v>67.924987999999999</v>
      </c>
      <c r="AD113" s="29">
        <f>'AEO 2022 Table 47 Raw'!AG97</f>
        <v>69.562072999999998</v>
      </c>
      <c r="AE113" s="29">
        <f>'AEO 2022 Table 47 Raw'!AH97</f>
        <v>71.300017999999994</v>
      </c>
      <c r="AF113" s="29">
        <f>'AEO 2022 Table 47 Raw'!AI97</f>
        <v>73.193916000000002</v>
      </c>
      <c r="AG113" s="52" t="str">
        <f>'AEO 2022 Table 47 Raw'!AJ97</f>
        <v>- -</v>
      </c>
    </row>
    <row r="114" spans="1:33" ht="15" customHeight="1">
      <c r="A114" s="8" t="s">
        <v>1931</v>
      </c>
      <c r="B114" s="28" t="s">
        <v>1894</v>
      </c>
      <c r="C114" s="29">
        <f>'AEO 2022 Table 47 Raw'!F98</f>
        <v>0</v>
      </c>
      <c r="D114" s="29">
        <f>'AEO 2022 Table 47 Raw'!G98</f>
        <v>0</v>
      </c>
      <c r="E114" s="29">
        <f>'AEO 2022 Table 47 Raw'!H98</f>
        <v>27.63327</v>
      </c>
      <c r="F114" s="29">
        <f>'AEO 2022 Table 47 Raw'!I98</f>
        <v>26.326138</v>
      </c>
      <c r="G114" s="29">
        <f>'AEO 2022 Table 47 Raw'!J98</f>
        <v>24.527199</v>
      </c>
      <c r="H114" s="29">
        <f>'AEO 2022 Table 47 Raw'!K98</f>
        <v>16.657539</v>
      </c>
      <c r="I114" s="29">
        <f>'AEO 2022 Table 47 Raw'!L98</f>
        <v>22.460875999999999</v>
      </c>
      <c r="J114" s="29">
        <f>'AEO 2022 Table 47 Raw'!M98</f>
        <v>22.964264</v>
      </c>
      <c r="K114" s="29">
        <f>'AEO 2022 Table 47 Raw'!N98</f>
        <v>23.447327000000001</v>
      </c>
      <c r="L114" s="29">
        <f>'AEO 2022 Table 47 Raw'!O98</f>
        <v>23.924835000000002</v>
      </c>
      <c r="M114" s="29">
        <f>'AEO 2022 Table 47 Raw'!P98</f>
        <v>25.673522999999999</v>
      </c>
      <c r="N114" s="29">
        <f>'AEO 2022 Table 47 Raw'!Q98</f>
        <v>27.982941</v>
      </c>
      <c r="O114" s="29">
        <f>'AEO 2022 Table 47 Raw'!R98</f>
        <v>27.985382000000001</v>
      </c>
      <c r="P114" s="29">
        <f>'AEO 2022 Table 47 Raw'!S98</f>
        <v>28.053528</v>
      </c>
      <c r="Q114" s="29">
        <f>'AEO 2022 Table 47 Raw'!T98</f>
        <v>28.213501000000001</v>
      </c>
      <c r="R114" s="29">
        <f>'AEO 2022 Table 47 Raw'!U98</f>
        <v>28.460999000000001</v>
      </c>
      <c r="S114" s="29">
        <f>'AEO 2022 Table 47 Raw'!V98</f>
        <v>28.797820999999999</v>
      </c>
      <c r="T114" s="29">
        <f>'AEO 2022 Table 47 Raw'!W98</f>
        <v>29.223846000000002</v>
      </c>
      <c r="U114" s="29">
        <f>'AEO 2022 Table 47 Raw'!X98</f>
        <v>29.740020999999999</v>
      </c>
      <c r="V114" s="29">
        <f>'AEO 2022 Table 47 Raw'!Y98</f>
        <v>30.331569999999999</v>
      </c>
      <c r="W114" s="29">
        <f>'AEO 2022 Table 47 Raw'!Z98</f>
        <v>31.03248</v>
      </c>
      <c r="X114" s="29">
        <f>'AEO 2022 Table 47 Raw'!AA98</f>
        <v>31.826639</v>
      </c>
      <c r="Y114" s="29">
        <f>'AEO 2022 Table 47 Raw'!AB98</f>
        <v>32.730404</v>
      </c>
      <c r="Z114" s="29">
        <f>'AEO 2022 Table 47 Raw'!AC98</f>
        <v>33.685875000000003</v>
      </c>
      <c r="AA114" s="29">
        <f>'AEO 2022 Table 47 Raw'!AD98</f>
        <v>34.740898000000001</v>
      </c>
      <c r="AB114" s="29">
        <f>'AEO 2022 Table 47 Raw'!AE98</f>
        <v>35.885044000000001</v>
      </c>
      <c r="AC114" s="29">
        <f>'AEO 2022 Table 47 Raw'!AF98</f>
        <v>37.109127000000001</v>
      </c>
      <c r="AD114" s="29">
        <f>'AEO 2022 Table 47 Raw'!AG98</f>
        <v>38.381256</v>
      </c>
      <c r="AE114" s="29">
        <f>'AEO 2022 Table 47 Raw'!AH98</f>
        <v>39.700439000000003</v>
      </c>
      <c r="AF114" s="29">
        <f>'AEO 2022 Table 47 Raw'!AI98</f>
        <v>41.094825999999998</v>
      </c>
      <c r="AG114" s="52" t="str">
        <f>'AEO 2022 Table 47 Raw'!AJ98</f>
        <v>- -</v>
      </c>
    </row>
    <row r="115" spans="1:33" ht="15" customHeight="1">
      <c r="A115" s="8" t="s">
        <v>1932</v>
      </c>
      <c r="B115" s="28" t="s">
        <v>1896</v>
      </c>
      <c r="C115" s="29">
        <f>'AEO 2022 Table 47 Raw'!F99</f>
        <v>0</v>
      </c>
      <c r="D115" s="29">
        <f>'AEO 2022 Table 47 Raw'!G99</f>
        <v>0</v>
      </c>
      <c r="E115" s="29">
        <f>'AEO 2022 Table 47 Raw'!H99</f>
        <v>13.062294</v>
      </c>
      <c r="F115" s="29">
        <f>'AEO 2022 Table 47 Raw'!I99</f>
        <v>1.7129829999999999</v>
      </c>
      <c r="G115" s="29">
        <f>'AEO 2022 Table 47 Raw'!J99</f>
        <v>0</v>
      </c>
      <c r="H115" s="29">
        <f>'AEO 2022 Table 47 Raw'!K99</f>
        <v>0</v>
      </c>
      <c r="I115" s="29">
        <f>'AEO 2022 Table 47 Raw'!L99</f>
        <v>3.010942</v>
      </c>
      <c r="J115" s="29">
        <f>'AEO 2022 Table 47 Raw'!M99</f>
        <v>7.7212829999999997</v>
      </c>
      <c r="K115" s="29">
        <f>'AEO 2022 Table 47 Raw'!N99</f>
        <v>7.9057769999999996</v>
      </c>
      <c r="L115" s="29">
        <f>'AEO 2022 Table 47 Raw'!O99</f>
        <v>8.0569989999999994</v>
      </c>
      <c r="M115" s="29">
        <f>'AEO 2022 Table 47 Raw'!P99</f>
        <v>8.1404499999999995</v>
      </c>
      <c r="N115" s="29">
        <f>'AEO 2022 Table 47 Raw'!Q99</f>
        <v>8.2132719999999999</v>
      </c>
      <c r="O115" s="29">
        <f>'AEO 2022 Table 47 Raw'!R99</f>
        <v>8.2873380000000001</v>
      </c>
      <c r="P115" s="29">
        <f>'AEO 2022 Table 47 Raw'!S99</f>
        <v>8.3640749999999997</v>
      </c>
      <c r="Q115" s="29">
        <f>'AEO 2022 Table 47 Raw'!T99</f>
        <v>8.4470369999999999</v>
      </c>
      <c r="R115" s="29">
        <f>'AEO 2022 Table 47 Raw'!U99</f>
        <v>8.5387880000000003</v>
      </c>
      <c r="S115" s="29">
        <f>'AEO 2022 Table 47 Raw'!V99</f>
        <v>8.6410680000000006</v>
      </c>
      <c r="T115" s="29">
        <f>'AEO 2022 Table 47 Raw'!W99</f>
        <v>8.7538300000000007</v>
      </c>
      <c r="U115" s="29">
        <f>'AEO 2022 Table 47 Raw'!X99</f>
        <v>10.700896999999999</v>
      </c>
      <c r="V115" s="29">
        <f>'AEO 2022 Table 47 Raw'!Y99</f>
        <v>10.857773</v>
      </c>
      <c r="W115" s="29">
        <f>'AEO 2022 Table 47 Raw'!Z99</f>
        <v>10.674661</v>
      </c>
      <c r="X115" s="29">
        <f>'AEO 2022 Table 47 Raw'!AA99</f>
        <v>10.604111</v>
      </c>
      <c r="Y115" s="29">
        <f>'AEO 2022 Table 47 Raw'!AB99</f>
        <v>10.545837000000001</v>
      </c>
      <c r="Z115" s="29">
        <f>'AEO 2022 Table 47 Raw'!AC99</f>
        <v>10.532584999999999</v>
      </c>
      <c r="AA115" s="29">
        <f>'AEO 2022 Table 47 Raw'!AD99</f>
        <v>10.598636000000001</v>
      </c>
      <c r="AB115" s="29">
        <f>'AEO 2022 Table 47 Raw'!AE99</f>
        <v>10.690394</v>
      </c>
      <c r="AC115" s="29">
        <f>'AEO 2022 Table 47 Raw'!AF99</f>
        <v>10.799989</v>
      </c>
      <c r="AD115" s="29">
        <f>'AEO 2022 Table 47 Raw'!AG99</f>
        <v>10.906891</v>
      </c>
      <c r="AE115" s="29">
        <f>'AEO 2022 Table 47 Raw'!AH99</f>
        <v>11.027562</v>
      </c>
      <c r="AF115" s="29">
        <f>'AEO 2022 Table 47 Raw'!AI99</f>
        <v>11.187469</v>
      </c>
      <c r="AG115" s="52" t="str">
        <f>'AEO 2022 Table 47 Raw'!AJ99</f>
        <v>- -</v>
      </c>
    </row>
    <row r="116" spans="1:33" ht="15" customHeight="1">
      <c r="A116" s="8" t="s">
        <v>1933</v>
      </c>
      <c r="B116" s="28" t="s">
        <v>1898</v>
      </c>
      <c r="C116" s="53">
        <f>'AEO 2022 Table 47 Raw'!F100</f>
        <v>0</v>
      </c>
      <c r="D116" s="53">
        <f>'AEO 2022 Table 47 Raw'!G100</f>
        <v>0</v>
      </c>
      <c r="E116" s="53">
        <f>'AEO 2022 Table 47 Raw'!H100</f>
        <v>0</v>
      </c>
      <c r="F116" s="53">
        <f>'AEO 2022 Table 47 Raw'!I100</f>
        <v>13.573143</v>
      </c>
      <c r="G116" s="53">
        <f>'AEO 2022 Table 47 Raw'!J100</f>
        <v>0</v>
      </c>
      <c r="H116" s="53">
        <f>'AEO 2022 Table 47 Raw'!K100</f>
        <v>15.314667</v>
      </c>
      <c r="I116" s="53">
        <f>'AEO 2022 Table 47 Raw'!L100</f>
        <v>16.942931999999999</v>
      </c>
      <c r="J116" s="53">
        <f>'AEO 2022 Table 47 Raw'!M100</f>
        <v>17.348572000000001</v>
      </c>
      <c r="K116" s="53">
        <f>'AEO 2022 Table 47 Raw'!N100</f>
        <v>17.697510000000001</v>
      </c>
      <c r="L116" s="53">
        <f>'AEO 2022 Table 47 Raw'!O100</f>
        <v>17.999908000000001</v>
      </c>
      <c r="M116" s="53">
        <f>'AEO 2022 Table 47 Raw'!P100</f>
        <v>18.186646</v>
      </c>
      <c r="N116" s="53">
        <f>'AEO 2022 Table 47 Raw'!Q100</f>
        <v>18.340606999999999</v>
      </c>
      <c r="O116" s="53">
        <f>'AEO 2022 Table 47 Raw'!R100</f>
        <v>18.476012999999998</v>
      </c>
      <c r="P116" s="53">
        <f>'AEO 2022 Table 47 Raw'!S100</f>
        <v>18.591034000000001</v>
      </c>
      <c r="Q116" s="53">
        <f>'AEO 2022 Table 47 Raw'!T100</f>
        <v>18.690491000000002</v>
      </c>
      <c r="R116" s="53">
        <f>'AEO 2022 Table 47 Raw'!U100</f>
        <v>18.777007999999999</v>
      </c>
      <c r="S116" s="53">
        <f>'AEO 2022 Table 47 Raw'!V100</f>
        <v>18.856231999999999</v>
      </c>
      <c r="T116" s="53">
        <f>'AEO 2022 Table 47 Raw'!W100</f>
        <v>18.929625999999999</v>
      </c>
      <c r="U116" s="53">
        <f>'AEO 2022 Table 47 Raw'!X100</f>
        <v>18.999358999999998</v>
      </c>
      <c r="V116" s="53">
        <f>'AEO 2022 Table 47 Raw'!Y100</f>
        <v>19.055481</v>
      </c>
      <c r="W116" s="53">
        <f>'AEO 2022 Table 47 Raw'!Z100</f>
        <v>19.126830999999999</v>
      </c>
      <c r="X116" s="53">
        <f>'AEO 2022 Table 47 Raw'!AA100</f>
        <v>19.213042999999999</v>
      </c>
      <c r="Y116" s="53">
        <f>'AEO 2022 Table 47 Raw'!AB100</f>
        <v>19.315124999999998</v>
      </c>
      <c r="Z116" s="53">
        <f>'AEO 2022 Table 47 Raw'!AC100</f>
        <v>19.445740000000001</v>
      </c>
      <c r="AA116" s="53">
        <f>'AEO 2022 Table 47 Raw'!AD100</f>
        <v>19.605011000000001</v>
      </c>
      <c r="AB116" s="53">
        <f>'AEO 2022 Table 47 Raw'!AE100</f>
        <v>19.794006</v>
      </c>
      <c r="AC116" s="53">
        <f>'AEO 2022 Table 47 Raw'!AF100</f>
        <v>20.015868999999999</v>
      </c>
      <c r="AD116" s="53">
        <f>'AEO 2022 Table 47 Raw'!AG100</f>
        <v>20.273925999999999</v>
      </c>
      <c r="AE116" s="53">
        <f>'AEO 2022 Table 47 Raw'!AH100</f>
        <v>20.572020999999999</v>
      </c>
      <c r="AF116" s="53">
        <f>'AEO 2022 Table 47 Raw'!AI100</f>
        <v>20.911621</v>
      </c>
      <c r="AG116" s="56" t="str">
        <f>'AEO 2022 Table 47 Raw'!AJ100</f>
        <v>- -</v>
      </c>
    </row>
    <row r="117" spans="1:33" ht="15" customHeight="1">
      <c r="A117" s="8" t="s">
        <v>1934</v>
      </c>
      <c r="B117" s="28" t="s">
        <v>1902</v>
      </c>
      <c r="C117" s="29">
        <f>'AEO 2022 Table 47 Raw'!F101</f>
        <v>0</v>
      </c>
      <c r="D117" s="29">
        <f>'AEO 2022 Table 47 Raw'!G101</f>
        <v>0</v>
      </c>
      <c r="E117" s="29">
        <f>'AEO 2022 Table 47 Raw'!H101</f>
        <v>13.36576</v>
      </c>
      <c r="F117" s="29">
        <f>'AEO 2022 Table 47 Raw'!I101</f>
        <v>25.460571000000002</v>
      </c>
      <c r="G117" s="29">
        <f>'AEO 2022 Table 47 Raw'!J101</f>
        <v>23.714995999999999</v>
      </c>
      <c r="H117" s="29">
        <f>'AEO 2022 Table 47 Raw'!K101</f>
        <v>16.916841999999999</v>
      </c>
      <c r="I117" s="29">
        <f>'AEO 2022 Table 47 Raw'!L101</f>
        <v>27.940021999999999</v>
      </c>
      <c r="J117" s="29">
        <f>'AEO 2022 Table 47 Raw'!M101</f>
        <v>26.147005</v>
      </c>
      <c r="K117" s="29">
        <f>'AEO 2022 Table 47 Raw'!N101</f>
        <v>32.561207000000003</v>
      </c>
      <c r="L117" s="29">
        <f>'AEO 2022 Table 47 Raw'!O101</f>
        <v>34.778503000000001</v>
      </c>
      <c r="M117" s="29">
        <f>'AEO 2022 Table 47 Raw'!P101</f>
        <v>39.739654999999999</v>
      </c>
      <c r="N117" s="29">
        <f>'AEO 2022 Table 47 Raw'!Q101</f>
        <v>44.280665999999997</v>
      </c>
      <c r="O117" s="29">
        <f>'AEO 2022 Table 47 Raw'!R101</f>
        <v>50.394568999999997</v>
      </c>
      <c r="P117" s="29">
        <f>'AEO 2022 Table 47 Raw'!S101</f>
        <v>51.652000000000001</v>
      </c>
      <c r="Q117" s="29">
        <f>'AEO 2022 Table 47 Raw'!T101</f>
        <v>52.699966000000003</v>
      </c>
      <c r="R117" s="29">
        <f>'AEO 2022 Table 47 Raw'!U101</f>
        <v>53.582293999999997</v>
      </c>
      <c r="S117" s="29">
        <f>'AEO 2022 Table 47 Raw'!V101</f>
        <v>54.740519999999997</v>
      </c>
      <c r="T117" s="29">
        <f>'AEO 2022 Table 47 Raw'!W101</f>
        <v>55.958717</v>
      </c>
      <c r="U117" s="29">
        <f>'AEO 2022 Table 47 Raw'!X101</f>
        <v>57.164245999999999</v>
      </c>
      <c r="V117" s="29">
        <f>'AEO 2022 Table 47 Raw'!Y101</f>
        <v>58.394328999999999</v>
      </c>
      <c r="W117" s="29">
        <f>'AEO 2022 Table 47 Raw'!Z101</f>
        <v>59.444640999999997</v>
      </c>
      <c r="X117" s="29">
        <f>'AEO 2022 Table 47 Raw'!AA101</f>
        <v>60.687237000000003</v>
      </c>
      <c r="Y117" s="29">
        <f>'AEO 2022 Table 47 Raw'!AB101</f>
        <v>62.011093000000002</v>
      </c>
      <c r="Z117" s="29">
        <f>'AEO 2022 Table 47 Raw'!AC101</f>
        <v>63.382271000000003</v>
      </c>
      <c r="AA117" s="29">
        <f>'AEO 2022 Table 47 Raw'!AD101</f>
        <v>64.814926</v>
      </c>
      <c r="AB117" s="29">
        <f>'AEO 2022 Table 47 Raw'!AE101</f>
        <v>65.724868999999998</v>
      </c>
      <c r="AC117" s="29">
        <f>'AEO 2022 Table 47 Raw'!AF101</f>
        <v>67.195496000000006</v>
      </c>
      <c r="AD117" s="29">
        <f>'AEO 2022 Table 47 Raw'!AG101</f>
        <v>68.818686999999997</v>
      </c>
      <c r="AE117" s="29">
        <f>'AEO 2022 Table 47 Raw'!AH101</f>
        <v>70.635315000000006</v>
      </c>
      <c r="AF117" s="29">
        <f>'AEO 2022 Table 47 Raw'!AI101</f>
        <v>72.662338000000005</v>
      </c>
      <c r="AG117" s="52" t="str">
        <f>'AEO 2022 Table 47 Raw'!AJ101</f>
        <v>- -</v>
      </c>
    </row>
    <row r="118" spans="1:33" ht="15" customHeight="1">
      <c r="A118" s="8" t="s">
        <v>1935</v>
      </c>
      <c r="B118" s="28" t="s">
        <v>1894</v>
      </c>
      <c r="C118" s="29">
        <f>'AEO 2022 Table 47 Raw'!F102</f>
        <v>0</v>
      </c>
      <c r="D118" s="29">
        <f>'AEO 2022 Table 47 Raw'!G102</f>
        <v>0</v>
      </c>
      <c r="E118" s="29">
        <f>'AEO 2022 Table 47 Raw'!H102</f>
        <v>11.923518</v>
      </c>
      <c r="F118" s="29">
        <f>'AEO 2022 Table 47 Raw'!I102</f>
        <v>25.460571000000002</v>
      </c>
      <c r="G118" s="29">
        <f>'AEO 2022 Table 47 Raw'!J102</f>
        <v>20.345780999999999</v>
      </c>
      <c r="H118" s="29">
        <f>'AEO 2022 Table 47 Raw'!K102</f>
        <v>15.399628</v>
      </c>
      <c r="I118" s="29">
        <f>'AEO 2022 Table 47 Raw'!L102</f>
        <v>22.295515000000002</v>
      </c>
      <c r="J118" s="29">
        <f>'AEO 2022 Table 47 Raw'!M102</f>
        <v>25.273651000000001</v>
      </c>
      <c r="K118" s="29">
        <f>'AEO 2022 Table 47 Raw'!N102</f>
        <v>26.426055999999999</v>
      </c>
      <c r="L118" s="29">
        <f>'AEO 2022 Table 47 Raw'!O102</f>
        <v>27.526610999999999</v>
      </c>
      <c r="M118" s="29">
        <f>'AEO 2022 Table 47 Raw'!P102</f>
        <v>31.540832999999999</v>
      </c>
      <c r="N118" s="29">
        <f>'AEO 2022 Table 47 Raw'!Q102</f>
        <v>35.099823000000001</v>
      </c>
      <c r="O118" s="29">
        <f>'AEO 2022 Table 47 Raw'!R102</f>
        <v>35.791423999999999</v>
      </c>
      <c r="P118" s="29">
        <f>'AEO 2022 Table 47 Raw'!S102</f>
        <v>36.671241999999999</v>
      </c>
      <c r="Q118" s="29">
        <f>'AEO 2022 Table 47 Raw'!T102</f>
        <v>37.619053000000001</v>
      </c>
      <c r="R118" s="29">
        <f>'AEO 2022 Table 47 Raw'!U102</f>
        <v>38.494686000000002</v>
      </c>
      <c r="S118" s="29">
        <f>'AEO 2022 Table 47 Raw'!V102</f>
        <v>39.585757999999998</v>
      </c>
      <c r="T118" s="29">
        <f>'AEO 2022 Table 47 Raw'!W102</f>
        <v>40.731293000000001</v>
      </c>
      <c r="U118" s="29">
        <f>'AEO 2022 Table 47 Raw'!X102</f>
        <v>41.870178000000003</v>
      </c>
      <c r="V118" s="29">
        <f>'AEO 2022 Table 47 Raw'!Y102</f>
        <v>43.053714999999997</v>
      </c>
      <c r="W118" s="29">
        <f>'AEO 2022 Table 47 Raw'!Z102</f>
        <v>44.108341000000003</v>
      </c>
      <c r="X118" s="29">
        <f>'AEO 2022 Table 47 Raw'!AA102</f>
        <v>45.305252000000003</v>
      </c>
      <c r="Y118" s="29">
        <f>'AEO 2022 Table 47 Raw'!AB102</f>
        <v>46.583820000000003</v>
      </c>
      <c r="Z118" s="29">
        <f>'AEO 2022 Table 47 Raw'!AC102</f>
        <v>47.911330999999997</v>
      </c>
      <c r="AA118" s="29">
        <f>'AEO 2022 Table 47 Raw'!AD102</f>
        <v>49.305664</v>
      </c>
      <c r="AB118" s="29">
        <f>'AEO 2022 Table 47 Raw'!AE102</f>
        <v>50.308776999999999</v>
      </c>
      <c r="AC118" s="29">
        <f>'AEO 2022 Table 47 Raw'!AF102</f>
        <v>51.732666000000002</v>
      </c>
      <c r="AD118" s="29">
        <f>'AEO 2022 Table 47 Raw'!AG102</f>
        <v>53.290222</v>
      </c>
      <c r="AE118" s="29">
        <f>'AEO 2022 Table 47 Raw'!AH102</f>
        <v>55.001221000000001</v>
      </c>
      <c r="AF118" s="29">
        <f>'AEO 2022 Table 47 Raw'!AI102</f>
        <v>56.877746999999999</v>
      </c>
      <c r="AG118" s="52" t="str">
        <f>'AEO 2022 Table 47 Raw'!AJ102</f>
        <v>- -</v>
      </c>
    </row>
    <row r="119" spans="1:33" ht="15" customHeight="1">
      <c r="A119" s="8" t="s">
        <v>1936</v>
      </c>
      <c r="B119" s="28" t="s">
        <v>1896</v>
      </c>
      <c r="C119" s="29">
        <f>'AEO 2022 Table 47 Raw'!F103</f>
        <v>0</v>
      </c>
      <c r="D119" s="29">
        <f>'AEO 2022 Table 47 Raw'!G103</f>
        <v>0</v>
      </c>
      <c r="E119" s="29">
        <f>'AEO 2022 Table 47 Raw'!H103</f>
        <v>1.442242</v>
      </c>
      <c r="F119" s="29">
        <f>'AEO 2022 Table 47 Raw'!I103</f>
        <v>0</v>
      </c>
      <c r="G119" s="29">
        <f>'AEO 2022 Table 47 Raw'!J103</f>
        <v>0</v>
      </c>
      <c r="H119" s="29">
        <f>'AEO 2022 Table 47 Raw'!K103</f>
        <v>0</v>
      </c>
      <c r="I119" s="29">
        <f>'AEO 2022 Table 47 Raw'!L103</f>
        <v>0.22289</v>
      </c>
      <c r="J119" s="29">
        <f>'AEO 2022 Table 47 Raw'!M103</f>
        <v>0.69333900000000004</v>
      </c>
      <c r="K119" s="29">
        <f>'AEO 2022 Table 47 Raw'!N103</f>
        <v>0.89962699999999995</v>
      </c>
      <c r="L119" s="29">
        <f>'AEO 2022 Table 47 Raw'!O103</f>
        <v>1.1372660000000001</v>
      </c>
      <c r="M119" s="29">
        <f>'AEO 2022 Table 47 Raw'!P103</f>
        <v>1.3734789999999999</v>
      </c>
      <c r="N119" s="29">
        <f>'AEO 2022 Table 47 Raw'!Q103</f>
        <v>1.610668</v>
      </c>
      <c r="O119" s="29">
        <f>'AEO 2022 Table 47 Raw'!R103</f>
        <v>2.8639009999999998</v>
      </c>
      <c r="P119" s="29">
        <f>'AEO 2022 Table 47 Raw'!S103</f>
        <v>2.9975299999999998</v>
      </c>
      <c r="Q119" s="29">
        <f>'AEO 2022 Table 47 Raw'!T103</f>
        <v>2.9503590000000002</v>
      </c>
      <c r="R119" s="29">
        <f>'AEO 2022 Table 47 Raw'!U103</f>
        <v>2.8897490000000001</v>
      </c>
      <c r="S119" s="29">
        <f>'AEO 2022 Table 47 Raw'!V103</f>
        <v>2.871912</v>
      </c>
      <c r="T119" s="29">
        <f>'AEO 2022 Table 47 Raw'!W103</f>
        <v>2.8770989999999999</v>
      </c>
      <c r="U119" s="29">
        <f>'AEO 2022 Table 47 Raw'!X103</f>
        <v>2.8936459999999999</v>
      </c>
      <c r="V119" s="29">
        <f>'AEO 2022 Table 47 Raw'!Y103</f>
        <v>2.9124819999999998</v>
      </c>
      <c r="W119" s="29">
        <f>'AEO 2022 Table 47 Raw'!Z103</f>
        <v>2.9270879999999999</v>
      </c>
      <c r="X119" s="29">
        <f>'AEO 2022 Table 47 Raw'!AA103</f>
        <v>2.9625659999999998</v>
      </c>
      <c r="Y119" s="29">
        <f>'AEO 2022 Table 47 Raw'!AB103</f>
        <v>2.9969429999999999</v>
      </c>
      <c r="Z119" s="29">
        <f>'AEO 2022 Table 47 Raw'!AC103</f>
        <v>3.0266500000000001</v>
      </c>
      <c r="AA119" s="29">
        <f>'AEO 2022 Table 47 Raw'!AD103</f>
        <v>3.045255</v>
      </c>
      <c r="AB119" s="29">
        <f>'AEO 2022 Table 47 Raw'!AE103</f>
        <v>3.0344039999999999</v>
      </c>
      <c r="AC119" s="29">
        <f>'AEO 2022 Table 47 Raw'!AF103</f>
        <v>3.0484770000000001</v>
      </c>
      <c r="AD119" s="29">
        <f>'AEO 2022 Table 47 Raw'!AG103</f>
        <v>3.0496439999999998</v>
      </c>
      <c r="AE119" s="29">
        <f>'AEO 2022 Table 47 Raw'!AH103</f>
        <v>3.0565220000000002</v>
      </c>
      <c r="AF119" s="29">
        <f>'AEO 2022 Table 47 Raw'!AI103</f>
        <v>3.072727</v>
      </c>
      <c r="AG119" s="52" t="str">
        <f>'AEO 2022 Table 47 Raw'!AJ103</f>
        <v>- -</v>
      </c>
    </row>
    <row r="120" spans="1:33" ht="15" customHeight="1">
      <c r="A120" s="8" t="s">
        <v>1937</v>
      </c>
      <c r="B120" s="28" t="s">
        <v>1898</v>
      </c>
      <c r="C120" s="29">
        <f>'AEO 2022 Table 47 Raw'!F104</f>
        <v>0</v>
      </c>
      <c r="D120" s="29">
        <f>'AEO 2022 Table 47 Raw'!G104</f>
        <v>0</v>
      </c>
      <c r="E120" s="29">
        <f>'AEO 2022 Table 47 Raw'!H104</f>
        <v>0</v>
      </c>
      <c r="F120" s="29">
        <f>'AEO 2022 Table 47 Raw'!I104</f>
        <v>0</v>
      </c>
      <c r="G120" s="29">
        <f>'AEO 2022 Table 47 Raw'!J104</f>
        <v>3.3692150000000001</v>
      </c>
      <c r="H120" s="29">
        <f>'AEO 2022 Table 47 Raw'!K104</f>
        <v>1.5172140000000001</v>
      </c>
      <c r="I120" s="29">
        <f>'AEO 2022 Table 47 Raw'!L104</f>
        <v>5.4216160000000002</v>
      </c>
      <c r="J120" s="29">
        <f>'AEO 2022 Table 47 Raw'!M104</f>
        <v>0.18001400000000001</v>
      </c>
      <c r="K120" s="29">
        <f>'AEO 2022 Table 47 Raw'!N104</f>
        <v>5.2355229999999997</v>
      </c>
      <c r="L120" s="29">
        <f>'AEO 2022 Table 47 Raw'!O104</f>
        <v>6.1146260000000003</v>
      </c>
      <c r="M120" s="29">
        <f>'AEO 2022 Table 47 Raw'!P104</f>
        <v>6.8253440000000003</v>
      </c>
      <c r="N120" s="29">
        <f>'AEO 2022 Table 47 Raw'!Q104</f>
        <v>7.5701749999999999</v>
      </c>
      <c r="O120" s="29">
        <f>'AEO 2022 Table 47 Raw'!R104</f>
        <v>11.739243</v>
      </c>
      <c r="P120" s="29">
        <f>'AEO 2022 Table 47 Raw'!S104</f>
        <v>11.983231</v>
      </c>
      <c r="Q120" s="29">
        <f>'AEO 2022 Table 47 Raw'!T104</f>
        <v>12.130554</v>
      </c>
      <c r="R120" s="29">
        <f>'AEO 2022 Table 47 Raw'!U104</f>
        <v>12.197861</v>
      </c>
      <c r="S120" s="29">
        <f>'AEO 2022 Table 47 Raw'!V104</f>
        <v>12.282852</v>
      </c>
      <c r="T120" s="29">
        <f>'AEO 2022 Table 47 Raw'!W104</f>
        <v>12.350327</v>
      </c>
      <c r="U120" s="29">
        <f>'AEO 2022 Table 47 Raw'!X104</f>
        <v>12.400421</v>
      </c>
      <c r="V120" s="29">
        <f>'AEO 2022 Table 47 Raw'!Y104</f>
        <v>12.428131</v>
      </c>
      <c r="W120" s="29">
        <f>'AEO 2022 Table 47 Raw'!Z104</f>
        <v>12.40921</v>
      </c>
      <c r="X120" s="29">
        <f>'AEO 2022 Table 47 Raw'!AA104</f>
        <v>12.419418</v>
      </c>
      <c r="Y120" s="29">
        <f>'AEO 2022 Table 47 Raw'!AB104</f>
        <v>12.430327999999999</v>
      </c>
      <c r="Z120" s="29">
        <f>'AEO 2022 Table 47 Raw'!AC104</f>
        <v>12.444290000000001</v>
      </c>
      <c r="AA120" s="29">
        <f>'AEO 2022 Table 47 Raw'!AD104</f>
        <v>12.464005</v>
      </c>
      <c r="AB120" s="29">
        <f>'AEO 2022 Table 47 Raw'!AE104</f>
        <v>12.381683000000001</v>
      </c>
      <c r="AC120" s="29">
        <f>'AEO 2022 Table 47 Raw'!AF104</f>
        <v>12.414351999999999</v>
      </c>
      <c r="AD120" s="29">
        <f>'AEO 2022 Table 47 Raw'!AG104</f>
        <v>12.478821</v>
      </c>
      <c r="AE120" s="29">
        <f>'AEO 2022 Table 47 Raw'!AH104</f>
        <v>12.577576000000001</v>
      </c>
      <c r="AF120" s="29">
        <f>'AEO 2022 Table 47 Raw'!AI104</f>
        <v>12.711868000000001</v>
      </c>
      <c r="AG120" s="52" t="str">
        <f>'AEO 2022 Table 47 Raw'!AJ104</f>
        <v>- -</v>
      </c>
    </row>
    <row r="121" spans="1:33" ht="15" customHeight="1">
      <c r="A121" s="8" t="s">
        <v>1938</v>
      </c>
      <c r="B121" s="28" t="s">
        <v>1904</v>
      </c>
      <c r="C121" s="29">
        <f>'AEO 2022 Table 47 Raw'!F105</f>
        <v>0</v>
      </c>
      <c r="D121" s="29">
        <f>'AEO 2022 Table 47 Raw'!G105</f>
        <v>0</v>
      </c>
      <c r="E121" s="29">
        <f>'AEO 2022 Table 47 Raw'!H105</f>
        <v>27.095141999999999</v>
      </c>
      <c r="F121" s="29">
        <f>'AEO 2022 Table 47 Raw'!I105</f>
        <v>54.594627000000003</v>
      </c>
      <c r="G121" s="29">
        <f>'AEO 2022 Table 47 Raw'!J105</f>
        <v>51.983314999999997</v>
      </c>
      <c r="H121" s="29">
        <f>'AEO 2022 Table 47 Raw'!K105</f>
        <v>65.107849000000002</v>
      </c>
      <c r="I121" s="29">
        <f>'AEO 2022 Table 47 Raw'!L105</f>
        <v>82.112976000000003</v>
      </c>
      <c r="J121" s="29">
        <f>'AEO 2022 Table 47 Raw'!M105</f>
        <v>86.875136999999995</v>
      </c>
      <c r="K121" s="29">
        <f>'AEO 2022 Table 47 Raw'!N105</f>
        <v>90.933860999999993</v>
      </c>
      <c r="L121" s="29">
        <f>'AEO 2022 Table 47 Raw'!O105</f>
        <v>102.948402</v>
      </c>
      <c r="M121" s="29">
        <f>'AEO 2022 Table 47 Raw'!P105</f>
        <v>113.68461600000001</v>
      </c>
      <c r="N121" s="29">
        <f>'AEO 2022 Table 47 Raw'!Q105</f>
        <v>117.432861</v>
      </c>
      <c r="O121" s="29">
        <f>'AEO 2022 Table 47 Raw'!R105</f>
        <v>121.51016199999999</v>
      </c>
      <c r="P121" s="29">
        <f>'AEO 2022 Table 47 Raw'!S105</f>
        <v>125.903465</v>
      </c>
      <c r="Q121" s="29">
        <f>'AEO 2022 Table 47 Raw'!T105</f>
        <v>130.516479</v>
      </c>
      <c r="R121" s="29">
        <f>'AEO 2022 Table 47 Raw'!U105</f>
        <v>134.73751799999999</v>
      </c>
      <c r="S121" s="29">
        <f>'AEO 2022 Table 47 Raw'!V105</f>
        <v>139.971497</v>
      </c>
      <c r="T121" s="29">
        <f>'AEO 2022 Table 47 Raw'!W105</f>
        <v>145.55654899999999</v>
      </c>
      <c r="U121" s="29">
        <f>'AEO 2022 Table 47 Raw'!X105</f>
        <v>151.446213</v>
      </c>
      <c r="V121" s="29">
        <f>'AEO 2022 Table 47 Raw'!Y105</f>
        <v>157.52864099999999</v>
      </c>
      <c r="W121" s="29">
        <f>'AEO 2022 Table 47 Raw'!Z105</f>
        <v>163.935394</v>
      </c>
      <c r="X121" s="29">
        <f>'AEO 2022 Table 47 Raw'!AA105</f>
        <v>171.00962799999999</v>
      </c>
      <c r="Y121" s="29">
        <f>'AEO 2022 Table 47 Raw'!AB105</f>
        <v>177.14112900000001</v>
      </c>
      <c r="Z121" s="29">
        <f>'AEO 2022 Table 47 Raw'!AC105</f>
        <v>183.74778699999999</v>
      </c>
      <c r="AA121" s="29">
        <f>'AEO 2022 Table 47 Raw'!AD105</f>
        <v>190.96301299999999</v>
      </c>
      <c r="AB121" s="29">
        <f>'AEO 2022 Table 47 Raw'!AE105</f>
        <v>196.94068899999999</v>
      </c>
      <c r="AC121" s="29">
        <f>'AEO 2022 Table 47 Raw'!AF105</f>
        <v>205.15400700000001</v>
      </c>
      <c r="AD121" s="29">
        <f>'AEO 2022 Table 47 Raw'!AG105</f>
        <v>214.119339</v>
      </c>
      <c r="AE121" s="29">
        <f>'AEO 2022 Table 47 Raw'!AH105</f>
        <v>223.91113300000001</v>
      </c>
      <c r="AF121" s="29">
        <f>'AEO 2022 Table 47 Raw'!AI105</f>
        <v>234.54933199999999</v>
      </c>
      <c r="AG121" s="52" t="str">
        <f>'AEO 2022 Table 47 Raw'!AJ105</f>
        <v>- -</v>
      </c>
    </row>
    <row r="122" spans="1:33" ht="15" customHeight="1">
      <c r="A122" s="8" t="s">
        <v>1939</v>
      </c>
      <c r="B122" s="28" t="s">
        <v>1894</v>
      </c>
      <c r="C122" s="29">
        <f>'AEO 2022 Table 47 Raw'!F106</f>
        <v>0</v>
      </c>
      <c r="D122" s="29">
        <f>'AEO 2022 Table 47 Raw'!G106</f>
        <v>0</v>
      </c>
      <c r="E122" s="29">
        <f>'AEO 2022 Table 47 Raw'!H106</f>
        <v>13.582299000000001</v>
      </c>
      <c r="F122" s="29">
        <f>'AEO 2022 Table 47 Raw'!I106</f>
        <v>44.143509000000002</v>
      </c>
      <c r="G122" s="29">
        <f>'AEO 2022 Table 47 Raw'!J106</f>
        <v>51.983314999999997</v>
      </c>
      <c r="H122" s="29">
        <f>'AEO 2022 Table 47 Raw'!K106</f>
        <v>52.080620000000003</v>
      </c>
      <c r="I122" s="29">
        <f>'AEO 2022 Table 47 Raw'!L106</f>
        <v>62.482177999999998</v>
      </c>
      <c r="J122" s="29">
        <f>'AEO 2022 Table 47 Raw'!M106</f>
        <v>64.909180000000006</v>
      </c>
      <c r="K122" s="29">
        <f>'AEO 2022 Table 47 Raw'!N106</f>
        <v>67.422118999999995</v>
      </c>
      <c r="L122" s="29">
        <f>'AEO 2022 Table 47 Raw'!O106</f>
        <v>77.789000999999999</v>
      </c>
      <c r="M122" s="29">
        <f>'AEO 2022 Table 47 Raw'!P106</f>
        <v>80.586181999999994</v>
      </c>
      <c r="N122" s="29">
        <f>'AEO 2022 Table 47 Raw'!Q106</f>
        <v>82.892364999999998</v>
      </c>
      <c r="O122" s="29">
        <f>'AEO 2022 Table 47 Raw'!R106</f>
        <v>85.595855999999998</v>
      </c>
      <c r="P122" s="29">
        <f>'AEO 2022 Table 47 Raw'!S106</f>
        <v>88.569800999999998</v>
      </c>
      <c r="Q122" s="29">
        <f>'AEO 2022 Table 47 Raw'!T106</f>
        <v>91.730118000000004</v>
      </c>
      <c r="R122" s="29">
        <f>'AEO 2022 Table 47 Raw'!U106</f>
        <v>94.465209999999999</v>
      </c>
      <c r="S122" s="29">
        <f>'AEO 2022 Table 47 Raw'!V106</f>
        <v>97.935135000000002</v>
      </c>
      <c r="T122" s="29">
        <f>'AEO 2022 Table 47 Raw'!W106</f>
        <v>101.736237</v>
      </c>
      <c r="U122" s="29">
        <f>'AEO 2022 Table 47 Raw'!X106</f>
        <v>105.846664</v>
      </c>
      <c r="V122" s="29">
        <f>'AEO 2022 Table 47 Raw'!Y106</f>
        <v>110.19787599999999</v>
      </c>
      <c r="W122" s="29">
        <f>'AEO 2022 Table 47 Raw'!Z106</f>
        <v>113.69006299999999</v>
      </c>
      <c r="X122" s="29">
        <f>'AEO 2022 Table 47 Raw'!AA106</f>
        <v>118.452271</v>
      </c>
      <c r="Y122" s="29">
        <f>'AEO 2022 Table 47 Raw'!AB106</f>
        <v>123.581543</v>
      </c>
      <c r="Z122" s="29">
        <f>'AEO 2022 Table 47 Raw'!AC106</f>
        <v>129.11914100000001</v>
      </c>
      <c r="AA122" s="29">
        <f>'AEO 2022 Table 47 Raw'!AD106</f>
        <v>135.10327100000001</v>
      </c>
      <c r="AB122" s="29">
        <f>'AEO 2022 Table 47 Raw'!AE106</f>
        <v>140.31274400000001</v>
      </c>
      <c r="AC122" s="29">
        <f>'AEO 2022 Table 47 Raw'!AF106</f>
        <v>147.19897499999999</v>
      </c>
      <c r="AD122" s="29">
        <f>'AEO 2022 Table 47 Raw'!AG106</f>
        <v>154.660156</v>
      </c>
      <c r="AE122" s="29">
        <f>'AEO 2022 Table 47 Raw'!AH106</f>
        <v>162.765625</v>
      </c>
      <c r="AF122" s="29">
        <f>'AEO 2022 Table 47 Raw'!AI106</f>
        <v>171.53247099999999</v>
      </c>
      <c r="AG122" s="52" t="str">
        <f>'AEO 2022 Table 47 Raw'!AJ106</f>
        <v>- -</v>
      </c>
    </row>
    <row r="123" spans="1:33" ht="15" customHeight="1">
      <c r="A123" s="8" t="s">
        <v>1940</v>
      </c>
      <c r="B123" s="28" t="s">
        <v>1896</v>
      </c>
      <c r="C123" s="29">
        <f>'AEO 2022 Table 47 Raw'!F107</f>
        <v>0</v>
      </c>
      <c r="D123" s="29">
        <f>'AEO 2022 Table 47 Raw'!G107</f>
        <v>0</v>
      </c>
      <c r="E123" s="29">
        <f>'AEO 2022 Table 47 Raw'!H107</f>
        <v>13.512843999999999</v>
      </c>
      <c r="F123" s="29">
        <f>'AEO 2022 Table 47 Raw'!I107</f>
        <v>0</v>
      </c>
      <c r="G123" s="29">
        <f>'AEO 2022 Table 47 Raw'!J107</f>
        <v>0</v>
      </c>
      <c r="H123" s="29">
        <f>'AEO 2022 Table 47 Raw'!K107</f>
        <v>0</v>
      </c>
      <c r="I123" s="29">
        <f>'AEO 2022 Table 47 Raw'!L107</f>
        <v>3.9727299999999999</v>
      </c>
      <c r="J123" s="29">
        <f>'AEO 2022 Table 47 Raw'!M107</f>
        <v>5.1847779999999997</v>
      </c>
      <c r="K123" s="29">
        <f>'AEO 2022 Table 47 Raw'!N107</f>
        <v>5.5874569999999997</v>
      </c>
      <c r="L123" s="29">
        <f>'AEO 2022 Table 47 Raw'!O107</f>
        <v>6.0374460000000001</v>
      </c>
      <c r="M123" s="29">
        <f>'AEO 2022 Table 47 Raw'!P107</f>
        <v>6.5016040000000004</v>
      </c>
      <c r="N123" s="29">
        <f>'AEO 2022 Table 47 Raw'!Q107</f>
        <v>7.0785840000000002</v>
      </c>
      <c r="O123" s="29">
        <f>'AEO 2022 Table 47 Raw'!R107</f>
        <v>7.7044079999999999</v>
      </c>
      <c r="P123" s="29">
        <f>'AEO 2022 Table 47 Raw'!S107</f>
        <v>8.3741319999999995</v>
      </c>
      <c r="Q123" s="29">
        <f>'AEO 2022 Table 47 Raw'!T107</f>
        <v>9.0773489999999999</v>
      </c>
      <c r="R123" s="29">
        <f>'AEO 2022 Table 47 Raw'!U107</f>
        <v>9.9670760000000005</v>
      </c>
      <c r="S123" s="29">
        <f>'AEO 2022 Table 47 Raw'!V107</f>
        <v>10.927172000000001</v>
      </c>
      <c r="T123" s="29">
        <f>'AEO 2022 Table 47 Raw'!W107</f>
        <v>11.862753</v>
      </c>
      <c r="U123" s="29">
        <f>'AEO 2022 Table 47 Raw'!X107</f>
        <v>12.749724000000001</v>
      </c>
      <c r="V123" s="29">
        <f>'AEO 2022 Table 47 Raw'!Y107</f>
        <v>13.565351</v>
      </c>
      <c r="W123" s="29">
        <f>'AEO 2022 Table 47 Raw'!Z107</f>
        <v>15.860439</v>
      </c>
      <c r="X123" s="29">
        <f>'AEO 2022 Table 47 Raw'!AA107</f>
        <v>17.174973000000001</v>
      </c>
      <c r="Y123" s="29">
        <f>'AEO 2022 Table 47 Raw'!AB107</f>
        <v>17.116745000000002</v>
      </c>
      <c r="Z123" s="29">
        <f>'AEO 2022 Table 47 Raw'!AC107</f>
        <v>17.067246999999998</v>
      </c>
      <c r="AA123" s="29">
        <f>'AEO 2022 Table 47 Raw'!AD107</f>
        <v>17.106138000000001</v>
      </c>
      <c r="AB123" s="29">
        <f>'AEO 2022 Table 47 Raw'!AE107</f>
        <v>17.001358</v>
      </c>
      <c r="AC123" s="29">
        <f>'AEO 2022 Table 47 Raw'!AF107</f>
        <v>17.001598000000001</v>
      </c>
      <c r="AD123" s="29">
        <f>'AEO 2022 Table 47 Raw'!AG107</f>
        <v>17.083089999999999</v>
      </c>
      <c r="AE123" s="29">
        <f>'AEO 2022 Table 47 Raw'!AH107</f>
        <v>17.241447000000001</v>
      </c>
      <c r="AF123" s="29">
        <f>'AEO 2022 Table 47 Raw'!AI107</f>
        <v>17.47908</v>
      </c>
      <c r="AG123" s="52" t="str">
        <f>'AEO 2022 Table 47 Raw'!AJ107</f>
        <v>- -</v>
      </c>
    </row>
    <row r="124" spans="1:33" ht="15" customHeight="1">
      <c r="A124" s="8" t="s">
        <v>1941</v>
      </c>
      <c r="B124" s="28" t="s">
        <v>1898</v>
      </c>
      <c r="C124" s="29">
        <f>'AEO 2022 Table 47 Raw'!F108</f>
        <v>0</v>
      </c>
      <c r="D124" s="29">
        <f>'AEO 2022 Table 47 Raw'!G108</f>
        <v>0</v>
      </c>
      <c r="E124" s="29">
        <f>'AEO 2022 Table 47 Raw'!H108</f>
        <v>0</v>
      </c>
      <c r="F124" s="29">
        <f>'AEO 2022 Table 47 Raw'!I108</f>
        <v>10.451117999999999</v>
      </c>
      <c r="G124" s="29">
        <f>'AEO 2022 Table 47 Raw'!J108</f>
        <v>0</v>
      </c>
      <c r="H124" s="29">
        <f>'AEO 2022 Table 47 Raw'!K108</f>
        <v>13.027227999999999</v>
      </c>
      <c r="I124" s="29">
        <f>'AEO 2022 Table 47 Raw'!L108</f>
        <v>15.65807</v>
      </c>
      <c r="J124" s="29">
        <f>'AEO 2022 Table 47 Raw'!M108</f>
        <v>16.781178000000001</v>
      </c>
      <c r="K124" s="29">
        <f>'AEO 2022 Table 47 Raw'!N108</f>
        <v>17.924285999999999</v>
      </c>
      <c r="L124" s="29">
        <f>'AEO 2022 Table 47 Raw'!O108</f>
        <v>19.121953999999999</v>
      </c>
      <c r="M124" s="29">
        <f>'AEO 2022 Table 47 Raw'!P108</f>
        <v>26.596831999999999</v>
      </c>
      <c r="N124" s="29">
        <f>'AEO 2022 Table 47 Raw'!Q108</f>
        <v>27.461914</v>
      </c>
      <c r="O124" s="29">
        <f>'AEO 2022 Table 47 Raw'!R108</f>
        <v>28.209900000000001</v>
      </c>
      <c r="P124" s="29">
        <f>'AEO 2022 Table 47 Raw'!S108</f>
        <v>28.959534000000001</v>
      </c>
      <c r="Q124" s="29">
        <f>'AEO 2022 Table 47 Raw'!T108</f>
        <v>29.709015000000001</v>
      </c>
      <c r="R124" s="29">
        <f>'AEO 2022 Table 47 Raw'!U108</f>
        <v>30.305237000000002</v>
      </c>
      <c r="S124" s="29">
        <f>'AEO 2022 Table 47 Raw'!V108</f>
        <v>31.109192</v>
      </c>
      <c r="T124" s="29">
        <f>'AEO 2022 Table 47 Raw'!W108</f>
        <v>31.957550000000001</v>
      </c>
      <c r="U124" s="29">
        <f>'AEO 2022 Table 47 Raw'!X108</f>
        <v>32.849823000000001</v>
      </c>
      <c r="V124" s="29">
        <f>'AEO 2022 Table 47 Raw'!Y108</f>
        <v>33.765411</v>
      </c>
      <c r="W124" s="29">
        <f>'AEO 2022 Table 47 Raw'!Z108</f>
        <v>34.384887999999997</v>
      </c>
      <c r="X124" s="29">
        <f>'AEO 2022 Table 47 Raw'!AA108</f>
        <v>35.382384999999999</v>
      </c>
      <c r="Y124" s="29">
        <f>'AEO 2022 Table 47 Raw'!AB108</f>
        <v>36.442841000000001</v>
      </c>
      <c r="Z124" s="29">
        <f>'AEO 2022 Table 47 Raw'!AC108</f>
        <v>37.561400999999996</v>
      </c>
      <c r="AA124" s="29">
        <f>'AEO 2022 Table 47 Raw'!AD108</f>
        <v>38.753601000000003</v>
      </c>
      <c r="AB124" s="29">
        <f>'AEO 2022 Table 47 Raw'!AE108</f>
        <v>39.626587000000001</v>
      </c>
      <c r="AC124" s="29">
        <f>'AEO 2022 Table 47 Raw'!AF108</f>
        <v>40.953429999999997</v>
      </c>
      <c r="AD124" s="29">
        <f>'AEO 2022 Table 47 Raw'!AG108</f>
        <v>42.376099000000004</v>
      </c>
      <c r="AE124" s="29">
        <f>'AEO 2022 Table 47 Raw'!AH108</f>
        <v>43.904052999999998</v>
      </c>
      <c r="AF124" s="29">
        <f>'AEO 2022 Table 47 Raw'!AI108</f>
        <v>45.537781000000003</v>
      </c>
      <c r="AG124" s="52" t="str">
        <f>'AEO 2022 Table 47 Raw'!AJ108</f>
        <v>- -</v>
      </c>
    </row>
    <row r="125" spans="1:33" ht="15" customHeight="1">
      <c r="A125" s="8" t="s">
        <v>1942</v>
      </c>
      <c r="B125" s="28" t="s">
        <v>1906</v>
      </c>
      <c r="C125" s="29">
        <f>'AEO 2022 Table 47 Raw'!F109</f>
        <v>0</v>
      </c>
      <c r="D125" s="29">
        <f>'AEO 2022 Table 47 Raw'!G109</f>
        <v>0</v>
      </c>
      <c r="E125" s="29">
        <f>'AEO 2022 Table 47 Raw'!H109</f>
        <v>156.61035200000001</v>
      </c>
      <c r="F125" s="29">
        <f>'AEO 2022 Table 47 Raw'!I109</f>
        <v>153.58528100000001</v>
      </c>
      <c r="G125" s="29">
        <f>'AEO 2022 Table 47 Raw'!J109</f>
        <v>167.54072600000001</v>
      </c>
      <c r="H125" s="29">
        <f>'AEO 2022 Table 47 Raw'!K109</f>
        <v>131.80898999999999</v>
      </c>
      <c r="I125" s="29">
        <f>'AEO 2022 Table 47 Raw'!L109</f>
        <v>229.18573000000001</v>
      </c>
      <c r="J125" s="29">
        <f>'AEO 2022 Table 47 Raw'!M109</f>
        <v>272.50289900000001</v>
      </c>
      <c r="K125" s="29">
        <f>'AEO 2022 Table 47 Raw'!N109</f>
        <v>307.55731200000002</v>
      </c>
      <c r="L125" s="29">
        <f>'AEO 2022 Table 47 Raw'!O109</f>
        <v>330.31860399999999</v>
      </c>
      <c r="M125" s="29">
        <f>'AEO 2022 Table 47 Raw'!P109</f>
        <v>353.19519000000003</v>
      </c>
      <c r="N125" s="29">
        <f>'AEO 2022 Table 47 Raw'!Q109</f>
        <v>375.54422</v>
      </c>
      <c r="O125" s="29">
        <f>'AEO 2022 Table 47 Raw'!R109</f>
        <v>405.92275999999998</v>
      </c>
      <c r="P125" s="29">
        <f>'AEO 2022 Table 47 Raw'!S109</f>
        <v>451.901611</v>
      </c>
      <c r="Q125" s="29">
        <f>'AEO 2022 Table 47 Raw'!T109</f>
        <v>462.28936800000002</v>
      </c>
      <c r="R125" s="29">
        <f>'AEO 2022 Table 47 Raw'!U109</f>
        <v>472.41039999999998</v>
      </c>
      <c r="S125" s="29">
        <f>'AEO 2022 Table 47 Raw'!V109</f>
        <v>484.61755399999998</v>
      </c>
      <c r="T125" s="29">
        <f>'AEO 2022 Table 47 Raw'!W109</f>
        <v>496.45117199999999</v>
      </c>
      <c r="U125" s="29">
        <f>'AEO 2022 Table 47 Raw'!X109</f>
        <v>507.82092299999999</v>
      </c>
      <c r="V125" s="29">
        <f>'AEO 2022 Table 47 Raw'!Y109</f>
        <v>531.66821300000004</v>
      </c>
      <c r="W125" s="29">
        <f>'AEO 2022 Table 47 Raw'!Z109</f>
        <v>574.87817399999994</v>
      </c>
      <c r="X125" s="29">
        <f>'AEO 2022 Table 47 Raw'!AA109</f>
        <v>601.270264</v>
      </c>
      <c r="Y125" s="29">
        <f>'AEO 2022 Table 47 Raw'!AB109</f>
        <v>611.60278300000004</v>
      </c>
      <c r="Z125" s="29">
        <f>'AEO 2022 Table 47 Raw'!AC109</f>
        <v>618.27722200000005</v>
      </c>
      <c r="AA125" s="29">
        <f>'AEO 2022 Table 47 Raw'!AD109</f>
        <v>627.55560300000002</v>
      </c>
      <c r="AB125" s="29">
        <f>'AEO 2022 Table 47 Raw'!AE109</f>
        <v>639.02136199999995</v>
      </c>
      <c r="AC125" s="29">
        <f>'AEO 2022 Table 47 Raw'!AF109</f>
        <v>652.56243900000004</v>
      </c>
      <c r="AD125" s="29">
        <f>'AEO 2022 Table 47 Raw'!AG109</f>
        <v>668.86431900000002</v>
      </c>
      <c r="AE125" s="29">
        <f>'AEO 2022 Table 47 Raw'!AH109</f>
        <v>687.924622</v>
      </c>
      <c r="AF125" s="29">
        <f>'AEO 2022 Table 47 Raw'!AI109</f>
        <v>709.28985599999999</v>
      </c>
      <c r="AG125" s="52" t="str">
        <f>'AEO 2022 Table 47 Raw'!AJ109</f>
        <v>- -</v>
      </c>
    </row>
    <row r="126" spans="1:33" ht="15" customHeight="1">
      <c r="A126" s="8" t="s">
        <v>1943</v>
      </c>
      <c r="B126" s="28" t="s">
        <v>1894</v>
      </c>
      <c r="C126" s="29">
        <f>'AEO 2022 Table 47 Raw'!F110</f>
        <v>0</v>
      </c>
      <c r="D126" s="29">
        <f>'AEO 2022 Table 47 Raw'!G110</f>
        <v>0</v>
      </c>
      <c r="E126" s="29">
        <f>'AEO 2022 Table 47 Raw'!H110</f>
        <v>29.267792</v>
      </c>
      <c r="F126" s="29">
        <f>'AEO 2022 Table 47 Raw'!I110</f>
        <v>148.46101400000001</v>
      </c>
      <c r="G126" s="29">
        <f>'AEO 2022 Table 47 Raw'!J110</f>
        <v>139.742538</v>
      </c>
      <c r="H126" s="29">
        <f>'AEO 2022 Table 47 Raw'!K110</f>
        <v>121.189781</v>
      </c>
      <c r="I126" s="29">
        <f>'AEO 2022 Table 47 Raw'!L110</f>
        <v>193.18284600000001</v>
      </c>
      <c r="J126" s="29">
        <f>'AEO 2022 Table 47 Raw'!M110</f>
        <v>209.39009100000001</v>
      </c>
      <c r="K126" s="29">
        <f>'AEO 2022 Table 47 Raw'!N110</f>
        <v>225.368652</v>
      </c>
      <c r="L126" s="29">
        <f>'AEO 2022 Table 47 Raw'!O110</f>
        <v>240.24786399999999</v>
      </c>
      <c r="M126" s="29">
        <f>'AEO 2022 Table 47 Raw'!P110</f>
        <v>255.14991800000001</v>
      </c>
      <c r="N126" s="29">
        <f>'AEO 2022 Table 47 Raw'!Q110</f>
        <v>269.67132600000002</v>
      </c>
      <c r="O126" s="29">
        <f>'AEO 2022 Table 47 Raw'!R110</f>
        <v>284.09588600000001</v>
      </c>
      <c r="P126" s="29">
        <f>'AEO 2022 Table 47 Raw'!S110</f>
        <v>313.66015599999997</v>
      </c>
      <c r="Q126" s="29">
        <f>'AEO 2022 Table 47 Raw'!T110</f>
        <v>321.21826199999998</v>
      </c>
      <c r="R126" s="29">
        <f>'AEO 2022 Table 47 Raw'!U110</f>
        <v>328.60351600000001</v>
      </c>
      <c r="S126" s="29">
        <f>'AEO 2022 Table 47 Raw'!V110</f>
        <v>337.46630900000002</v>
      </c>
      <c r="T126" s="29">
        <f>'AEO 2022 Table 47 Raw'!W110</f>
        <v>346.10791</v>
      </c>
      <c r="U126" s="29">
        <f>'AEO 2022 Table 47 Raw'!X110</f>
        <v>354.48046900000003</v>
      </c>
      <c r="V126" s="29">
        <f>'AEO 2022 Table 47 Raw'!Y110</f>
        <v>367.95263699999998</v>
      </c>
      <c r="W126" s="29">
        <f>'AEO 2022 Table 47 Raw'!Z110</f>
        <v>402.02539100000001</v>
      </c>
      <c r="X126" s="29">
        <f>'AEO 2022 Table 47 Raw'!AA110</f>
        <v>407.52685500000001</v>
      </c>
      <c r="Y126" s="29">
        <f>'AEO 2022 Table 47 Raw'!AB110</f>
        <v>413.90185500000001</v>
      </c>
      <c r="Z126" s="29">
        <f>'AEO 2022 Table 47 Raw'!AC110</f>
        <v>421.381348</v>
      </c>
      <c r="AA126" s="29">
        <f>'AEO 2022 Table 47 Raw'!AD110</f>
        <v>430.34814499999999</v>
      </c>
      <c r="AB126" s="29">
        <f>'AEO 2022 Table 47 Raw'!AE110</f>
        <v>440.97363300000001</v>
      </c>
      <c r="AC126" s="29">
        <f>'AEO 2022 Table 47 Raw'!AF110</f>
        <v>453.27734400000003</v>
      </c>
      <c r="AD126" s="29">
        <f>'AEO 2022 Table 47 Raw'!AG110</f>
        <v>467.75048800000002</v>
      </c>
      <c r="AE126" s="29">
        <f>'AEO 2022 Table 47 Raw'!AH110</f>
        <v>484.39794899999998</v>
      </c>
      <c r="AF126" s="29">
        <f>'AEO 2022 Table 47 Raw'!AI110</f>
        <v>502.89453099999997</v>
      </c>
      <c r="AG126" s="52" t="str">
        <f>'AEO 2022 Table 47 Raw'!AJ110</f>
        <v>- -</v>
      </c>
    </row>
    <row r="127" spans="1:33" ht="15" customHeight="1">
      <c r="A127" s="8" t="s">
        <v>1944</v>
      </c>
      <c r="B127" s="28" t="s">
        <v>1896</v>
      </c>
      <c r="C127" s="29">
        <f>'AEO 2022 Table 47 Raw'!F111</f>
        <v>0</v>
      </c>
      <c r="D127" s="29">
        <f>'AEO 2022 Table 47 Raw'!G111</f>
        <v>0</v>
      </c>
      <c r="E127" s="29">
        <f>'AEO 2022 Table 47 Raw'!H111</f>
        <v>127.342552</v>
      </c>
      <c r="F127" s="29">
        <f>'AEO 2022 Table 47 Raw'!I111</f>
        <v>0</v>
      </c>
      <c r="G127" s="29">
        <f>'AEO 2022 Table 47 Raw'!J111</f>
        <v>0</v>
      </c>
      <c r="H127" s="29">
        <f>'AEO 2022 Table 47 Raw'!K111</f>
        <v>0</v>
      </c>
      <c r="I127" s="29">
        <f>'AEO 2022 Table 47 Raw'!L111</f>
        <v>21.023781</v>
      </c>
      <c r="J127" s="29">
        <f>'AEO 2022 Table 47 Raw'!M111</f>
        <v>30.238078999999999</v>
      </c>
      <c r="K127" s="29">
        <f>'AEO 2022 Table 47 Raw'!N111</f>
        <v>45.077007000000002</v>
      </c>
      <c r="L127" s="29">
        <f>'AEO 2022 Table 47 Raw'!O111</f>
        <v>49.187542000000001</v>
      </c>
      <c r="M127" s="29">
        <f>'AEO 2022 Table 47 Raw'!P111</f>
        <v>53.319316999999998</v>
      </c>
      <c r="N127" s="29">
        <f>'AEO 2022 Table 47 Raw'!Q111</f>
        <v>57.339396999999998</v>
      </c>
      <c r="O127" s="29">
        <f>'AEO 2022 Table 47 Raw'!R111</f>
        <v>61.260052000000002</v>
      </c>
      <c r="P127" s="29">
        <f>'AEO 2022 Table 47 Raw'!S111</f>
        <v>75.897705000000002</v>
      </c>
      <c r="Q127" s="29">
        <f>'AEO 2022 Table 47 Raw'!T111</f>
        <v>77.324341000000004</v>
      </c>
      <c r="R127" s="29">
        <f>'AEO 2022 Table 47 Raw'!U111</f>
        <v>78.755249000000006</v>
      </c>
      <c r="S127" s="29">
        <f>'AEO 2022 Table 47 Raw'!V111</f>
        <v>80.554687999999999</v>
      </c>
      <c r="T127" s="29">
        <f>'AEO 2022 Table 47 Raw'!W111</f>
        <v>82.385620000000003</v>
      </c>
      <c r="U127" s="29">
        <f>'AEO 2022 Table 47 Raw'!X111</f>
        <v>84.233643000000001</v>
      </c>
      <c r="V127" s="29">
        <f>'AEO 2022 Table 47 Raw'!Y111</f>
        <v>86.337280000000007</v>
      </c>
      <c r="W127" s="29">
        <f>'AEO 2022 Table 47 Raw'!Z111</f>
        <v>88.408569</v>
      </c>
      <c r="X127" s="29">
        <f>'AEO 2022 Table 47 Raw'!AA111</f>
        <v>109.458496</v>
      </c>
      <c r="Y127" s="29">
        <f>'AEO 2022 Table 47 Raw'!AB111</f>
        <v>113.65683</v>
      </c>
      <c r="Z127" s="29">
        <f>'AEO 2022 Table 47 Raw'!AC111</f>
        <v>113.023438</v>
      </c>
      <c r="AA127" s="29">
        <f>'AEO 2022 Table 47 Raw'!AD111</f>
        <v>113.326942</v>
      </c>
      <c r="AB127" s="29">
        <f>'AEO 2022 Table 47 Raw'!AE111</f>
        <v>113.95961</v>
      </c>
      <c r="AC127" s="29">
        <f>'AEO 2022 Table 47 Raw'!AF111</f>
        <v>114.78641500000001</v>
      </c>
      <c r="AD127" s="29">
        <f>'AEO 2022 Table 47 Raw'!AG111</f>
        <v>115.900581</v>
      </c>
      <c r="AE127" s="29">
        <f>'AEO 2022 Table 47 Raw'!AH111</f>
        <v>117.31572</v>
      </c>
      <c r="AF127" s="29">
        <f>'AEO 2022 Table 47 Raw'!AI111</f>
        <v>118.97711200000001</v>
      </c>
      <c r="AG127" s="52" t="str">
        <f>'AEO 2022 Table 47 Raw'!AJ111</f>
        <v>- -</v>
      </c>
    </row>
    <row r="128" spans="1:33" ht="12" customHeight="1">
      <c r="A128" s="8" t="s">
        <v>1945</v>
      </c>
      <c r="B128" s="28" t="s">
        <v>1898</v>
      </c>
      <c r="C128" s="29">
        <f>'AEO 2022 Table 47 Raw'!F112</f>
        <v>0</v>
      </c>
      <c r="D128" s="29">
        <f>'AEO 2022 Table 47 Raw'!G112</f>
        <v>0</v>
      </c>
      <c r="E128" s="29">
        <f>'AEO 2022 Table 47 Raw'!H112</f>
        <v>0</v>
      </c>
      <c r="F128" s="29">
        <f>'AEO 2022 Table 47 Raw'!I112</f>
        <v>5.1242640000000002</v>
      </c>
      <c r="G128" s="29">
        <f>'AEO 2022 Table 47 Raw'!J112</f>
        <v>27.798190999999999</v>
      </c>
      <c r="H128" s="29">
        <f>'AEO 2022 Table 47 Raw'!K112</f>
        <v>10.619213</v>
      </c>
      <c r="I128" s="29">
        <f>'AEO 2022 Table 47 Raw'!L112</f>
        <v>14.979089</v>
      </c>
      <c r="J128" s="29">
        <f>'AEO 2022 Table 47 Raw'!M112</f>
        <v>32.874724999999998</v>
      </c>
      <c r="K128" s="29">
        <f>'AEO 2022 Table 47 Raw'!N112</f>
        <v>37.111679000000002</v>
      </c>
      <c r="L128" s="29">
        <f>'AEO 2022 Table 47 Raw'!O112</f>
        <v>40.883220999999999</v>
      </c>
      <c r="M128" s="29">
        <f>'AEO 2022 Table 47 Raw'!P112</f>
        <v>44.725951999999999</v>
      </c>
      <c r="N128" s="29">
        <f>'AEO 2022 Table 47 Raw'!Q112</f>
        <v>48.533504000000001</v>
      </c>
      <c r="O128" s="29">
        <f>'AEO 2022 Table 47 Raw'!R112</f>
        <v>60.566833000000003</v>
      </c>
      <c r="P128" s="29">
        <f>'AEO 2022 Table 47 Raw'!S112</f>
        <v>62.34375</v>
      </c>
      <c r="Q128" s="29">
        <f>'AEO 2022 Table 47 Raw'!T112</f>
        <v>63.746765000000003</v>
      </c>
      <c r="R128" s="29">
        <f>'AEO 2022 Table 47 Raw'!U112</f>
        <v>65.051636000000002</v>
      </c>
      <c r="S128" s="29">
        <f>'AEO 2022 Table 47 Raw'!V112</f>
        <v>66.596558000000002</v>
      </c>
      <c r="T128" s="29">
        <f>'AEO 2022 Table 47 Raw'!W112</f>
        <v>67.957642000000007</v>
      </c>
      <c r="U128" s="29">
        <f>'AEO 2022 Table 47 Raw'!X112</f>
        <v>69.106812000000005</v>
      </c>
      <c r="V128" s="29">
        <f>'AEO 2022 Table 47 Raw'!Y112</f>
        <v>77.378296000000006</v>
      </c>
      <c r="W128" s="29">
        <f>'AEO 2022 Table 47 Raw'!Z112</f>
        <v>84.444214000000002</v>
      </c>
      <c r="X128" s="29">
        <f>'AEO 2022 Table 47 Raw'!AA112</f>
        <v>84.284912000000006</v>
      </c>
      <c r="Y128" s="29">
        <f>'AEO 2022 Table 47 Raw'!AB112</f>
        <v>84.044066999999998</v>
      </c>
      <c r="Z128" s="29">
        <f>'AEO 2022 Table 47 Raw'!AC112</f>
        <v>83.872437000000005</v>
      </c>
      <c r="AA128" s="29">
        <f>'AEO 2022 Table 47 Raw'!AD112</f>
        <v>83.880493000000001</v>
      </c>
      <c r="AB128" s="29">
        <f>'AEO 2022 Table 47 Raw'!AE112</f>
        <v>84.088134999999994</v>
      </c>
      <c r="AC128" s="29">
        <f>'AEO 2022 Table 47 Raw'!AF112</f>
        <v>84.498656999999994</v>
      </c>
      <c r="AD128" s="29">
        <f>'AEO 2022 Table 47 Raw'!AG112</f>
        <v>85.213256999999999</v>
      </c>
      <c r="AE128" s="29">
        <f>'AEO 2022 Table 47 Raw'!AH112</f>
        <v>86.210937999999999</v>
      </c>
      <c r="AF128" s="29">
        <f>'AEO 2022 Table 47 Raw'!AI112</f>
        <v>87.418212999999994</v>
      </c>
      <c r="AG128" s="52" t="str">
        <f>'AEO 2022 Table 47 Raw'!AJ112</f>
        <v>- -</v>
      </c>
    </row>
    <row r="129" spans="1:33" ht="12" customHeight="1">
      <c r="A129" s="8" t="s">
        <v>1946</v>
      </c>
      <c r="B129" s="28" t="s">
        <v>1908</v>
      </c>
      <c r="C129" s="29">
        <f>'AEO 2022 Table 47 Raw'!F113</f>
        <v>0</v>
      </c>
      <c r="D129" s="29">
        <f>'AEO 2022 Table 47 Raw'!G113</f>
        <v>0</v>
      </c>
      <c r="E129" s="29">
        <f>'AEO 2022 Table 47 Raw'!H113</f>
        <v>56.669510000000002</v>
      </c>
      <c r="F129" s="29">
        <f>'AEO 2022 Table 47 Raw'!I113</f>
        <v>37.471088000000002</v>
      </c>
      <c r="G129" s="29">
        <f>'AEO 2022 Table 47 Raw'!J113</f>
        <v>43.557560000000002</v>
      </c>
      <c r="H129" s="29">
        <f>'AEO 2022 Table 47 Raw'!K113</f>
        <v>44.503295999999999</v>
      </c>
      <c r="I129" s="29">
        <f>'AEO 2022 Table 47 Raw'!L113</f>
        <v>72.808311000000003</v>
      </c>
      <c r="J129" s="29">
        <f>'AEO 2022 Table 47 Raw'!M113</f>
        <v>84.820007000000004</v>
      </c>
      <c r="K129" s="29">
        <f>'AEO 2022 Table 47 Raw'!N113</f>
        <v>90.070235999999994</v>
      </c>
      <c r="L129" s="29">
        <f>'AEO 2022 Table 47 Raw'!O113</f>
        <v>92.176970999999995</v>
      </c>
      <c r="M129" s="29">
        <f>'AEO 2022 Table 47 Raw'!P113</f>
        <v>94.572677999999996</v>
      </c>
      <c r="N129" s="29">
        <f>'AEO 2022 Table 47 Raw'!Q113</f>
        <v>97.417586999999997</v>
      </c>
      <c r="O129" s="29">
        <f>'AEO 2022 Table 47 Raw'!R113</f>
        <v>100.320312</v>
      </c>
      <c r="P129" s="29">
        <f>'AEO 2022 Table 47 Raw'!S113</f>
        <v>103.08107</v>
      </c>
      <c r="Q129" s="29">
        <f>'AEO 2022 Table 47 Raw'!T113</f>
        <v>105.67130299999999</v>
      </c>
      <c r="R129" s="29">
        <f>'AEO 2022 Table 47 Raw'!U113</f>
        <v>109.04439499999999</v>
      </c>
      <c r="S129" s="29">
        <f>'AEO 2022 Table 47 Raw'!V113</f>
        <v>112.1054</v>
      </c>
      <c r="T129" s="29">
        <f>'AEO 2022 Table 47 Raw'!W113</f>
        <v>118.504662</v>
      </c>
      <c r="U129" s="29">
        <f>'AEO 2022 Table 47 Raw'!X113</f>
        <v>121.540161</v>
      </c>
      <c r="V129" s="29">
        <f>'AEO 2022 Table 47 Raw'!Y113</f>
        <v>124.700394</v>
      </c>
      <c r="W129" s="29">
        <f>'AEO 2022 Table 47 Raw'!Z113</f>
        <v>128.62368799999999</v>
      </c>
      <c r="X129" s="29">
        <f>'AEO 2022 Table 47 Raw'!AA113</f>
        <v>132.40486100000001</v>
      </c>
      <c r="Y129" s="29">
        <f>'AEO 2022 Table 47 Raw'!AB113</f>
        <v>136.71447800000001</v>
      </c>
      <c r="Z129" s="29">
        <f>'AEO 2022 Table 47 Raw'!AC113</f>
        <v>141.45953399999999</v>
      </c>
      <c r="AA129" s="29">
        <f>'AEO 2022 Table 47 Raw'!AD113</f>
        <v>146.47183200000001</v>
      </c>
      <c r="AB129" s="29">
        <f>'AEO 2022 Table 47 Raw'!AE113</f>
        <v>152.38009600000001</v>
      </c>
      <c r="AC129" s="29">
        <f>'AEO 2022 Table 47 Raw'!AF113</f>
        <v>158.54830899999999</v>
      </c>
      <c r="AD129" s="29">
        <f>'AEO 2022 Table 47 Raw'!AG113</f>
        <v>169.47439600000001</v>
      </c>
      <c r="AE129" s="29">
        <f>'AEO 2022 Table 47 Raw'!AH113</f>
        <v>176.05462600000001</v>
      </c>
      <c r="AF129" s="29">
        <f>'AEO 2022 Table 47 Raw'!AI113</f>
        <v>183.35507200000001</v>
      </c>
      <c r="AG129" s="52" t="str">
        <f>'AEO 2022 Table 47 Raw'!AJ113</f>
        <v>- -</v>
      </c>
    </row>
    <row r="130" spans="1:33" ht="12" customHeight="1">
      <c r="A130" s="8" t="s">
        <v>1947</v>
      </c>
      <c r="B130" s="28" t="s">
        <v>1894</v>
      </c>
      <c r="C130" s="29">
        <f>'AEO 2022 Table 47 Raw'!F114</f>
        <v>0</v>
      </c>
      <c r="D130" s="29">
        <f>'AEO 2022 Table 47 Raw'!G114</f>
        <v>0</v>
      </c>
      <c r="E130" s="29">
        <f>'AEO 2022 Table 47 Raw'!H114</f>
        <v>40.306548999999997</v>
      </c>
      <c r="F130" s="29">
        <f>'AEO 2022 Table 47 Raw'!I114</f>
        <v>32.350479</v>
      </c>
      <c r="G130" s="29">
        <f>'AEO 2022 Table 47 Raw'!J114</f>
        <v>30.349741000000002</v>
      </c>
      <c r="H130" s="29">
        <f>'AEO 2022 Table 47 Raw'!K114</f>
        <v>28.719753000000001</v>
      </c>
      <c r="I130" s="29">
        <f>'AEO 2022 Table 47 Raw'!L114</f>
        <v>39.418579000000001</v>
      </c>
      <c r="J130" s="29">
        <f>'AEO 2022 Table 47 Raw'!M114</f>
        <v>46.519775000000003</v>
      </c>
      <c r="K130" s="29">
        <f>'AEO 2022 Table 47 Raw'!N114</f>
        <v>49.927703999999999</v>
      </c>
      <c r="L130" s="29">
        <f>'AEO 2022 Table 47 Raw'!O114</f>
        <v>50.177700000000002</v>
      </c>
      <c r="M130" s="29">
        <f>'AEO 2022 Table 47 Raw'!P114</f>
        <v>50.630234000000002</v>
      </c>
      <c r="N130" s="29">
        <f>'AEO 2022 Table 47 Raw'!Q114</f>
        <v>51.382655999999997</v>
      </c>
      <c r="O130" s="29">
        <f>'AEO 2022 Table 47 Raw'!R114</f>
        <v>52.247616000000001</v>
      </c>
      <c r="P130" s="29">
        <f>'AEO 2022 Table 47 Raw'!S114</f>
        <v>53.135494000000001</v>
      </c>
      <c r="Q130" s="29">
        <f>'AEO 2022 Table 47 Raw'!T114</f>
        <v>53.99192</v>
      </c>
      <c r="R130" s="29">
        <f>'AEO 2022 Table 47 Raw'!U114</f>
        <v>55.335594</v>
      </c>
      <c r="S130" s="29">
        <f>'AEO 2022 Table 47 Raw'!V114</f>
        <v>56.643044000000003</v>
      </c>
      <c r="T130" s="29">
        <f>'AEO 2022 Table 47 Raw'!W114</f>
        <v>58.164817999999997</v>
      </c>
      <c r="U130" s="29">
        <f>'AEO 2022 Table 47 Raw'!X114</f>
        <v>59.893065999999997</v>
      </c>
      <c r="V130" s="29">
        <f>'AEO 2022 Table 47 Raw'!Y114</f>
        <v>61.794277000000001</v>
      </c>
      <c r="W130" s="29">
        <f>'AEO 2022 Table 47 Raw'!Z114</f>
        <v>64.128487000000007</v>
      </c>
      <c r="X130" s="29">
        <f>'AEO 2022 Table 47 Raw'!AA114</f>
        <v>66.410843</v>
      </c>
      <c r="Y130" s="29">
        <f>'AEO 2022 Table 47 Raw'!AB114</f>
        <v>69.047295000000005</v>
      </c>
      <c r="Z130" s="29">
        <f>'AEO 2022 Table 47 Raw'!AC114</f>
        <v>72.002289000000005</v>
      </c>
      <c r="AA130" s="29">
        <f>'AEO 2022 Table 47 Raw'!AD114</f>
        <v>75.173241000000004</v>
      </c>
      <c r="AB130" s="29">
        <f>'AEO 2022 Table 47 Raw'!AE114</f>
        <v>78.856880000000004</v>
      </c>
      <c r="AC130" s="29">
        <f>'AEO 2022 Table 47 Raw'!AF114</f>
        <v>82.716644000000002</v>
      </c>
      <c r="AD130" s="29">
        <f>'AEO 2022 Table 47 Raw'!AG114</f>
        <v>87.047852000000006</v>
      </c>
      <c r="AE130" s="29">
        <f>'AEO 2022 Table 47 Raw'!AH114</f>
        <v>91.724029999999999</v>
      </c>
      <c r="AF130" s="29">
        <f>'AEO 2022 Table 47 Raw'!AI114</f>
        <v>96.761741999999998</v>
      </c>
      <c r="AG130" s="52" t="str">
        <f>'AEO 2022 Table 47 Raw'!AJ114</f>
        <v>- -</v>
      </c>
    </row>
    <row r="131" spans="1:33" ht="12" customHeight="1">
      <c r="A131" s="8" t="s">
        <v>1948</v>
      </c>
      <c r="B131" s="28" t="s">
        <v>1896</v>
      </c>
      <c r="C131" s="29">
        <f>'AEO 2022 Table 47 Raw'!F115</f>
        <v>0</v>
      </c>
      <c r="D131" s="29">
        <f>'AEO 2022 Table 47 Raw'!G115</f>
        <v>0</v>
      </c>
      <c r="E131" s="29">
        <f>'AEO 2022 Table 47 Raw'!H115</f>
        <v>16.362960999999999</v>
      </c>
      <c r="F131" s="29">
        <f>'AEO 2022 Table 47 Raw'!I115</f>
        <v>0</v>
      </c>
      <c r="G131" s="29">
        <f>'AEO 2022 Table 47 Raw'!J115</f>
        <v>0</v>
      </c>
      <c r="H131" s="29">
        <f>'AEO 2022 Table 47 Raw'!K115</f>
        <v>0</v>
      </c>
      <c r="I131" s="29">
        <f>'AEO 2022 Table 47 Raw'!L115</f>
        <v>4.736758</v>
      </c>
      <c r="J131" s="29">
        <f>'AEO 2022 Table 47 Raw'!M115</f>
        <v>5.2091089999999998</v>
      </c>
      <c r="K131" s="29">
        <f>'AEO 2022 Table 47 Raw'!N115</f>
        <v>5.930682</v>
      </c>
      <c r="L131" s="29">
        <f>'AEO 2022 Table 47 Raw'!O115</f>
        <v>6.7345600000000001</v>
      </c>
      <c r="M131" s="29">
        <f>'AEO 2022 Table 47 Raw'!P115</f>
        <v>7.614382</v>
      </c>
      <c r="N131" s="29">
        <f>'AEO 2022 Table 47 Raw'!Q115</f>
        <v>8.5717949999999998</v>
      </c>
      <c r="O131" s="29">
        <f>'AEO 2022 Table 47 Raw'!R115</f>
        <v>9.5365310000000001</v>
      </c>
      <c r="P131" s="29">
        <f>'AEO 2022 Table 47 Raw'!S115</f>
        <v>10.463457</v>
      </c>
      <c r="Q131" s="29">
        <f>'AEO 2022 Table 47 Raw'!T115</f>
        <v>11.344697999999999</v>
      </c>
      <c r="R131" s="29">
        <f>'AEO 2022 Table 47 Raw'!U115</f>
        <v>12.283388</v>
      </c>
      <c r="S131" s="29">
        <f>'AEO 2022 Table 47 Raw'!V115</f>
        <v>13.119218999999999</v>
      </c>
      <c r="T131" s="29">
        <f>'AEO 2022 Table 47 Raw'!W115</f>
        <v>17.008300999999999</v>
      </c>
      <c r="U131" s="29">
        <f>'AEO 2022 Table 47 Raw'!X115</f>
        <v>17.272521999999999</v>
      </c>
      <c r="V131" s="29">
        <f>'AEO 2022 Table 47 Raw'!Y115</f>
        <v>17.530380000000001</v>
      </c>
      <c r="W131" s="29">
        <f>'AEO 2022 Table 47 Raw'!Z115</f>
        <v>17.875762999999999</v>
      </c>
      <c r="X131" s="29">
        <f>'AEO 2022 Table 47 Raw'!AA115</f>
        <v>18.192565999999999</v>
      </c>
      <c r="Y131" s="29">
        <f>'AEO 2022 Table 47 Raw'!AB115</f>
        <v>18.542862</v>
      </c>
      <c r="Z131" s="29">
        <f>'AEO 2022 Table 47 Raw'!AC115</f>
        <v>18.901398</v>
      </c>
      <c r="AA131" s="29">
        <f>'AEO 2022 Table 47 Raw'!AD115</f>
        <v>19.243895999999999</v>
      </c>
      <c r="AB131" s="29">
        <f>'AEO 2022 Table 47 Raw'!AE115</f>
        <v>19.652495999999999</v>
      </c>
      <c r="AC131" s="29">
        <f>'AEO 2022 Table 47 Raw'!AF115</f>
        <v>20.147766000000001</v>
      </c>
      <c r="AD131" s="29">
        <f>'AEO 2022 Table 47 Raw'!AG115</f>
        <v>24.738312000000001</v>
      </c>
      <c r="AE131" s="29">
        <f>'AEO 2022 Table 47 Raw'!AH115</f>
        <v>24.481598000000002</v>
      </c>
      <c r="AF131" s="29">
        <f>'AEO 2022 Table 47 Raw'!AI115</f>
        <v>24.404796999999999</v>
      </c>
      <c r="AG131" s="52" t="str">
        <f>'AEO 2022 Table 47 Raw'!AJ115</f>
        <v>- -</v>
      </c>
    </row>
    <row r="132" spans="1:33" ht="12" customHeight="1">
      <c r="A132" s="8" t="s">
        <v>1949</v>
      </c>
      <c r="B132" s="28" t="s">
        <v>1898</v>
      </c>
      <c r="C132" s="29">
        <f>'AEO 2022 Table 47 Raw'!F116</f>
        <v>0</v>
      </c>
      <c r="D132" s="29">
        <f>'AEO 2022 Table 47 Raw'!G116</f>
        <v>0</v>
      </c>
      <c r="E132" s="29">
        <f>'AEO 2022 Table 47 Raw'!H116</f>
        <v>0</v>
      </c>
      <c r="F132" s="29">
        <f>'AEO 2022 Table 47 Raw'!I116</f>
        <v>5.1206079999999998</v>
      </c>
      <c r="G132" s="29">
        <f>'AEO 2022 Table 47 Raw'!J116</f>
        <v>13.20782</v>
      </c>
      <c r="H132" s="29">
        <f>'AEO 2022 Table 47 Raw'!K116</f>
        <v>15.783542000000001</v>
      </c>
      <c r="I132" s="29">
        <f>'AEO 2022 Table 47 Raw'!L116</f>
        <v>28.652972999999999</v>
      </c>
      <c r="J132" s="29">
        <f>'AEO 2022 Table 47 Raw'!M116</f>
        <v>33.091124999999998</v>
      </c>
      <c r="K132" s="29">
        <f>'AEO 2022 Table 47 Raw'!N116</f>
        <v>34.211852999999998</v>
      </c>
      <c r="L132" s="29">
        <f>'AEO 2022 Table 47 Raw'!O116</f>
        <v>35.264709000000003</v>
      </c>
      <c r="M132" s="29">
        <f>'AEO 2022 Table 47 Raw'!P116</f>
        <v>36.328063999999998</v>
      </c>
      <c r="N132" s="29">
        <f>'AEO 2022 Table 47 Raw'!Q116</f>
        <v>37.463135000000001</v>
      </c>
      <c r="O132" s="29">
        <f>'AEO 2022 Table 47 Raw'!R116</f>
        <v>38.536163000000002</v>
      </c>
      <c r="P132" s="29">
        <f>'AEO 2022 Table 47 Raw'!S116</f>
        <v>39.482117000000002</v>
      </c>
      <c r="Q132" s="29">
        <f>'AEO 2022 Table 47 Raw'!T116</f>
        <v>40.334685999999998</v>
      </c>
      <c r="R132" s="29">
        <f>'AEO 2022 Table 47 Raw'!U116</f>
        <v>41.425415000000001</v>
      </c>
      <c r="S132" s="29">
        <f>'AEO 2022 Table 47 Raw'!V116</f>
        <v>42.343139999999998</v>
      </c>
      <c r="T132" s="29">
        <f>'AEO 2022 Table 47 Raw'!W116</f>
        <v>43.331543000000003</v>
      </c>
      <c r="U132" s="29">
        <f>'AEO 2022 Table 47 Raw'!X116</f>
        <v>44.374572999999998</v>
      </c>
      <c r="V132" s="29">
        <f>'AEO 2022 Table 47 Raw'!Y116</f>
        <v>45.375731999999999</v>
      </c>
      <c r="W132" s="29">
        <f>'AEO 2022 Table 47 Raw'!Z116</f>
        <v>46.619446000000003</v>
      </c>
      <c r="X132" s="29">
        <f>'AEO 2022 Table 47 Raw'!AA116</f>
        <v>47.801453000000002</v>
      </c>
      <c r="Y132" s="29">
        <f>'AEO 2022 Table 47 Raw'!AB116</f>
        <v>49.124329000000003</v>
      </c>
      <c r="Z132" s="29">
        <f>'AEO 2022 Table 47 Raw'!AC116</f>
        <v>50.555847</v>
      </c>
      <c r="AA132" s="29">
        <f>'AEO 2022 Table 47 Raw'!AD116</f>
        <v>52.054687999999999</v>
      </c>
      <c r="AB132" s="29">
        <f>'AEO 2022 Table 47 Raw'!AE116</f>
        <v>53.870728</v>
      </c>
      <c r="AC132" s="29">
        <f>'AEO 2022 Table 47 Raw'!AF116</f>
        <v>55.683898999999997</v>
      </c>
      <c r="AD132" s="29">
        <f>'AEO 2022 Table 47 Raw'!AG116</f>
        <v>57.688231999999999</v>
      </c>
      <c r="AE132" s="29">
        <f>'AEO 2022 Table 47 Raw'!AH116</f>
        <v>59.848998999999999</v>
      </c>
      <c r="AF132" s="29">
        <f>'AEO 2022 Table 47 Raw'!AI116</f>
        <v>62.188538000000001</v>
      </c>
      <c r="AG132" s="52" t="str">
        <f>'AEO 2022 Table 47 Raw'!AJ116</f>
        <v>- -</v>
      </c>
    </row>
    <row r="133" spans="1:33" ht="12" customHeight="1">
      <c r="A133" s="8" t="s">
        <v>1950</v>
      </c>
      <c r="B133" s="28" t="s">
        <v>1910</v>
      </c>
      <c r="C133" s="29">
        <f>'AEO 2022 Table 47 Raw'!F117</f>
        <v>0</v>
      </c>
      <c r="D133" s="29">
        <f>'AEO 2022 Table 47 Raw'!G117</f>
        <v>0</v>
      </c>
      <c r="E133" s="29">
        <f>'AEO 2022 Table 47 Raw'!H117</f>
        <v>115.426598</v>
      </c>
      <c r="F133" s="29">
        <f>'AEO 2022 Table 47 Raw'!I117</f>
        <v>41.947009999999999</v>
      </c>
      <c r="G133" s="29">
        <f>'AEO 2022 Table 47 Raw'!J117</f>
        <v>47.125084000000001</v>
      </c>
      <c r="H133" s="29">
        <f>'AEO 2022 Table 47 Raw'!K117</f>
        <v>38.117705999999998</v>
      </c>
      <c r="I133" s="29">
        <f>'AEO 2022 Table 47 Raw'!L117</f>
        <v>67.991485999999995</v>
      </c>
      <c r="J133" s="29">
        <f>'AEO 2022 Table 47 Raw'!M117</f>
        <v>96.846030999999996</v>
      </c>
      <c r="K133" s="29">
        <f>'AEO 2022 Table 47 Raw'!N117</f>
        <v>102.435974</v>
      </c>
      <c r="L133" s="29">
        <f>'AEO 2022 Table 47 Raw'!O117</f>
        <v>108.011292</v>
      </c>
      <c r="M133" s="29">
        <f>'AEO 2022 Table 47 Raw'!P117</f>
        <v>112.861465</v>
      </c>
      <c r="N133" s="29">
        <f>'AEO 2022 Table 47 Raw'!Q117</f>
        <v>119.648026</v>
      </c>
      <c r="O133" s="29">
        <f>'AEO 2022 Table 47 Raw'!R117</f>
        <v>127.09201</v>
      </c>
      <c r="P133" s="29">
        <f>'AEO 2022 Table 47 Raw'!S117</f>
        <v>135.04875200000001</v>
      </c>
      <c r="Q133" s="29">
        <f>'AEO 2022 Table 47 Raw'!T117</f>
        <v>143.84571800000001</v>
      </c>
      <c r="R133" s="29">
        <f>'AEO 2022 Table 47 Raw'!U117</f>
        <v>152.63088999999999</v>
      </c>
      <c r="S133" s="29">
        <f>'AEO 2022 Table 47 Raw'!V117</f>
        <v>161.906387</v>
      </c>
      <c r="T133" s="29">
        <f>'AEO 2022 Table 47 Raw'!W117</f>
        <v>171.171494</v>
      </c>
      <c r="U133" s="29">
        <f>'AEO 2022 Table 47 Raw'!X117</f>
        <v>180.32472200000001</v>
      </c>
      <c r="V133" s="29">
        <f>'AEO 2022 Table 47 Raw'!Y117</f>
        <v>189.25633199999999</v>
      </c>
      <c r="W133" s="29">
        <f>'AEO 2022 Table 47 Raw'!Z117</f>
        <v>203.44070400000001</v>
      </c>
      <c r="X133" s="29">
        <f>'AEO 2022 Table 47 Raw'!AA117</f>
        <v>209.50415000000001</v>
      </c>
      <c r="Y133" s="29">
        <f>'AEO 2022 Table 47 Raw'!AB117</f>
        <v>215.64260899999999</v>
      </c>
      <c r="Z133" s="29">
        <f>'AEO 2022 Table 47 Raw'!AC117</f>
        <v>221.91261299999999</v>
      </c>
      <c r="AA133" s="29">
        <f>'AEO 2022 Table 47 Raw'!AD117</f>
        <v>228.406631</v>
      </c>
      <c r="AB133" s="29">
        <f>'AEO 2022 Table 47 Raw'!AE117</f>
        <v>244.924744</v>
      </c>
      <c r="AC133" s="29">
        <f>'AEO 2022 Table 47 Raw'!AF117</f>
        <v>255.999222</v>
      </c>
      <c r="AD133" s="29">
        <f>'AEO 2022 Table 47 Raw'!AG117</f>
        <v>261.33923299999998</v>
      </c>
      <c r="AE133" s="29">
        <f>'AEO 2022 Table 47 Raw'!AH117</f>
        <v>267.67520100000002</v>
      </c>
      <c r="AF133" s="29">
        <f>'AEO 2022 Table 47 Raw'!AI117</f>
        <v>275.05304000000001</v>
      </c>
      <c r="AG133" s="52" t="str">
        <f>'AEO 2022 Table 47 Raw'!AJ117</f>
        <v>- -</v>
      </c>
    </row>
    <row r="134" spans="1:33" ht="12" customHeight="1">
      <c r="A134" s="8" t="s">
        <v>1951</v>
      </c>
      <c r="B134" s="28" t="s">
        <v>1894</v>
      </c>
      <c r="C134" s="29">
        <f>'AEO 2022 Table 47 Raw'!F118</f>
        <v>0</v>
      </c>
      <c r="D134" s="29">
        <f>'AEO 2022 Table 47 Raw'!G118</f>
        <v>0</v>
      </c>
      <c r="E134" s="29">
        <f>'AEO 2022 Table 47 Raw'!H118</f>
        <v>32.940520999999997</v>
      </c>
      <c r="F134" s="29">
        <f>'AEO 2022 Table 47 Raw'!I118</f>
        <v>40.970402</v>
      </c>
      <c r="G134" s="29">
        <f>'AEO 2022 Table 47 Raw'!J118</f>
        <v>39.429993000000003</v>
      </c>
      <c r="H134" s="29">
        <f>'AEO 2022 Table 47 Raw'!K118</f>
        <v>30.231021999999999</v>
      </c>
      <c r="I134" s="29">
        <f>'AEO 2022 Table 47 Raw'!L118</f>
        <v>56.583678999999997</v>
      </c>
      <c r="J134" s="29">
        <f>'AEO 2022 Table 47 Raw'!M118</f>
        <v>58.839661</v>
      </c>
      <c r="K134" s="29">
        <f>'AEO 2022 Table 47 Raw'!N118</f>
        <v>61.001587000000001</v>
      </c>
      <c r="L134" s="29">
        <f>'AEO 2022 Table 47 Raw'!O118</f>
        <v>63.083435000000001</v>
      </c>
      <c r="M134" s="29">
        <f>'AEO 2022 Table 47 Raw'!P118</f>
        <v>64.746764999999996</v>
      </c>
      <c r="N134" s="29">
        <f>'AEO 2022 Table 47 Raw'!Q118</f>
        <v>67.088195999999996</v>
      </c>
      <c r="O134" s="29">
        <f>'AEO 2022 Table 47 Raw'!R118</f>
        <v>69.668457000000004</v>
      </c>
      <c r="P134" s="29">
        <f>'AEO 2022 Table 47 Raw'!S118</f>
        <v>72.4375</v>
      </c>
      <c r="Q134" s="29">
        <f>'AEO 2022 Table 47 Raw'!T118</f>
        <v>75.356200999999999</v>
      </c>
      <c r="R134" s="29">
        <f>'AEO 2022 Table 47 Raw'!U118</f>
        <v>78.172973999999996</v>
      </c>
      <c r="S134" s="29">
        <f>'AEO 2022 Table 47 Raw'!V118</f>
        <v>81.315551999999997</v>
      </c>
      <c r="T134" s="29">
        <f>'AEO 2022 Table 47 Raw'!W118</f>
        <v>84.592772999999994</v>
      </c>
      <c r="U134" s="29">
        <f>'AEO 2022 Table 47 Raw'!X118</f>
        <v>88.001098999999996</v>
      </c>
      <c r="V134" s="29">
        <f>'AEO 2022 Table 47 Raw'!Y118</f>
        <v>91.505981000000006</v>
      </c>
      <c r="W134" s="29">
        <f>'AEO 2022 Table 47 Raw'!Z118</f>
        <v>94.761841000000004</v>
      </c>
      <c r="X134" s="29">
        <f>'AEO 2022 Table 47 Raw'!AA118</f>
        <v>98.513672</v>
      </c>
      <c r="Y134" s="29">
        <f>'AEO 2022 Table 47 Raw'!AB118</f>
        <v>102.453003</v>
      </c>
      <c r="Z134" s="29">
        <f>'AEO 2022 Table 47 Raw'!AC118</f>
        <v>106.596802</v>
      </c>
      <c r="AA134" s="29">
        <f>'AEO 2022 Table 47 Raw'!AD118</f>
        <v>110.993042</v>
      </c>
      <c r="AB134" s="29">
        <f>'AEO 2022 Table 47 Raw'!AE118</f>
        <v>114.989014</v>
      </c>
      <c r="AC134" s="29">
        <f>'AEO 2022 Table 47 Raw'!AF118</f>
        <v>119.89587400000001</v>
      </c>
      <c r="AD134" s="29">
        <f>'AEO 2022 Table 47 Raw'!AG118</f>
        <v>125.173462</v>
      </c>
      <c r="AE134" s="29">
        <f>'AEO 2022 Table 47 Raw'!AH118</f>
        <v>130.83972199999999</v>
      </c>
      <c r="AF134" s="29">
        <f>'AEO 2022 Table 47 Raw'!AI118</f>
        <v>136.937378</v>
      </c>
      <c r="AG134" s="52" t="str">
        <f>'AEO 2022 Table 47 Raw'!AJ118</f>
        <v>- -</v>
      </c>
    </row>
    <row r="135" spans="1:33" ht="12" customHeight="1">
      <c r="A135" s="8" t="s">
        <v>1952</v>
      </c>
      <c r="B135" s="28" t="s">
        <v>1896</v>
      </c>
      <c r="C135" s="29">
        <f>'AEO 2022 Table 47 Raw'!F119</f>
        <v>0</v>
      </c>
      <c r="D135" s="29">
        <f>'AEO 2022 Table 47 Raw'!G119</f>
        <v>0</v>
      </c>
      <c r="E135" s="29">
        <f>'AEO 2022 Table 47 Raw'!H119</f>
        <v>82.486075999999997</v>
      </c>
      <c r="F135" s="29">
        <f>'AEO 2022 Table 47 Raw'!I119</f>
        <v>0</v>
      </c>
      <c r="G135" s="29">
        <f>'AEO 2022 Table 47 Raw'!J119</f>
        <v>0</v>
      </c>
      <c r="H135" s="29">
        <f>'AEO 2022 Table 47 Raw'!K119</f>
        <v>5.9060759999999997</v>
      </c>
      <c r="I135" s="29">
        <f>'AEO 2022 Table 47 Raw'!L119</f>
        <v>6.032419</v>
      </c>
      <c r="J135" s="29">
        <f>'AEO 2022 Table 47 Raw'!M119</f>
        <v>27.743845</v>
      </c>
      <c r="K135" s="29">
        <f>'AEO 2022 Table 47 Raw'!N119</f>
        <v>30.876719999999999</v>
      </c>
      <c r="L135" s="29">
        <f>'AEO 2022 Table 47 Raw'!O119</f>
        <v>34.198436999999998</v>
      </c>
      <c r="M135" s="29">
        <f>'AEO 2022 Table 47 Raw'!P119</f>
        <v>37.282725999999997</v>
      </c>
      <c r="N135" s="29">
        <f>'AEO 2022 Table 47 Raw'!Q119</f>
        <v>41.605784999999997</v>
      </c>
      <c r="O135" s="29">
        <f>'AEO 2022 Table 47 Raw'!R119</f>
        <v>46.323376000000003</v>
      </c>
      <c r="P135" s="29">
        <f>'AEO 2022 Table 47 Raw'!S119</f>
        <v>51.353405000000002</v>
      </c>
      <c r="Q135" s="29">
        <f>'AEO 2022 Table 47 Raw'!T119</f>
        <v>57.071381000000002</v>
      </c>
      <c r="R135" s="29">
        <f>'AEO 2022 Table 47 Raw'!U119</f>
        <v>62.9221</v>
      </c>
      <c r="S135" s="29">
        <f>'AEO 2022 Table 47 Raw'!V119</f>
        <v>68.898696999999999</v>
      </c>
      <c r="T135" s="29">
        <f>'AEO 2022 Table 47 Raw'!W119</f>
        <v>74.719711000000004</v>
      </c>
      <c r="U135" s="29">
        <f>'AEO 2022 Table 47 Raw'!X119</f>
        <v>80.285529999999994</v>
      </c>
      <c r="V135" s="29">
        <f>'AEO 2022 Table 47 Raw'!Y119</f>
        <v>85.530495000000002</v>
      </c>
      <c r="W135" s="29">
        <f>'AEO 2022 Table 47 Raw'!Z119</f>
        <v>96.310424999999995</v>
      </c>
      <c r="X135" s="29">
        <f>'AEO 2022 Table 47 Raw'!AA119</f>
        <v>98.418944999999994</v>
      </c>
      <c r="Y135" s="29">
        <f>'AEO 2022 Table 47 Raw'!AB119</f>
        <v>100.39196800000001</v>
      </c>
      <c r="Z135" s="29">
        <f>'AEO 2022 Table 47 Raw'!AC119</f>
        <v>102.26965300000001</v>
      </c>
      <c r="AA135" s="29">
        <f>'AEO 2022 Table 47 Raw'!AD119</f>
        <v>104.093506</v>
      </c>
      <c r="AB135" s="29">
        <f>'AEO 2022 Table 47 Raw'!AE119</f>
        <v>116.365967</v>
      </c>
      <c r="AC135" s="29">
        <f>'AEO 2022 Table 47 Raw'!AF119</f>
        <v>122.214355</v>
      </c>
      <c r="AD135" s="29">
        <f>'AEO 2022 Table 47 Raw'!AG119</f>
        <v>121.921631</v>
      </c>
      <c r="AE135" s="29">
        <f>'AEO 2022 Table 47 Raw'!AH119</f>
        <v>122.204224</v>
      </c>
      <c r="AF135" s="29">
        <f>'AEO 2022 Table 47 Raw'!AI119</f>
        <v>123.062866</v>
      </c>
      <c r="AG135" s="52" t="str">
        <f>'AEO 2022 Table 47 Raw'!AJ119</f>
        <v>- -</v>
      </c>
    </row>
    <row r="136" spans="1:33" ht="12" customHeight="1">
      <c r="A136" s="8" t="s">
        <v>1953</v>
      </c>
      <c r="B136" s="28" t="s">
        <v>1898</v>
      </c>
      <c r="C136" s="29">
        <f>'AEO 2022 Table 47 Raw'!F120</f>
        <v>0</v>
      </c>
      <c r="D136" s="29">
        <f>'AEO 2022 Table 47 Raw'!G120</f>
        <v>0</v>
      </c>
      <c r="E136" s="29">
        <f>'AEO 2022 Table 47 Raw'!H120</f>
        <v>0</v>
      </c>
      <c r="F136" s="29">
        <f>'AEO 2022 Table 47 Raw'!I120</f>
        <v>0.97660800000000003</v>
      </c>
      <c r="G136" s="29">
        <f>'AEO 2022 Table 47 Raw'!J120</f>
        <v>7.6950909999999997</v>
      </c>
      <c r="H136" s="29">
        <f>'AEO 2022 Table 47 Raw'!K120</f>
        <v>1.9806079999999999</v>
      </c>
      <c r="I136" s="29">
        <f>'AEO 2022 Table 47 Raw'!L120</f>
        <v>5.3753869999999999</v>
      </c>
      <c r="J136" s="29">
        <f>'AEO 2022 Table 47 Raw'!M120</f>
        <v>10.262527</v>
      </c>
      <c r="K136" s="29">
        <f>'AEO 2022 Table 47 Raw'!N120</f>
        <v>10.557663</v>
      </c>
      <c r="L136" s="29">
        <f>'AEO 2022 Table 47 Raw'!O120</f>
        <v>10.729416000000001</v>
      </c>
      <c r="M136" s="29">
        <f>'AEO 2022 Table 47 Raw'!P120</f>
        <v>10.83197</v>
      </c>
      <c r="N136" s="29">
        <f>'AEO 2022 Table 47 Raw'!Q120</f>
        <v>10.954041</v>
      </c>
      <c r="O136" s="29">
        <f>'AEO 2022 Table 47 Raw'!R120</f>
        <v>11.100174000000001</v>
      </c>
      <c r="P136" s="29">
        <f>'AEO 2022 Table 47 Raw'!S120</f>
        <v>11.257842999999999</v>
      </c>
      <c r="Q136" s="29">
        <f>'AEO 2022 Table 47 Raw'!T120</f>
        <v>11.418137</v>
      </c>
      <c r="R136" s="29">
        <f>'AEO 2022 Table 47 Raw'!U120</f>
        <v>11.535812</v>
      </c>
      <c r="S136" s="29">
        <f>'AEO 2022 Table 47 Raw'!V120</f>
        <v>11.692138999999999</v>
      </c>
      <c r="T136" s="29">
        <f>'AEO 2022 Table 47 Raw'!W120</f>
        <v>11.859009</v>
      </c>
      <c r="U136" s="29">
        <f>'AEO 2022 Table 47 Raw'!X120</f>
        <v>12.038100999999999</v>
      </c>
      <c r="V136" s="29">
        <f>'AEO 2022 Table 47 Raw'!Y120</f>
        <v>12.219863999999999</v>
      </c>
      <c r="W136" s="29">
        <f>'AEO 2022 Table 47 Raw'!Z120</f>
        <v>12.368439</v>
      </c>
      <c r="X136" s="29">
        <f>'AEO 2022 Table 47 Raw'!AA120</f>
        <v>12.571533000000001</v>
      </c>
      <c r="Y136" s="29">
        <f>'AEO 2022 Table 47 Raw'!AB120</f>
        <v>12.797637999999999</v>
      </c>
      <c r="Z136" s="29">
        <f>'AEO 2022 Table 47 Raw'!AC120</f>
        <v>13.046158</v>
      </c>
      <c r="AA136" s="29">
        <f>'AEO 2022 Table 47 Raw'!AD120</f>
        <v>13.320084</v>
      </c>
      <c r="AB136" s="29">
        <f>'AEO 2022 Table 47 Raw'!AE120</f>
        <v>13.569763</v>
      </c>
      <c r="AC136" s="29">
        <f>'AEO 2022 Table 47 Raw'!AF120</f>
        <v>13.888992</v>
      </c>
      <c r="AD136" s="29">
        <f>'AEO 2022 Table 47 Raw'!AG120</f>
        <v>14.244125</v>
      </c>
      <c r="AE136" s="29">
        <f>'AEO 2022 Table 47 Raw'!AH120</f>
        <v>14.631256</v>
      </c>
      <c r="AF136" s="29">
        <f>'AEO 2022 Table 47 Raw'!AI120</f>
        <v>15.052795</v>
      </c>
      <c r="AG136" s="52" t="str">
        <f>'AEO 2022 Table 47 Raw'!AJ120</f>
        <v>- -</v>
      </c>
    </row>
    <row r="137" spans="1:33" ht="12" customHeight="1">
      <c r="A137" s="8" t="s">
        <v>1954</v>
      </c>
      <c r="B137" s="28" t="s">
        <v>1912</v>
      </c>
      <c r="C137" s="29">
        <f>'AEO 2022 Table 47 Raw'!F121</f>
        <v>92.633178999999998</v>
      </c>
      <c r="D137" s="29">
        <f>'AEO 2022 Table 47 Raw'!G121</f>
        <v>0</v>
      </c>
      <c r="E137" s="29">
        <f>'AEO 2022 Table 47 Raw'!H121</f>
        <v>143.05595400000001</v>
      </c>
      <c r="F137" s="29">
        <f>'AEO 2022 Table 47 Raw'!I121</f>
        <v>4.3904230000000002</v>
      </c>
      <c r="G137" s="29">
        <f>'AEO 2022 Table 47 Raw'!J121</f>
        <v>19.775538999999998</v>
      </c>
      <c r="H137" s="29">
        <f>'AEO 2022 Table 47 Raw'!K121</f>
        <v>10.59379</v>
      </c>
      <c r="I137" s="29">
        <f>'AEO 2022 Table 47 Raw'!L121</f>
        <v>27.343346</v>
      </c>
      <c r="J137" s="29">
        <f>'AEO 2022 Table 47 Raw'!M121</f>
        <v>28.084761</v>
      </c>
      <c r="K137" s="29">
        <f>'AEO 2022 Table 47 Raw'!N121</f>
        <v>39.258232</v>
      </c>
      <c r="L137" s="29">
        <f>'AEO 2022 Table 47 Raw'!O121</f>
        <v>45.927891000000002</v>
      </c>
      <c r="M137" s="29">
        <f>'AEO 2022 Table 47 Raw'!P121</f>
        <v>52.710113999999997</v>
      </c>
      <c r="N137" s="29">
        <f>'AEO 2022 Table 47 Raw'!Q121</f>
        <v>63.697754000000003</v>
      </c>
      <c r="O137" s="29">
        <f>'AEO 2022 Table 47 Raw'!R121</f>
        <v>75.700142</v>
      </c>
      <c r="P137" s="29">
        <f>'AEO 2022 Table 47 Raw'!S121</f>
        <v>79.366919999999993</v>
      </c>
      <c r="Q137" s="29">
        <f>'AEO 2022 Table 47 Raw'!T121</f>
        <v>82.883492000000004</v>
      </c>
      <c r="R137" s="29">
        <f>'AEO 2022 Table 47 Raw'!U121</f>
        <v>97.115036000000003</v>
      </c>
      <c r="S137" s="29">
        <f>'AEO 2022 Table 47 Raw'!V121</f>
        <v>98.122757000000007</v>
      </c>
      <c r="T137" s="29">
        <f>'AEO 2022 Table 47 Raw'!W121</f>
        <v>99.166015999999999</v>
      </c>
      <c r="U137" s="29">
        <f>'AEO 2022 Table 47 Raw'!X121</f>
        <v>100.295456</v>
      </c>
      <c r="V137" s="29">
        <f>'AEO 2022 Table 47 Raw'!Y121</f>
        <v>101.518051</v>
      </c>
      <c r="W137" s="29">
        <f>'AEO 2022 Table 47 Raw'!Z121</f>
        <v>101.95813800000001</v>
      </c>
      <c r="X137" s="29">
        <f>'AEO 2022 Table 47 Raw'!AA121</f>
        <v>103.36534899999999</v>
      </c>
      <c r="Y137" s="29">
        <f>'AEO 2022 Table 47 Raw'!AB121</f>
        <v>104.906235</v>
      </c>
      <c r="Z137" s="29">
        <f>'AEO 2022 Table 47 Raw'!AC121</f>
        <v>106.524147</v>
      </c>
      <c r="AA137" s="29">
        <f>'AEO 2022 Table 47 Raw'!AD121</f>
        <v>108.29641700000001</v>
      </c>
      <c r="AB137" s="29">
        <f>'AEO 2022 Table 47 Raw'!AE121</f>
        <v>109.170776</v>
      </c>
      <c r="AC137" s="29">
        <f>'AEO 2022 Table 47 Raw'!AF121</f>
        <v>111.08833300000001</v>
      </c>
      <c r="AD137" s="29">
        <f>'AEO 2022 Table 47 Raw'!AG121</f>
        <v>113.25724</v>
      </c>
      <c r="AE137" s="29">
        <f>'AEO 2022 Table 47 Raw'!AH121</f>
        <v>115.537659</v>
      </c>
      <c r="AF137" s="29">
        <f>'AEO 2022 Table 47 Raw'!AI121</f>
        <v>119.349777</v>
      </c>
      <c r="AG137" s="52">
        <f>'AEO 2022 Table 47 Raw'!AJ121</f>
        <v>8.9999999999999993E-3</v>
      </c>
    </row>
    <row r="138" spans="1:33" ht="12" customHeight="1">
      <c r="A138" s="8" t="s">
        <v>1955</v>
      </c>
      <c r="B138" s="28" t="s">
        <v>1894</v>
      </c>
      <c r="C138" s="29">
        <f>'AEO 2022 Table 47 Raw'!F122</f>
        <v>92.633178999999998</v>
      </c>
      <c r="D138" s="29">
        <f>'AEO 2022 Table 47 Raw'!G122</f>
        <v>0</v>
      </c>
      <c r="E138" s="29">
        <f>'AEO 2022 Table 47 Raw'!H122</f>
        <v>140.176254</v>
      </c>
      <c r="F138" s="29">
        <f>'AEO 2022 Table 47 Raw'!I122</f>
        <v>0</v>
      </c>
      <c r="G138" s="29">
        <f>'AEO 2022 Table 47 Raw'!J122</f>
        <v>14.438255</v>
      </c>
      <c r="H138" s="29">
        <f>'AEO 2022 Table 47 Raw'!K122</f>
        <v>10.59379</v>
      </c>
      <c r="I138" s="29">
        <f>'AEO 2022 Table 47 Raw'!L122</f>
        <v>17.913976999999999</v>
      </c>
      <c r="J138" s="29">
        <f>'AEO 2022 Table 47 Raw'!M122</f>
        <v>21.928073999999999</v>
      </c>
      <c r="K138" s="29">
        <f>'AEO 2022 Table 47 Raw'!N122</f>
        <v>26.023720000000001</v>
      </c>
      <c r="L138" s="29">
        <f>'AEO 2022 Table 47 Raw'!O122</f>
        <v>30.154053000000001</v>
      </c>
      <c r="M138" s="29">
        <f>'AEO 2022 Table 47 Raw'!P122</f>
        <v>34.515255000000003</v>
      </c>
      <c r="N138" s="29">
        <f>'AEO 2022 Table 47 Raw'!Q122</f>
        <v>38.688805000000002</v>
      </c>
      <c r="O138" s="29">
        <f>'AEO 2022 Table 47 Raw'!R122</f>
        <v>42.600470999999999</v>
      </c>
      <c r="P138" s="29">
        <f>'AEO 2022 Table 47 Raw'!S122</f>
        <v>46.314728000000002</v>
      </c>
      <c r="Q138" s="29">
        <f>'AEO 2022 Table 47 Raw'!T122</f>
        <v>49.834110000000003</v>
      </c>
      <c r="R138" s="29">
        <f>'AEO 2022 Table 47 Raw'!U122</f>
        <v>64.259155000000007</v>
      </c>
      <c r="S138" s="29">
        <f>'AEO 2022 Table 47 Raw'!V122</f>
        <v>65.099731000000006</v>
      </c>
      <c r="T138" s="29">
        <f>'AEO 2022 Table 47 Raw'!W122</f>
        <v>65.922852000000006</v>
      </c>
      <c r="U138" s="29">
        <f>'AEO 2022 Table 47 Raw'!X122</f>
        <v>66.829650999999998</v>
      </c>
      <c r="V138" s="29">
        <f>'AEO 2022 Table 47 Raw'!Y122</f>
        <v>67.823547000000005</v>
      </c>
      <c r="W138" s="29">
        <f>'AEO 2022 Table 47 Raw'!Z122</f>
        <v>68.403198000000003</v>
      </c>
      <c r="X138" s="29">
        <f>'AEO 2022 Table 47 Raw'!AA122</f>
        <v>69.599853999999993</v>
      </c>
      <c r="Y138" s="29">
        <f>'AEO 2022 Table 47 Raw'!AB122</f>
        <v>70.928223000000003</v>
      </c>
      <c r="Z138" s="29">
        <f>'AEO 2022 Table 47 Raw'!AC122</f>
        <v>72.360839999999996</v>
      </c>
      <c r="AA138" s="29">
        <f>'AEO 2022 Table 47 Raw'!AD122</f>
        <v>73.912475999999998</v>
      </c>
      <c r="AB138" s="29">
        <f>'AEO 2022 Table 47 Raw'!AE122</f>
        <v>74.962890999999999</v>
      </c>
      <c r="AC138" s="29">
        <f>'AEO 2022 Table 47 Raw'!AF122</f>
        <v>76.715575999999999</v>
      </c>
      <c r="AD138" s="29">
        <f>'AEO 2022 Table 47 Raw'!AG122</f>
        <v>78.621337999999994</v>
      </c>
      <c r="AE138" s="29">
        <f>'AEO 2022 Table 47 Raw'!AH122</f>
        <v>80.607910000000004</v>
      </c>
      <c r="AF138" s="29">
        <f>'AEO 2022 Table 47 Raw'!AI122</f>
        <v>84.185303000000005</v>
      </c>
      <c r="AG138" s="52">
        <f>'AEO 2022 Table 47 Raw'!AJ122</f>
        <v>-3.0000000000000001E-3</v>
      </c>
    </row>
    <row r="139" spans="1:33" ht="12" customHeight="1">
      <c r="A139" s="8" t="s">
        <v>1956</v>
      </c>
      <c r="B139" s="28" t="s">
        <v>1896</v>
      </c>
      <c r="C139" s="29">
        <f>'AEO 2022 Table 47 Raw'!F123</f>
        <v>0</v>
      </c>
      <c r="D139" s="29">
        <f>'AEO 2022 Table 47 Raw'!G123</f>
        <v>0</v>
      </c>
      <c r="E139" s="29">
        <f>'AEO 2022 Table 47 Raw'!H123</f>
        <v>2.879696</v>
      </c>
      <c r="F139" s="29">
        <f>'AEO 2022 Table 47 Raw'!I123</f>
        <v>4.3904230000000002</v>
      </c>
      <c r="G139" s="29">
        <f>'AEO 2022 Table 47 Raw'!J123</f>
        <v>0</v>
      </c>
      <c r="H139" s="29">
        <f>'AEO 2022 Table 47 Raw'!K123</f>
        <v>0</v>
      </c>
      <c r="I139" s="29">
        <f>'AEO 2022 Table 47 Raw'!L123</f>
        <v>4.699249</v>
      </c>
      <c r="J139" s="29">
        <f>'AEO 2022 Table 47 Raw'!M123</f>
        <v>3.5923790000000002</v>
      </c>
      <c r="K139" s="29">
        <f>'AEO 2022 Table 47 Raw'!N123</f>
        <v>7.6992779999999996</v>
      </c>
      <c r="L139" s="29">
        <f>'AEO 2022 Table 47 Raw'!O123</f>
        <v>8.9082159999999995</v>
      </c>
      <c r="M139" s="29">
        <f>'AEO 2022 Table 47 Raw'!P123</f>
        <v>10.059227999999999</v>
      </c>
      <c r="N139" s="29">
        <f>'AEO 2022 Table 47 Raw'!Q123</f>
        <v>11.081734000000001</v>
      </c>
      <c r="O139" s="29">
        <f>'AEO 2022 Table 47 Raw'!R123</f>
        <v>18.586272999999998</v>
      </c>
      <c r="P139" s="29">
        <f>'AEO 2022 Table 47 Raw'!S123</f>
        <v>18.081827000000001</v>
      </c>
      <c r="Q139" s="29">
        <f>'AEO 2022 Table 47 Raw'!T123</f>
        <v>17.652653000000001</v>
      </c>
      <c r="R139" s="29">
        <f>'AEO 2022 Table 47 Raw'!U123</f>
        <v>17.220109999999998</v>
      </c>
      <c r="S139" s="29">
        <f>'AEO 2022 Table 47 Raw'!V123</f>
        <v>17.050702999999999</v>
      </c>
      <c r="T139" s="29">
        <f>'AEO 2022 Table 47 Raw'!W123</f>
        <v>16.954006</v>
      </c>
      <c r="U139" s="29">
        <f>'AEO 2022 Table 47 Raw'!X123</f>
        <v>16.886524000000001</v>
      </c>
      <c r="V139" s="29">
        <f>'AEO 2022 Table 47 Raw'!Y123</f>
        <v>16.860759999999999</v>
      </c>
      <c r="W139" s="29">
        <f>'AEO 2022 Table 47 Raw'!Z123</f>
        <v>16.651436</v>
      </c>
      <c r="X139" s="29">
        <f>'AEO 2022 Table 47 Raw'!AA123</f>
        <v>16.670435000000001</v>
      </c>
      <c r="Y139" s="29">
        <f>'AEO 2022 Table 47 Raw'!AB123</f>
        <v>16.711497999999999</v>
      </c>
      <c r="Z139" s="29">
        <f>'AEO 2022 Table 47 Raw'!AC123</f>
        <v>16.753026999999999</v>
      </c>
      <c r="AA139" s="29">
        <f>'AEO 2022 Table 47 Raw'!AD123</f>
        <v>16.849972000000001</v>
      </c>
      <c r="AB139" s="29">
        <f>'AEO 2022 Table 47 Raw'!AE123</f>
        <v>16.734407000000001</v>
      </c>
      <c r="AC139" s="29">
        <f>'AEO 2022 Table 47 Raw'!AF123</f>
        <v>16.804521999999999</v>
      </c>
      <c r="AD139" s="29">
        <f>'AEO 2022 Table 47 Raw'!AG123</f>
        <v>16.966162000000001</v>
      </c>
      <c r="AE139" s="29">
        <f>'AEO 2022 Table 47 Raw'!AH123</f>
        <v>17.166108999999999</v>
      </c>
      <c r="AF139" s="29">
        <f>'AEO 2022 Table 47 Raw'!AI123</f>
        <v>17.367321</v>
      </c>
      <c r="AG139" s="52" t="str">
        <f>'AEO 2022 Table 47 Raw'!AJ123</f>
        <v>- -</v>
      </c>
    </row>
    <row r="140" spans="1:33" ht="12" customHeight="1">
      <c r="A140" s="8" t="s">
        <v>1957</v>
      </c>
      <c r="B140" s="28" t="s">
        <v>1898</v>
      </c>
      <c r="C140" s="29">
        <f>'AEO 2022 Table 47 Raw'!F124</f>
        <v>0</v>
      </c>
      <c r="D140" s="29">
        <f>'AEO 2022 Table 47 Raw'!G124</f>
        <v>0</v>
      </c>
      <c r="E140" s="29">
        <f>'AEO 2022 Table 47 Raw'!H124</f>
        <v>0</v>
      </c>
      <c r="F140" s="29">
        <f>'AEO 2022 Table 47 Raw'!I124</f>
        <v>0</v>
      </c>
      <c r="G140" s="29">
        <f>'AEO 2022 Table 47 Raw'!J124</f>
        <v>5.3372840000000004</v>
      </c>
      <c r="H140" s="29">
        <f>'AEO 2022 Table 47 Raw'!K124</f>
        <v>0</v>
      </c>
      <c r="I140" s="29">
        <f>'AEO 2022 Table 47 Raw'!L124</f>
        <v>4.7301209999999996</v>
      </c>
      <c r="J140" s="29">
        <f>'AEO 2022 Table 47 Raw'!M124</f>
        <v>2.564308</v>
      </c>
      <c r="K140" s="29">
        <f>'AEO 2022 Table 47 Raw'!N124</f>
        <v>5.5352309999999996</v>
      </c>
      <c r="L140" s="29">
        <f>'AEO 2022 Table 47 Raw'!O124</f>
        <v>6.8656230000000003</v>
      </c>
      <c r="M140" s="29">
        <f>'AEO 2022 Table 47 Raw'!P124</f>
        <v>8.1356319999999993</v>
      </c>
      <c r="N140" s="29">
        <f>'AEO 2022 Table 47 Raw'!Q124</f>
        <v>13.927216</v>
      </c>
      <c r="O140" s="29">
        <f>'AEO 2022 Table 47 Raw'!R124</f>
        <v>14.513396999999999</v>
      </c>
      <c r="P140" s="29">
        <f>'AEO 2022 Table 47 Raw'!S124</f>
        <v>14.970367</v>
      </c>
      <c r="Q140" s="29">
        <f>'AEO 2022 Table 47 Raw'!T124</f>
        <v>15.396729000000001</v>
      </c>
      <c r="R140" s="29">
        <f>'AEO 2022 Table 47 Raw'!U124</f>
        <v>15.635773</v>
      </c>
      <c r="S140" s="29">
        <f>'AEO 2022 Table 47 Raw'!V124</f>
        <v>15.972321000000001</v>
      </c>
      <c r="T140" s="29">
        <f>'AEO 2022 Table 47 Raw'!W124</f>
        <v>16.289154</v>
      </c>
      <c r="U140" s="29">
        <f>'AEO 2022 Table 47 Raw'!X124</f>
        <v>16.579284999999999</v>
      </c>
      <c r="V140" s="29">
        <f>'AEO 2022 Table 47 Raw'!Y124</f>
        <v>16.833739999999999</v>
      </c>
      <c r="W140" s="29">
        <f>'AEO 2022 Table 47 Raw'!Z124</f>
        <v>16.903503000000001</v>
      </c>
      <c r="X140" s="29">
        <f>'AEO 2022 Table 47 Raw'!AA124</f>
        <v>17.095061999999999</v>
      </c>
      <c r="Y140" s="29">
        <f>'AEO 2022 Table 47 Raw'!AB124</f>
        <v>17.26651</v>
      </c>
      <c r="Z140" s="29">
        <f>'AEO 2022 Table 47 Raw'!AC124</f>
        <v>17.410278000000002</v>
      </c>
      <c r="AA140" s="29">
        <f>'AEO 2022 Table 47 Raw'!AD124</f>
        <v>17.533965999999999</v>
      </c>
      <c r="AB140" s="29">
        <f>'AEO 2022 Table 47 Raw'!AE124</f>
        <v>17.473479999999999</v>
      </c>
      <c r="AC140" s="29">
        <f>'AEO 2022 Table 47 Raw'!AF124</f>
        <v>17.568237</v>
      </c>
      <c r="AD140" s="29">
        <f>'AEO 2022 Table 47 Raw'!AG124</f>
        <v>17.669739</v>
      </c>
      <c r="AE140" s="29">
        <f>'AEO 2022 Table 47 Raw'!AH124</f>
        <v>17.763641</v>
      </c>
      <c r="AF140" s="29">
        <f>'AEO 2022 Table 47 Raw'!AI124</f>
        <v>17.797149999999998</v>
      </c>
      <c r="AG140" s="52" t="str">
        <f>'AEO 2022 Table 47 Raw'!AJ124</f>
        <v>- -</v>
      </c>
    </row>
    <row r="141" spans="1:33" ht="12" customHeight="1">
      <c r="A141" s="8" t="s">
        <v>1958</v>
      </c>
      <c r="B141" s="28" t="s">
        <v>1914</v>
      </c>
      <c r="C141" s="29">
        <f>'AEO 2022 Table 47 Raw'!F125</f>
        <v>277.67211900000001</v>
      </c>
      <c r="D141" s="29">
        <f>'AEO 2022 Table 47 Raw'!G125</f>
        <v>0</v>
      </c>
      <c r="E141" s="29">
        <f>'AEO 2022 Table 47 Raw'!H125</f>
        <v>250.45843500000001</v>
      </c>
      <c r="F141" s="29">
        <f>'AEO 2022 Table 47 Raw'!I125</f>
        <v>32.324593</v>
      </c>
      <c r="G141" s="29">
        <f>'AEO 2022 Table 47 Raw'!J125</f>
        <v>169.630112</v>
      </c>
      <c r="H141" s="29">
        <f>'AEO 2022 Table 47 Raw'!K125</f>
        <v>152.51554899999999</v>
      </c>
      <c r="I141" s="29">
        <f>'AEO 2022 Table 47 Raw'!L125</f>
        <v>259.276794</v>
      </c>
      <c r="J141" s="29">
        <f>'AEO 2022 Table 47 Raw'!M125</f>
        <v>230.568161</v>
      </c>
      <c r="K141" s="29">
        <f>'AEO 2022 Table 47 Raw'!N125</f>
        <v>245.45195000000001</v>
      </c>
      <c r="L141" s="29">
        <f>'AEO 2022 Table 47 Raw'!O125</f>
        <v>261.92245500000001</v>
      </c>
      <c r="M141" s="29">
        <f>'AEO 2022 Table 47 Raw'!P125</f>
        <v>281.04553199999998</v>
      </c>
      <c r="N141" s="29">
        <f>'AEO 2022 Table 47 Raw'!Q125</f>
        <v>299.71713299999999</v>
      </c>
      <c r="O141" s="29">
        <f>'AEO 2022 Table 47 Raw'!R125</f>
        <v>318.62152099999997</v>
      </c>
      <c r="P141" s="29">
        <f>'AEO 2022 Table 47 Raw'!S125</f>
        <v>339.24078400000002</v>
      </c>
      <c r="Q141" s="29">
        <f>'AEO 2022 Table 47 Raw'!T125</f>
        <v>362.033142</v>
      </c>
      <c r="R141" s="29">
        <f>'AEO 2022 Table 47 Raw'!U125</f>
        <v>384.71224999999998</v>
      </c>
      <c r="S141" s="29">
        <f>'AEO 2022 Table 47 Raw'!V125</f>
        <v>405.89959700000003</v>
      </c>
      <c r="T141" s="29">
        <f>'AEO 2022 Table 47 Raw'!W125</f>
        <v>426.966003</v>
      </c>
      <c r="U141" s="29">
        <f>'AEO 2022 Table 47 Raw'!X125</f>
        <v>448.86889600000001</v>
      </c>
      <c r="V141" s="29">
        <f>'AEO 2022 Table 47 Raw'!Y125</f>
        <v>472.02929699999999</v>
      </c>
      <c r="W141" s="29">
        <f>'AEO 2022 Table 47 Raw'!Z125</f>
        <v>496.631531</v>
      </c>
      <c r="X141" s="29">
        <f>'AEO 2022 Table 47 Raw'!AA125</f>
        <v>519.66039999999998</v>
      </c>
      <c r="Y141" s="29">
        <f>'AEO 2022 Table 47 Raw'!AB125</f>
        <v>557.39709500000004</v>
      </c>
      <c r="Z141" s="29">
        <f>'AEO 2022 Table 47 Raw'!AC125</f>
        <v>575.06079099999999</v>
      </c>
      <c r="AA141" s="29">
        <f>'AEO 2022 Table 47 Raw'!AD125</f>
        <v>609.20263699999998</v>
      </c>
      <c r="AB141" s="29">
        <f>'AEO 2022 Table 47 Raw'!AE125</f>
        <v>609.19549600000005</v>
      </c>
      <c r="AC141" s="29">
        <f>'AEO 2022 Table 47 Raw'!AF125</f>
        <v>611.02514599999995</v>
      </c>
      <c r="AD141" s="29">
        <f>'AEO 2022 Table 47 Raw'!AG125</f>
        <v>612.77136199999995</v>
      </c>
      <c r="AE141" s="29">
        <f>'AEO 2022 Table 47 Raw'!AH125</f>
        <v>613.22363299999995</v>
      </c>
      <c r="AF141" s="29">
        <f>'AEO 2022 Table 47 Raw'!AI125</f>
        <v>612.34362799999997</v>
      </c>
      <c r="AG141" s="52">
        <f>'AEO 2022 Table 47 Raw'!AJ125</f>
        <v>2.8000000000000001E-2</v>
      </c>
    </row>
    <row r="142" spans="1:33" ht="12" customHeight="1">
      <c r="A142" s="8" t="s">
        <v>1959</v>
      </c>
      <c r="B142" s="28" t="s">
        <v>1894</v>
      </c>
      <c r="C142" s="29">
        <f>'AEO 2022 Table 47 Raw'!F126</f>
        <v>277.67211900000001</v>
      </c>
      <c r="D142" s="29">
        <f>'AEO 2022 Table 47 Raw'!G126</f>
        <v>0</v>
      </c>
      <c r="E142" s="29">
        <f>'AEO 2022 Table 47 Raw'!H126</f>
        <v>144.07287600000001</v>
      </c>
      <c r="F142" s="29">
        <f>'AEO 2022 Table 47 Raw'!I126</f>
        <v>32.099257999999999</v>
      </c>
      <c r="G142" s="29">
        <f>'AEO 2022 Table 47 Raw'!J126</f>
        <v>147.42898600000001</v>
      </c>
      <c r="H142" s="29">
        <f>'AEO 2022 Table 47 Raw'!K126</f>
        <v>146.25853000000001</v>
      </c>
      <c r="I142" s="29">
        <f>'AEO 2022 Table 47 Raw'!L126</f>
        <v>191.53758199999999</v>
      </c>
      <c r="J142" s="29">
        <f>'AEO 2022 Table 47 Raw'!M126</f>
        <v>203.94497699999999</v>
      </c>
      <c r="K142" s="29">
        <f>'AEO 2022 Table 47 Raw'!N126</f>
        <v>216.976089</v>
      </c>
      <c r="L142" s="29">
        <f>'AEO 2022 Table 47 Raw'!O126</f>
        <v>231.21292099999999</v>
      </c>
      <c r="M142" s="29">
        <f>'AEO 2022 Table 47 Raw'!P126</f>
        <v>246.91575599999999</v>
      </c>
      <c r="N142" s="29">
        <f>'AEO 2022 Table 47 Raw'!Q126</f>
        <v>261.91769399999998</v>
      </c>
      <c r="O142" s="29">
        <f>'AEO 2022 Table 47 Raw'!R126</f>
        <v>276.81848100000002</v>
      </c>
      <c r="P142" s="29">
        <f>'AEO 2022 Table 47 Raw'!S126</f>
        <v>292.84771699999999</v>
      </c>
      <c r="Q142" s="29">
        <f>'AEO 2022 Table 47 Raw'!T126</f>
        <v>310.38656600000002</v>
      </c>
      <c r="R142" s="29">
        <f>'AEO 2022 Table 47 Raw'!U126</f>
        <v>327.49331699999999</v>
      </c>
      <c r="S142" s="29">
        <f>'AEO 2022 Table 47 Raw'!V126</f>
        <v>343.03460699999999</v>
      </c>
      <c r="T142" s="29">
        <f>'AEO 2022 Table 47 Raw'!W126</f>
        <v>358.255585</v>
      </c>
      <c r="U142" s="29">
        <f>'AEO 2022 Table 47 Raw'!X126</f>
        <v>374.080536</v>
      </c>
      <c r="V142" s="29">
        <f>'AEO 2022 Table 47 Raw'!Y126</f>
        <v>390.99234000000001</v>
      </c>
      <c r="W142" s="29">
        <f>'AEO 2022 Table 47 Raw'!Z126</f>
        <v>409.32281499999999</v>
      </c>
      <c r="X142" s="29">
        <f>'AEO 2022 Table 47 Raw'!AA126</f>
        <v>426.61157200000002</v>
      </c>
      <c r="Y142" s="29">
        <f>'AEO 2022 Table 47 Raw'!AB126</f>
        <v>444.14013699999998</v>
      </c>
      <c r="Z142" s="29">
        <f>'AEO 2022 Table 47 Raw'!AC126</f>
        <v>454.37792999999999</v>
      </c>
      <c r="AA142" s="29">
        <f>'AEO 2022 Table 47 Raw'!AD126</f>
        <v>489.16894500000001</v>
      </c>
      <c r="AB142" s="29">
        <f>'AEO 2022 Table 47 Raw'!AE126</f>
        <v>490.73681599999998</v>
      </c>
      <c r="AC142" s="29">
        <f>'AEO 2022 Table 47 Raw'!AF126</f>
        <v>494.04101600000001</v>
      </c>
      <c r="AD142" s="29">
        <f>'AEO 2022 Table 47 Raw'!AG126</f>
        <v>497.36279300000001</v>
      </c>
      <c r="AE142" s="29">
        <f>'AEO 2022 Table 47 Raw'!AH126</f>
        <v>499.43457000000001</v>
      </c>
      <c r="AF142" s="29">
        <f>'AEO 2022 Table 47 Raw'!AI126</f>
        <v>500.30664100000001</v>
      </c>
      <c r="AG142" s="52">
        <f>'AEO 2022 Table 47 Raw'!AJ126</f>
        <v>2.1000000000000001E-2</v>
      </c>
    </row>
    <row r="143" spans="1:33" ht="12" customHeight="1">
      <c r="A143" s="8" t="s">
        <v>1960</v>
      </c>
      <c r="B143" s="28" t="s">
        <v>1896</v>
      </c>
      <c r="C143" s="29">
        <f>'AEO 2022 Table 47 Raw'!F127</f>
        <v>0</v>
      </c>
      <c r="D143" s="29">
        <f>'AEO 2022 Table 47 Raw'!G127</f>
        <v>0</v>
      </c>
      <c r="E143" s="29">
        <f>'AEO 2022 Table 47 Raw'!H127</f>
        <v>106.38556699999999</v>
      </c>
      <c r="F143" s="29">
        <f>'AEO 2022 Table 47 Raw'!I127</f>
        <v>0</v>
      </c>
      <c r="G143" s="29">
        <f>'AEO 2022 Table 47 Raw'!J127</f>
        <v>15.530001</v>
      </c>
      <c r="H143" s="29">
        <f>'AEO 2022 Table 47 Raw'!K127</f>
        <v>0</v>
      </c>
      <c r="I143" s="29">
        <f>'AEO 2022 Table 47 Raw'!L127</f>
        <v>60.084170999999998</v>
      </c>
      <c r="J143" s="29">
        <f>'AEO 2022 Table 47 Raw'!M127</f>
        <v>18.590885</v>
      </c>
      <c r="K143" s="29">
        <f>'AEO 2022 Table 47 Raw'!N127</f>
        <v>20.063969</v>
      </c>
      <c r="L143" s="29">
        <f>'AEO 2022 Table 47 Raw'!O127</f>
        <v>21.87537</v>
      </c>
      <c r="M143" s="29">
        <f>'AEO 2022 Table 47 Raw'!P127</f>
        <v>24.813934</v>
      </c>
      <c r="N143" s="29">
        <f>'AEO 2022 Table 47 Raw'!Q127</f>
        <v>28.059771999999999</v>
      </c>
      <c r="O143" s="29">
        <f>'AEO 2022 Table 47 Raw'!R127</f>
        <v>31.658080999999999</v>
      </c>
      <c r="P143" s="29">
        <f>'AEO 2022 Table 47 Raw'!S127</f>
        <v>35.787616999999997</v>
      </c>
      <c r="Q143" s="29">
        <f>'AEO 2022 Table 47 Raw'!T127</f>
        <v>40.498874999999998</v>
      </c>
      <c r="R143" s="29">
        <f>'AEO 2022 Table 47 Raw'!U127</f>
        <v>45.544967999999997</v>
      </c>
      <c r="S143" s="29">
        <f>'AEO 2022 Table 47 Raw'!V127</f>
        <v>50.734234000000001</v>
      </c>
      <c r="T143" s="29">
        <f>'AEO 2022 Table 47 Raw'!W127</f>
        <v>56.121997999999998</v>
      </c>
      <c r="U143" s="29">
        <f>'AEO 2022 Table 47 Raw'!X127</f>
        <v>61.691284000000003</v>
      </c>
      <c r="V143" s="29">
        <f>'AEO 2022 Table 47 Raw'!Y127</f>
        <v>67.358840999999998</v>
      </c>
      <c r="W143" s="29">
        <f>'AEO 2022 Table 47 Raw'!Z127</f>
        <v>72.966498999999999</v>
      </c>
      <c r="X143" s="29">
        <f>'AEO 2022 Table 47 Raw'!AA127</f>
        <v>78.089752000000004</v>
      </c>
      <c r="Y143" s="29">
        <f>'AEO 2022 Table 47 Raw'!AB127</f>
        <v>94.205382999999998</v>
      </c>
      <c r="Z143" s="29">
        <f>'AEO 2022 Table 47 Raw'!AC127</f>
        <v>101.538246</v>
      </c>
      <c r="AA143" s="29">
        <f>'AEO 2022 Table 47 Raw'!AD127</f>
        <v>101.017212</v>
      </c>
      <c r="AB143" s="29">
        <f>'AEO 2022 Table 47 Raw'!AE127</f>
        <v>99.617064999999997</v>
      </c>
      <c r="AC143" s="29">
        <f>'AEO 2022 Table 47 Raw'!AF127</f>
        <v>98.268921000000006</v>
      </c>
      <c r="AD143" s="29">
        <f>'AEO 2022 Table 47 Raw'!AG127</f>
        <v>96.862328000000005</v>
      </c>
      <c r="AE143" s="29">
        <f>'AEO 2022 Table 47 Raw'!AH127</f>
        <v>95.512100000000004</v>
      </c>
      <c r="AF143" s="29">
        <f>'AEO 2022 Table 47 Raw'!AI127</f>
        <v>94.125793000000002</v>
      </c>
      <c r="AG143" s="52" t="str">
        <f>'AEO 2022 Table 47 Raw'!AJ127</f>
        <v>- -</v>
      </c>
    </row>
    <row r="144" spans="1:33" ht="12" customHeight="1">
      <c r="A144" s="8" t="s">
        <v>1961</v>
      </c>
      <c r="B144" s="28" t="s">
        <v>1898</v>
      </c>
      <c r="C144" s="29">
        <f>'AEO 2022 Table 47 Raw'!F128</f>
        <v>0</v>
      </c>
      <c r="D144" s="29">
        <f>'AEO 2022 Table 47 Raw'!G128</f>
        <v>0</v>
      </c>
      <c r="E144" s="29">
        <f>'AEO 2022 Table 47 Raw'!H128</f>
        <v>0</v>
      </c>
      <c r="F144" s="29">
        <f>'AEO 2022 Table 47 Raw'!I128</f>
        <v>0.22533400000000001</v>
      </c>
      <c r="G144" s="29">
        <f>'AEO 2022 Table 47 Raw'!J128</f>
        <v>6.6711260000000001</v>
      </c>
      <c r="H144" s="29">
        <f>'AEO 2022 Table 47 Raw'!K128</f>
        <v>6.2570180000000004</v>
      </c>
      <c r="I144" s="29">
        <f>'AEO 2022 Table 47 Raw'!L128</f>
        <v>7.6550589999999996</v>
      </c>
      <c r="J144" s="29">
        <f>'AEO 2022 Table 47 Raw'!M128</f>
        <v>8.0323019999999996</v>
      </c>
      <c r="K144" s="29">
        <f>'AEO 2022 Table 47 Raw'!N128</f>
        <v>8.4118949999999995</v>
      </c>
      <c r="L144" s="29">
        <f>'AEO 2022 Table 47 Raw'!O128</f>
        <v>8.8341820000000002</v>
      </c>
      <c r="M144" s="29">
        <f>'AEO 2022 Table 47 Raw'!P128</f>
        <v>9.3158709999999996</v>
      </c>
      <c r="N144" s="29">
        <f>'AEO 2022 Table 47 Raw'!Q128</f>
        <v>9.7396689999999992</v>
      </c>
      <c r="O144" s="29">
        <f>'AEO 2022 Table 47 Raw'!R128</f>
        <v>10.144958000000001</v>
      </c>
      <c r="P144" s="29">
        <f>'AEO 2022 Table 47 Raw'!S128</f>
        <v>10.605453000000001</v>
      </c>
      <c r="Q144" s="29">
        <f>'AEO 2022 Table 47 Raw'!T128</f>
        <v>11.147719</v>
      </c>
      <c r="R144" s="29">
        <f>'AEO 2022 Table 47 Raw'!U128</f>
        <v>11.67398</v>
      </c>
      <c r="S144" s="29">
        <f>'AEO 2022 Table 47 Raw'!V128</f>
        <v>12.130767000000001</v>
      </c>
      <c r="T144" s="29">
        <f>'AEO 2022 Table 47 Raw'!W128</f>
        <v>12.588424</v>
      </c>
      <c r="U144" s="29">
        <f>'AEO 2022 Table 47 Raw'!X128</f>
        <v>13.097091000000001</v>
      </c>
      <c r="V144" s="29">
        <f>'AEO 2022 Table 47 Raw'!Y128</f>
        <v>13.678115</v>
      </c>
      <c r="W144" s="29">
        <f>'AEO 2022 Table 47 Raw'!Z128</f>
        <v>14.342238</v>
      </c>
      <c r="X144" s="29">
        <f>'AEO 2022 Table 47 Raw'!AA128</f>
        <v>14.95909</v>
      </c>
      <c r="Y144" s="29">
        <f>'AEO 2022 Table 47 Raw'!AB128</f>
        <v>19.051544</v>
      </c>
      <c r="Z144" s="29">
        <f>'AEO 2022 Table 47 Raw'!AC128</f>
        <v>19.144562000000001</v>
      </c>
      <c r="AA144" s="29">
        <f>'AEO 2022 Table 47 Raw'!AD128</f>
        <v>19.016479</v>
      </c>
      <c r="AB144" s="29">
        <f>'AEO 2022 Table 47 Raw'!AE128</f>
        <v>18.841614</v>
      </c>
      <c r="AC144" s="29">
        <f>'AEO 2022 Table 47 Raw'!AF128</f>
        <v>18.715240000000001</v>
      </c>
      <c r="AD144" s="29">
        <f>'AEO 2022 Table 47 Raw'!AG128</f>
        <v>18.546233999999998</v>
      </c>
      <c r="AE144" s="29">
        <f>'AEO 2022 Table 47 Raw'!AH128</f>
        <v>18.276978</v>
      </c>
      <c r="AF144" s="29">
        <f>'AEO 2022 Table 47 Raw'!AI128</f>
        <v>17.911162999999998</v>
      </c>
      <c r="AG144" s="52" t="str">
        <f>'AEO 2022 Table 47 Raw'!AJ128</f>
        <v>- -</v>
      </c>
    </row>
    <row r="145" spans="1:33" ht="12" customHeight="1">
      <c r="A145" s="8" t="s">
        <v>1962</v>
      </c>
      <c r="B145" s="28" t="s">
        <v>1916</v>
      </c>
      <c r="C145" s="29">
        <f>'AEO 2022 Table 47 Raw'!F129</f>
        <v>3.2670840000000001</v>
      </c>
      <c r="D145" s="29">
        <f>'AEO 2022 Table 47 Raw'!G129</f>
        <v>0</v>
      </c>
      <c r="E145" s="29">
        <f>'AEO 2022 Table 47 Raw'!H129</f>
        <v>109.71494300000001</v>
      </c>
      <c r="F145" s="29">
        <f>'AEO 2022 Table 47 Raw'!I129</f>
        <v>20.661821</v>
      </c>
      <c r="G145" s="29">
        <f>'AEO 2022 Table 47 Raw'!J129</f>
        <v>9.6824910000000006</v>
      </c>
      <c r="H145" s="29">
        <f>'AEO 2022 Table 47 Raw'!K129</f>
        <v>0</v>
      </c>
      <c r="I145" s="29">
        <f>'AEO 2022 Table 47 Raw'!L129</f>
        <v>13.953403</v>
      </c>
      <c r="J145" s="29">
        <f>'AEO 2022 Table 47 Raw'!M129</f>
        <v>21.848134999999999</v>
      </c>
      <c r="K145" s="29">
        <f>'AEO 2022 Table 47 Raw'!N129</f>
        <v>18.533080999999999</v>
      </c>
      <c r="L145" s="29">
        <f>'AEO 2022 Table 47 Raw'!O129</f>
        <v>21.017634999999999</v>
      </c>
      <c r="M145" s="29">
        <f>'AEO 2022 Table 47 Raw'!P129</f>
        <v>25.053982000000001</v>
      </c>
      <c r="N145" s="29">
        <f>'AEO 2022 Table 47 Raw'!Q129</f>
        <v>29.959049</v>
      </c>
      <c r="O145" s="29">
        <f>'AEO 2022 Table 47 Raw'!R129</f>
        <v>27.106746999999999</v>
      </c>
      <c r="P145" s="29">
        <f>'AEO 2022 Table 47 Raw'!S129</f>
        <v>40.082465999999997</v>
      </c>
      <c r="Q145" s="29">
        <f>'AEO 2022 Table 47 Raw'!T129</f>
        <v>43.550102000000003</v>
      </c>
      <c r="R145" s="29">
        <f>'AEO 2022 Table 47 Raw'!U129</f>
        <v>46.578079000000002</v>
      </c>
      <c r="S145" s="29">
        <f>'AEO 2022 Table 47 Raw'!V129</f>
        <v>52.021048999999998</v>
      </c>
      <c r="T145" s="29">
        <f>'AEO 2022 Table 47 Raw'!W129</f>
        <v>52.621161999999998</v>
      </c>
      <c r="U145" s="29">
        <f>'AEO 2022 Table 47 Raw'!X129</f>
        <v>53.278525999999999</v>
      </c>
      <c r="V145" s="29">
        <f>'AEO 2022 Table 47 Raw'!Y129</f>
        <v>53.925125000000001</v>
      </c>
      <c r="W145" s="29">
        <f>'AEO 2022 Table 47 Raw'!Z129</f>
        <v>54.677826000000003</v>
      </c>
      <c r="X145" s="29">
        <f>'AEO 2022 Table 47 Raw'!AA129</f>
        <v>55.072432999999997</v>
      </c>
      <c r="Y145" s="29">
        <f>'AEO 2022 Table 47 Raw'!AB129</f>
        <v>55.104080000000003</v>
      </c>
      <c r="Z145" s="29">
        <f>'AEO 2022 Table 47 Raw'!AC129</f>
        <v>56.400588999999997</v>
      </c>
      <c r="AA145" s="29">
        <f>'AEO 2022 Table 47 Raw'!AD129</f>
        <v>62.327224999999999</v>
      </c>
      <c r="AB145" s="29">
        <f>'AEO 2022 Table 47 Raw'!AE129</f>
        <v>60.933928999999999</v>
      </c>
      <c r="AC145" s="29">
        <f>'AEO 2022 Table 47 Raw'!AF129</f>
        <v>59.638514999999998</v>
      </c>
      <c r="AD145" s="29">
        <f>'AEO 2022 Table 47 Raw'!AG129</f>
        <v>58.619171000000001</v>
      </c>
      <c r="AE145" s="29">
        <f>'AEO 2022 Table 47 Raw'!AH129</f>
        <v>57.991669000000002</v>
      </c>
      <c r="AF145" s="29">
        <f>'AEO 2022 Table 47 Raw'!AI129</f>
        <v>57.531002000000001</v>
      </c>
      <c r="AG145" s="52">
        <f>'AEO 2022 Table 47 Raw'!AJ129</f>
        <v>0.104</v>
      </c>
    </row>
    <row r="146" spans="1:33" ht="12" customHeight="1">
      <c r="A146" s="8" t="s">
        <v>1963</v>
      </c>
      <c r="B146" s="28" t="s">
        <v>1894</v>
      </c>
      <c r="C146" s="29">
        <f>'AEO 2022 Table 47 Raw'!F130</f>
        <v>0</v>
      </c>
      <c r="D146" s="29">
        <f>'AEO 2022 Table 47 Raw'!G130</f>
        <v>0</v>
      </c>
      <c r="E146" s="29">
        <f>'AEO 2022 Table 47 Raw'!H130</f>
        <v>38.090415999999998</v>
      </c>
      <c r="F146" s="29">
        <f>'AEO 2022 Table 47 Raw'!I130</f>
        <v>20.661821</v>
      </c>
      <c r="G146" s="29">
        <f>'AEO 2022 Table 47 Raw'!J130</f>
        <v>9.6824910000000006</v>
      </c>
      <c r="H146" s="29">
        <f>'AEO 2022 Table 47 Raw'!K130</f>
        <v>0</v>
      </c>
      <c r="I146" s="29">
        <f>'AEO 2022 Table 47 Raw'!L130</f>
        <v>13.795126</v>
      </c>
      <c r="J146" s="29">
        <f>'AEO 2022 Table 47 Raw'!M130</f>
        <v>14.644003</v>
      </c>
      <c r="K146" s="29">
        <f>'AEO 2022 Table 47 Raw'!N130</f>
        <v>15.635031</v>
      </c>
      <c r="L146" s="29">
        <f>'AEO 2022 Table 47 Raw'!O130</f>
        <v>16.738973999999999</v>
      </c>
      <c r="M146" s="29">
        <f>'AEO 2022 Table 47 Raw'!P130</f>
        <v>17.574974000000001</v>
      </c>
      <c r="N146" s="29">
        <f>'AEO 2022 Table 47 Raw'!Q130</f>
        <v>18.311606999999999</v>
      </c>
      <c r="O146" s="29">
        <f>'AEO 2022 Table 47 Raw'!R130</f>
        <v>19.815543999999999</v>
      </c>
      <c r="P146" s="29">
        <f>'AEO 2022 Table 47 Raw'!S130</f>
        <v>21.379776</v>
      </c>
      <c r="Q146" s="29">
        <f>'AEO 2022 Table 47 Raw'!T130</f>
        <v>22.794001000000002</v>
      </c>
      <c r="R146" s="29">
        <f>'AEO 2022 Table 47 Raw'!U130</f>
        <v>24.134651000000002</v>
      </c>
      <c r="S146" s="29">
        <f>'AEO 2022 Table 47 Raw'!V130</f>
        <v>29.184204000000001</v>
      </c>
      <c r="T146" s="29">
        <f>'AEO 2022 Table 47 Raw'!W130</f>
        <v>29.457457999999999</v>
      </c>
      <c r="U146" s="29">
        <f>'AEO 2022 Table 47 Raw'!X130</f>
        <v>29.702393000000001</v>
      </c>
      <c r="V146" s="29">
        <f>'AEO 2022 Table 47 Raw'!Y130</f>
        <v>29.908874999999998</v>
      </c>
      <c r="W146" s="29">
        <f>'AEO 2022 Table 47 Raw'!Z130</f>
        <v>30.140442</v>
      </c>
      <c r="X146" s="29">
        <f>'AEO 2022 Table 47 Raw'!AA130</f>
        <v>30.219238000000001</v>
      </c>
      <c r="Y146" s="29">
        <f>'AEO 2022 Table 47 Raw'!AB130</f>
        <v>30.146301000000001</v>
      </c>
      <c r="Z146" s="29">
        <f>'AEO 2022 Table 47 Raw'!AC130</f>
        <v>30.02478</v>
      </c>
      <c r="AA146" s="29">
        <f>'AEO 2022 Table 47 Raw'!AD130</f>
        <v>29.894957999999999</v>
      </c>
      <c r="AB146" s="29">
        <f>'AEO 2022 Table 47 Raw'!AE130</f>
        <v>29.769653000000002</v>
      </c>
      <c r="AC146" s="29">
        <f>'AEO 2022 Table 47 Raw'!AF130</f>
        <v>29.657837000000001</v>
      </c>
      <c r="AD146" s="29">
        <f>'AEO 2022 Table 47 Raw'!AG130</f>
        <v>29.655456999999998</v>
      </c>
      <c r="AE146" s="29">
        <f>'AEO 2022 Table 47 Raw'!AH130</f>
        <v>29.785339</v>
      </c>
      <c r="AF146" s="29">
        <f>'AEO 2022 Table 47 Raw'!AI130</f>
        <v>30.039368</v>
      </c>
      <c r="AG146" s="52" t="str">
        <f>'AEO 2022 Table 47 Raw'!AJ130</f>
        <v>- -</v>
      </c>
    </row>
    <row r="147" spans="1:33" ht="12" customHeight="1">
      <c r="A147" s="8" t="s">
        <v>1964</v>
      </c>
      <c r="B147" s="28" t="s">
        <v>1896</v>
      </c>
      <c r="C147" s="29">
        <f>'AEO 2022 Table 47 Raw'!F131</f>
        <v>0</v>
      </c>
      <c r="D147" s="29">
        <f>'AEO 2022 Table 47 Raw'!G131</f>
        <v>0</v>
      </c>
      <c r="E147" s="29">
        <f>'AEO 2022 Table 47 Raw'!H131</f>
        <v>71.624527</v>
      </c>
      <c r="F147" s="29">
        <f>'AEO 2022 Table 47 Raw'!I131</f>
        <v>0</v>
      </c>
      <c r="G147" s="29">
        <f>'AEO 2022 Table 47 Raw'!J131</f>
        <v>0</v>
      </c>
      <c r="H147" s="29">
        <f>'AEO 2022 Table 47 Raw'!K131</f>
        <v>0</v>
      </c>
      <c r="I147" s="29">
        <f>'AEO 2022 Table 47 Raw'!L131</f>
        <v>0</v>
      </c>
      <c r="J147" s="29">
        <f>'AEO 2022 Table 47 Raw'!M131</f>
        <v>7.2041320000000004</v>
      </c>
      <c r="K147" s="29">
        <f>'AEO 2022 Table 47 Raw'!N131</f>
        <v>1.6747810000000001</v>
      </c>
      <c r="L147" s="29">
        <f>'AEO 2022 Table 47 Raw'!O131</f>
        <v>4.2786609999999996</v>
      </c>
      <c r="M147" s="29">
        <f>'AEO 2022 Table 47 Raw'!P131</f>
        <v>5.8963179999999999</v>
      </c>
      <c r="N147" s="29">
        <f>'AEO 2022 Table 47 Raw'!Q131</f>
        <v>10.090733999999999</v>
      </c>
      <c r="O147" s="29">
        <f>'AEO 2022 Table 47 Raw'!R131</f>
        <v>6.1482150000000004</v>
      </c>
      <c r="P147" s="29">
        <f>'AEO 2022 Table 47 Raw'!S131</f>
        <v>17.777405000000002</v>
      </c>
      <c r="Q147" s="29">
        <f>'AEO 2022 Table 47 Raw'!T131</f>
        <v>18.297851999999999</v>
      </c>
      <c r="R147" s="29">
        <f>'AEO 2022 Table 47 Raw'!U131</f>
        <v>18.880065999999999</v>
      </c>
      <c r="S147" s="29">
        <f>'AEO 2022 Table 47 Raw'!V131</f>
        <v>19.167480000000001</v>
      </c>
      <c r="T147" s="29">
        <f>'AEO 2022 Table 47 Raw'!W131</f>
        <v>19.422332999999998</v>
      </c>
      <c r="U147" s="29">
        <f>'AEO 2022 Table 47 Raw'!X131</f>
        <v>19.769196000000001</v>
      </c>
      <c r="V147" s="29">
        <f>'AEO 2022 Table 47 Raw'!Y131</f>
        <v>20.156555000000001</v>
      </c>
      <c r="W147" s="29">
        <f>'AEO 2022 Table 47 Raw'!Z131</f>
        <v>20.634888</v>
      </c>
      <c r="X147" s="29">
        <f>'AEO 2022 Table 47 Raw'!AA131</f>
        <v>20.926909999999999</v>
      </c>
      <c r="Y147" s="29">
        <f>'AEO 2022 Table 47 Raw'!AB131</f>
        <v>21.031769000000001</v>
      </c>
      <c r="Z147" s="29">
        <f>'AEO 2022 Table 47 Raw'!AC131</f>
        <v>22.465546</v>
      </c>
      <c r="AA147" s="29">
        <f>'AEO 2022 Table 47 Raw'!AD131</f>
        <v>28.550598000000001</v>
      </c>
      <c r="AB147" s="29">
        <f>'AEO 2022 Table 47 Raw'!AE131</f>
        <v>27.325652999999999</v>
      </c>
      <c r="AC147" s="29">
        <f>'AEO 2022 Table 47 Raw'!AF131</f>
        <v>26.193805999999999</v>
      </c>
      <c r="AD147" s="29">
        <f>'AEO 2022 Table 47 Raw'!AG131</f>
        <v>25.231183999999999</v>
      </c>
      <c r="AE147" s="29">
        <f>'AEO 2022 Table 47 Raw'!AH131</f>
        <v>24.528946000000001</v>
      </c>
      <c r="AF147" s="29">
        <f>'AEO 2022 Table 47 Raw'!AI131</f>
        <v>23.868251999999998</v>
      </c>
      <c r="AG147" s="52" t="str">
        <f>'AEO 2022 Table 47 Raw'!AJ131</f>
        <v>- -</v>
      </c>
    </row>
    <row r="148" spans="1:33" ht="12" customHeight="1">
      <c r="A148" s="8" t="s">
        <v>1965</v>
      </c>
      <c r="B148" s="28" t="s">
        <v>1898</v>
      </c>
      <c r="C148" s="29">
        <f>'AEO 2022 Table 47 Raw'!F132</f>
        <v>3.2670840000000001</v>
      </c>
      <c r="D148" s="29">
        <f>'AEO 2022 Table 47 Raw'!G132</f>
        <v>0</v>
      </c>
      <c r="E148" s="29">
        <f>'AEO 2022 Table 47 Raw'!H132</f>
        <v>0</v>
      </c>
      <c r="F148" s="29">
        <f>'AEO 2022 Table 47 Raw'!I132</f>
        <v>0</v>
      </c>
      <c r="G148" s="29">
        <f>'AEO 2022 Table 47 Raw'!J132</f>
        <v>0</v>
      </c>
      <c r="H148" s="29">
        <f>'AEO 2022 Table 47 Raw'!K132</f>
        <v>0</v>
      </c>
      <c r="I148" s="29">
        <f>'AEO 2022 Table 47 Raw'!L132</f>
        <v>0.158277</v>
      </c>
      <c r="J148" s="29">
        <f>'AEO 2022 Table 47 Raw'!M132</f>
        <v>0</v>
      </c>
      <c r="K148" s="29">
        <f>'AEO 2022 Table 47 Raw'!N132</f>
        <v>1.2232689999999999</v>
      </c>
      <c r="L148" s="29">
        <f>'AEO 2022 Table 47 Raw'!O132</f>
        <v>0</v>
      </c>
      <c r="M148" s="29">
        <f>'AEO 2022 Table 47 Raw'!P132</f>
        <v>1.582689</v>
      </c>
      <c r="N148" s="29">
        <f>'AEO 2022 Table 47 Raw'!Q132</f>
        <v>1.5567070000000001</v>
      </c>
      <c r="O148" s="29">
        <f>'AEO 2022 Table 47 Raw'!R132</f>
        <v>1.1429860000000001</v>
      </c>
      <c r="P148" s="29">
        <f>'AEO 2022 Table 47 Raw'!S132</f>
        <v>0.92528500000000002</v>
      </c>
      <c r="Q148" s="29">
        <f>'AEO 2022 Table 47 Raw'!T132</f>
        <v>2.458253</v>
      </c>
      <c r="R148" s="29">
        <f>'AEO 2022 Table 47 Raw'!U132</f>
        <v>3.5633620000000001</v>
      </c>
      <c r="S148" s="29">
        <f>'AEO 2022 Table 47 Raw'!V132</f>
        <v>3.669365</v>
      </c>
      <c r="T148" s="29">
        <f>'AEO 2022 Table 47 Raw'!W132</f>
        <v>3.741371</v>
      </c>
      <c r="U148" s="29">
        <f>'AEO 2022 Table 47 Raw'!X132</f>
        <v>3.8069380000000002</v>
      </c>
      <c r="V148" s="29">
        <f>'AEO 2022 Table 47 Raw'!Y132</f>
        <v>3.8596949999999999</v>
      </c>
      <c r="W148" s="29">
        <f>'AEO 2022 Table 47 Raw'!Z132</f>
        <v>3.9024960000000002</v>
      </c>
      <c r="X148" s="29">
        <f>'AEO 2022 Table 47 Raw'!AA132</f>
        <v>3.926285</v>
      </c>
      <c r="Y148" s="29">
        <f>'AEO 2022 Table 47 Raw'!AB132</f>
        <v>3.9260100000000002</v>
      </c>
      <c r="Z148" s="29">
        <f>'AEO 2022 Table 47 Raw'!AC132</f>
        <v>3.910263</v>
      </c>
      <c r="AA148" s="29">
        <f>'AEO 2022 Table 47 Raw'!AD132</f>
        <v>3.8816679999999999</v>
      </c>
      <c r="AB148" s="29">
        <f>'AEO 2022 Table 47 Raw'!AE132</f>
        <v>3.8386230000000001</v>
      </c>
      <c r="AC148" s="29">
        <f>'AEO 2022 Table 47 Raw'!AF132</f>
        <v>3.7868729999999999</v>
      </c>
      <c r="AD148" s="29">
        <f>'AEO 2022 Table 47 Raw'!AG132</f>
        <v>3.732529</v>
      </c>
      <c r="AE148" s="29">
        <f>'AEO 2022 Table 47 Raw'!AH132</f>
        <v>3.6773829999999998</v>
      </c>
      <c r="AF148" s="29">
        <f>'AEO 2022 Table 47 Raw'!AI132</f>
        <v>3.623383</v>
      </c>
      <c r="AG148" s="52">
        <f>'AEO 2022 Table 47 Raw'!AJ132</f>
        <v>4.0000000000000001E-3</v>
      </c>
    </row>
    <row r="149" spans="1:33" ht="12" customHeight="1">
      <c r="A149" s="8" t="s">
        <v>1966</v>
      </c>
      <c r="B149" s="28" t="s">
        <v>1918</v>
      </c>
      <c r="C149" s="29">
        <f>'AEO 2022 Table 47 Raw'!F133</f>
        <v>0</v>
      </c>
      <c r="D149" s="29">
        <f>'AEO 2022 Table 47 Raw'!G133</f>
        <v>0</v>
      </c>
      <c r="E149" s="29">
        <f>'AEO 2022 Table 47 Raw'!H133</f>
        <v>248.530136</v>
      </c>
      <c r="F149" s="29">
        <f>'AEO 2022 Table 47 Raw'!I133</f>
        <v>106.60395800000001</v>
      </c>
      <c r="G149" s="29">
        <f>'AEO 2022 Table 47 Raw'!J133</f>
        <v>61.747795000000004</v>
      </c>
      <c r="H149" s="29">
        <f>'AEO 2022 Table 47 Raw'!K133</f>
        <v>60.617415999999999</v>
      </c>
      <c r="I149" s="29">
        <f>'AEO 2022 Table 47 Raw'!L133</f>
        <v>110.932686</v>
      </c>
      <c r="J149" s="29">
        <f>'AEO 2022 Table 47 Raw'!M133</f>
        <v>116.29540299999999</v>
      </c>
      <c r="K149" s="29">
        <f>'AEO 2022 Table 47 Raw'!N133</f>
        <v>124.02572600000001</v>
      </c>
      <c r="L149" s="29">
        <f>'AEO 2022 Table 47 Raw'!O133</f>
        <v>127.046379</v>
      </c>
      <c r="M149" s="29">
        <f>'AEO 2022 Table 47 Raw'!P133</f>
        <v>134.09776299999999</v>
      </c>
      <c r="N149" s="29">
        <f>'AEO 2022 Table 47 Raw'!Q133</f>
        <v>141.74981700000001</v>
      </c>
      <c r="O149" s="29">
        <f>'AEO 2022 Table 47 Raw'!R133</f>
        <v>150.092545</v>
      </c>
      <c r="P149" s="29">
        <f>'AEO 2022 Table 47 Raw'!S133</f>
        <v>159.19343599999999</v>
      </c>
      <c r="Q149" s="29">
        <f>'AEO 2022 Table 47 Raw'!T133</f>
        <v>168.589035</v>
      </c>
      <c r="R149" s="29">
        <f>'AEO 2022 Table 47 Raw'!U133</f>
        <v>176.74899300000001</v>
      </c>
      <c r="S149" s="29">
        <f>'AEO 2022 Table 47 Raw'!V133</f>
        <v>186.350525</v>
      </c>
      <c r="T149" s="29">
        <f>'AEO 2022 Table 47 Raw'!W133</f>
        <v>196.041901</v>
      </c>
      <c r="U149" s="29">
        <f>'AEO 2022 Table 47 Raw'!X133</f>
        <v>204.861786</v>
      </c>
      <c r="V149" s="29">
        <f>'AEO 2022 Table 47 Raw'!Y133</f>
        <v>217.22848500000001</v>
      </c>
      <c r="W149" s="29">
        <f>'AEO 2022 Table 47 Raw'!Z133</f>
        <v>233.49319499999999</v>
      </c>
      <c r="X149" s="29">
        <f>'AEO 2022 Table 47 Raw'!AA133</f>
        <v>237.19433599999999</v>
      </c>
      <c r="Y149" s="29">
        <f>'AEO 2022 Table 47 Raw'!AB133</f>
        <v>247.19567900000001</v>
      </c>
      <c r="Z149" s="29">
        <f>'AEO 2022 Table 47 Raw'!AC133</f>
        <v>249.72027600000001</v>
      </c>
      <c r="AA149" s="29">
        <f>'AEO 2022 Table 47 Raw'!AD133</f>
        <v>251.444153</v>
      </c>
      <c r="AB149" s="29">
        <f>'AEO 2022 Table 47 Raw'!AE133</f>
        <v>248.75250199999999</v>
      </c>
      <c r="AC149" s="29">
        <f>'AEO 2022 Table 47 Raw'!AF133</f>
        <v>249.925354</v>
      </c>
      <c r="AD149" s="29">
        <f>'AEO 2022 Table 47 Raw'!AG133</f>
        <v>252.401917</v>
      </c>
      <c r="AE149" s="29">
        <f>'AEO 2022 Table 47 Raw'!AH133</f>
        <v>256.11108400000001</v>
      </c>
      <c r="AF149" s="29">
        <f>'AEO 2022 Table 47 Raw'!AI133</f>
        <v>264.02612299999998</v>
      </c>
      <c r="AG149" s="52" t="str">
        <f>'AEO 2022 Table 47 Raw'!AJ133</f>
        <v>- -</v>
      </c>
    </row>
    <row r="150" spans="1:33" ht="15" customHeight="1">
      <c r="A150" s="8" t="s">
        <v>1967</v>
      </c>
      <c r="B150" s="28" t="s">
        <v>1894</v>
      </c>
      <c r="C150" s="29">
        <f>'AEO 2022 Table 47 Raw'!F134</f>
        <v>0</v>
      </c>
      <c r="D150" s="29">
        <f>'AEO 2022 Table 47 Raw'!G134</f>
        <v>0</v>
      </c>
      <c r="E150" s="29">
        <f>'AEO 2022 Table 47 Raw'!H134</f>
        <v>162.40171799999999</v>
      </c>
      <c r="F150" s="29">
        <f>'AEO 2022 Table 47 Raw'!I134</f>
        <v>79.943329000000006</v>
      </c>
      <c r="G150" s="29">
        <f>'AEO 2022 Table 47 Raw'!J134</f>
        <v>61.747795000000004</v>
      </c>
      <c r="H150" s="29">
        <f>'AEO 2022 Table 47 Raw'!K134</f>
        <v>52.747356000000003</v>
      </c>
      <c r="I150" s="29">
        <f>'AEO 2022 Table 47 Raw'!L134</f>
        <v>86.845070000000007</v>
      </c>
      <c r="J150" s="29">
        <f>'AEO 2022 Table 47 Raw'!M134</f>
        <v>90.383469000000005</v>
      </c>
      <c r="K150" s="29">
        <f>'AEO 2022 Table 47 Raw'!N134</f>
        <v>92.814041000000003</v>
      </c>
      <c r="L150" s="29">
        <f>'AEO 2022 Table 47 Raw'!O134</f>
        <v>95.147705000000002</v>
      </c>
      <c r="M150" s="29">
        <f>'AEO 2022 Table 47 Raw'!P134</f>
        <v>99.780631999999997</v>
      </c>
      <c r="N150" s="29">
        <f>'AEO 2022 Table 47 Raw'!Q134</f>
        <v>104.65656300000001</v>
      </c>
      <c r="O150" s="29">
        <f>'AEO 2022 Table 47 Raw'!R134</f>
        <v>109.812454</v>
      </c>
      <c r="P150" s="29">
        <f>'AEO 2022 Table 47 Raw'!S134</f>
        <v>115.301239</v>
      </c>
      <c r="Q150" s="29">
        <f>'AEO 2022 Table 47 Raw'!T134</f>
        <v>120.871368</v>
      </c>
      <c r="R150" s="29">
        <f>'AEO 2022 Table 47 Raw'!U134</f>
        <v>125.494659</v>
      </c>
      <c r="S150" s="29">
        <f>'AEO 2022 Table 47 Raw'!V134</f>
        <v>130.819275</v>
      </c>
      <c r="T150" s="29">
        <f>'AEO 2022 Table 47 Raw'!W134</f>
        <v>136.24749800000001</v>
      </c>
      <c r="U150" s="29">
        <f>'AEO 2022 Table 47 Raw'!X134</f>
        <v>141.238831</v>
      </c>
      <c r="V150" s="29">
        <f>'AEO 2022 Table 47 Raw'!Y134</f>
        <v>149.939941</v>
      </c>
      <c r="W150" s="29">
        <f>'AEO 2022 Table 47 Raw'!Z134</f>
        <v>156.285889</v>
      </c>
      <c r="X150" s="29">
        <f>'AEO 2022 Table 47 Raw'!AA134</f>
        <v>159.292236</v>
      </c>
      <c r="Y150" s="29">
        <f>'AEO 2022 Table 47 Raw'!AB134</f>
        <v>161.92358400000001</v>
      </c>
      <c r="Z150" s="29">
        <f>'AEO 2022 Table 47 Raw'!AC134</f>
        <v>164.92236299999999</v>
      </c>
      <c r="AA150" s="29">
        <f>'AEO 2022 Table 47 Raw'!AD134</f>
        <v>167.65429700000001</v>
      </c>
      <c r="AB150" s="29">
        <f>'AEO 2022 Table 47 Raw'!AE134</f>
        <v>167.66503900000001</v>
      </c>
      <c r="AC150" s="29">
        <f>'AEO 2022 Table 47 Raw'!AF134</f>
        <v>170.31518600000001</v>
      </c>
      <c r="AD150" s="29">
        <f>'AEO 2022 Table 47 Raw'!AG134</f>
        <v>173.94506799999999</v>
      </c>
      <c r="AE150" s="29">
        <f>'AEO 2022 Table 47 Raw'!AH134</f>
        <v>178.49829099999999</v>
      </c>
      <c r="AF150" s="29">
        <f>'AEO 2022 Table 47 Raw'!AI134</f>
        <v>184.106934</v>
      </c>
      <c r="AG150" s="52" t="str">
        <f>'AEO 2022 Table 47 Raw'!AJ134</f>
        <v>- -</v>
      </c>
    </row>
    <row r="151" spans="1:33" ht="15" customHeight="1">
      <c r="A151" s="8" t="s">
        <v>1968</v>
      </c>
      <c r="B151" s="28" t="s">
        <v>1896</v>
      </c>
      <c r="C151" s="29">
        <f>'AEO 2022 Table 47 Raw'!F135</f>
        <v>0</v>
      </c>
      <c r="D151" s="29">
        <f>'AEO 2022 Table 47 Raw'!G135</f>
        <v>0</v>
      </c>
      <c r="E151" s="29">
        <f>'AEO 2022 Table 47 Raw'!H135</f>
        <v>86.128417999999996</v>
      </c>
      <c r="F151" s="29">
        <f>'AEO 2022 Table 47 Raw'!I135</f>
        <v>0</v>
      </c>
      <c r="G151" s="29">
        <f>'AEO 2022 Table 47 Raw'!J135</f>
        <v>0</v>
      </c>
      <c r="H151" s="29">
        <f>'AEO 2022 Table 47 Raw'!K135</f>
        <v>0</v>
      </c>
      <c r="I151" s="29">
        <f>'AEO 2022 Table 47 Raw'!L135</f>
        <v>12.121703999999999</v>
      </c>
      <c r="J151" s="29">
        <f>'AEO 2022 Table 47 Raw'!M135</f>
        <v>13.220713999999999</v>
      </c>
      <c r="K151" s="29">
        <f>'AEO 2022 Table 47 Raw'!N135</f>
        <v>17.965641000000002</v>
      </c>
      <c r="L151" s="29">
        <f>'AEO 2022 Table 47 Raw'!O135</f>
        <v>18.034977000000001</v>
      </c>
      <c r="M151" s="29">
        <f>'AEO 2022 Table 47 Raw'!P135</f>
        <v>19.332706000000002</v>
      </c>
      <c r="N151" s="29">
        <f>'AEO 2022 Table 47 Raw'!Q135</f>
        <v>20.880558000000001</v>
      </c>
      <c r="O151" s="29">
        <f>'AEO 2022 Table 47 Raw'!R135</f>
        <v>22.745365</v>
      </c>
      <c r="P151" s="29">
        <f>'AEO 2022 Table 47 Raw'!S135</f>
        <v>24.931522000000001</v>
      </c>
      <c r="Q151" s="29">
        <f>'AEO 2022 Table 47 Raw'!T135</f>
        <v>27.281131999999999</v>
      </c>
      <c r="R151" s="29">
        <f>'AEO 2022 Table 47 Raw'!U135</f>
        <v>29.525444</v>
      </c>
      <c r="S151" s="29">
        <f>'AEO 2022 Table 47 Raw'!V135</f>
        <v>32.329666000000003</v>
      </c>
      <c r="T151" s="29">
        <f>'AEO 2022 Table 47 Raw'!W135</f>
        <v>35.089194999999997</v>
      </c>
      <c r="U151" s="29">
        <f>'AEO 2022 Table 47 Raw'!X135</f>
        <v>37.507007999999999</v>
      </c>
      <c r="V151" s="29">
        <f>'AEO 2022 Table 47 Raw'!Y135</f>
        <v>39.764972999999998</v>
      </c>
      <c r="W151" s="29">
        <f>'AEO 2022 Table 47 Raw'!Z135</f>
        <v>48.450073000000003</v>
      </c>
      <c r="X151" s="29">
        <f>'AEO 2022 Table 47 Raw'!AA135</f>
        <v>47.982849000000002</v>
      </c>
      <c r="Y151" s="29">
        <f>'AEO 2022 Table 47 Raw'!AB135</f>
        <v>47.221558000000002</v>
      </c>
      <c r="Z151" s="29">
        <f>'AEO 2022 Table 47 Raw'!AC135</f>
        <v>46.447020999999999</v>
      </c>
      <c r="AA151" s="29">
        <f>'AEO 2022 Table 47 Raw'!AD135</f>
        <v>45.413207999999997</v>
      </c>
      <c r="AB151" s="29">
        <f>'AEO 2022 Table 47 Raw'!AE135</f>
        <v>43.310791000000002</v>
      </c>
      <c r="AC151" s="29">
        <f>'AEO 2022 Table 47 Raw'!AF135</f>
        <v>41.974975999999998</v>
      </c>
      <c r="AD151" s="29">
        <f>'AEO 2022 Table 47 Raw'!AG135</f>
        <v>40.829040999999997</v>
      </c>
      <c r="AE151" s="29">
        <f>'AEO 2022 Table 47 Raw'!AH135</f>
        <v>39.867919999999998</v>
      </c>
      <c r="AF151" s="29">
        <f>'AEO 2022 Table 47 Raw'!AI135</f>
        <v>41.905639999999998</v>
      </c>
      <c r="AG151" s="52" t="str">
        <f>'AEO 2022 Table 47 Raw'!AJ135</f>
        <v>- -</v>
      </c>
    </row>
    <row r="152" spans="1:33" ht="15" customHeight="1">
      <c r="A152" s="8" t="s">
        <v>1969</v>
      </c>
      <c r="B152" s="28" t="s">
        <v>1898</v>
      </c>
      <c r="C152" s="29">
        <f>'AEO 2022 Table 47 Raw'!F136</f>
        <v>0</v>
      </c>
      <c r="D152" s="29">
        <f>'AEO 2022 Table 47 Raw'!G136</f>
        <v>0</v>
      </c>
      <c r="E152" s="29">
        <f>'AEO 2022 Table 47 Raw'!H136</f>
        <v>0</v>
      </c>
      <c r="F152" s="29">
        <f>'AEO 2022 Table 47 Raw'!I136</f>
        <v>26.660630999999999</v>
      </c>
      <c r="G152" s="29">
        <f>'AEO 2022 Table 47 Raw'!J136</f>
        <v>0</v>
      </c>
      <c r="H152" s="29">
        <f>'AEO 2022 Table 47 Raw'!K136</f>
        <v>7.8700590000000004</v>
      </c>
      <c r="I152" s="29">
        <f>'AEO 2022 Table 47 Raw'!L136</f>
        <v>11.965915000000001</v>
      </c>
      <c r="J152" s="29">
        <f>'AEO 2022 Table 47 Raw'!M136</f>
        <v>12.691226</v>
      </c>
      <c r="K152" s="29">
        <f>'AEO 2022 Table 47 Raw'!N136</f>
        <v>13.246046</v>
      </c>
      <c r="L152" s="29">
        <f>'AEO 2022 Table 47 Raw'!O136</f>
        <v>13.863697999999999</v>
      </c>
      <c r="M152" s="29">
        <f>'AEO 2022 Table 47 Raw'!P136</f>
        <v>14.984415</v>
      </c>
      <c r="N152" s="29">
        <f>'AEO 2022 Table 47 Raw'!Q136</f>
        <v>16.212692000000001</v>
      </c>
      <c r="O152" s="29">
        <f>'AEO 2022 Table 47 Raw'!R136</f>
        <v>17.534728999999999</v>
      </c>
      <c r="P152" s="29">
        <f>'AEO 2022 Table 47 Raw'!S136</f>
        <v>18.960678000000001</v>
      </c>
      <c r="Q152" s="29">
        <f>'AEO 2022 Table 47 Raw'!T136</f>
        <v>20.436543</v>
      </c>
      <c r="R152" s="29">
        <f>'AEO 2022 Table 47 Raw'!U136</f>
        <v>21.728888999999999</v>
      </c>
      <c r="S152" s="29">
        <f>'AEO 2022 Table 47 Raw'!V136</f>
        <v>23.201591000000001</v>
      </c>
      <c r="T152" s="29">
        <f>'AEO 2022 Table 47 Raw'!W136</f>
        <v>24.705196000000001</v>
      </c>
      <c r="U152" s="29">
        <f>'AEO 2022 Table 47 Raw'!X136</f>
        <v>26.115946000000001</v>
      </c>
      <c r="V152" s="29">
        <f>'AEO 2022 Table 47 Raw'!Y136</f>
        <v>27.523582000000001</v>
      </c>
      <c r="W152" s="29">
        <f>'AEO 2022 Table 47 Raw'!Z136</f>
        <v>28.757232999999999</v>
      </c>
      <c r="X152" s="29">
        <f>'AEO 2022 Table 47 Raw'!AA136</f>
        <v>29.919252</v>
      </c>
      <c r="Y152" s="29">
        <f>'AEO 2022 Table 47 Raw'!AB136</f>
        <v>38.050536999999998</v>
      </c>
      <c r="Z152" s="29">
        <f>'AEO 2022 Table 47 Raw'!AC136</f>
        <v>38.350890999999997</v>
      </c>
      <c r="AA152" s="29">
        <f>'AEO 2022 Table 47 Raw'!AD136</f>
        <v>38.376648000000003</v>
      </c>
      <c r="AB152" s="29">
        <f>'AEO 2022 Table 47 Raw'!AE136</f>
        <v>37.776671999999998</v>
      </c>
      <c r="AC152" s="29">
        <f>'AEO 2022 Table 47 Raw'!AF136</f>
        <v>37.635193000000001</v>
      </c>
      <c r="AD152" s="29">
        <f>'AEO 2022 Table 47 Raw'!AG136</f>
        <v>37.627808000000002</v>
      </c>
      <c r="AE152" s="29">
        <f>'AEO 2022 Table 47 Raw'!AH136</f>
        <v>37.744872999999998</v>
      </c>
      <c r="AF152" s="29">
        <f>'AEO 2022 Table 47 Raw'!AI136</f>
        <v>38.013550000000002</v>
      </c>
      <c r="AG152" s="52" t="str">
        <f>'AEO 2022 Table 47 Raw'!AJ136</f>
        <v>- -</v>
      </c>
    </row>
    <row r="153" spans="1:33" ht="15" customHeight="1">
      <c r="A153" s="8" t="s">
        <v>1970</v>
      </c>
      <c r="B153" s="28" t="s">
        <v>1920</v>
      </c>
      <c r="C153" s="29">
        <f>'AEO 2022 Table 47 Raw'!F137</f>
        <v>0</v>
      </c>
      <c r="D153" s="29">
        <f>'AEO 2022 Table 47 Raw'!G137</f>
        <v>0</v>
      </c>
      <c r="E153" s="29">
        <f>'AEO 2022 Table 47 Raw'!H137</f>
        <v>14.602145</v>
      </c>
      <c r="F153" s="29">
        <f>'AEO 2022 Table 47 Raw'!I137</f>
        <v>16.885459999999998</v>
      </c>
      <c r="G153" s="29">
        <f>'AEO 2022 Table 47 Raw'!J137</f>
        <v>46.874870000000001</v>
      </c>
      <c r="H153" s="29">
        <f>'AEO 2022 Table 47 Raw'!K137</f>
        <v>53.067698999999998</v>
      </c>
      <c r="I153" s="29">
        <f>'AEO 2022 Table 47 Raw'!L137</f>
        <v>72.770484999999994</v>
      </c>
      <c r="J153" s="29">
        <f>'AEO 2022 Table 47 Raw'!M137</f>
        <v>80.687668000000002</v>
      </c>
      <c r="K153" s="29">
        <f>'AEO 2022 Table 47 Raw'!N137</f>
        <v>85.927177</v>
      </c>
      <c r="L153" s="29">
        <f>'AEO 2022 Table 47 Raw'!O137</f>
        <v>91.549773999999999</v>
      </c>
      <c r="M153" s="29">
        <f>'AEO 2022 Table 47 Raw'!P137</f>
        <v>97.549103000000002</v>
      </c>
      <c r="N153" s="29">
        <f>'AEO 2022 Table 47 Raw'!Q137</f>
        <v>102.327606</v>
      </c>
      <c r="O153" s="29">
        <f>'AEO 2022 Table 47 Raw'!R137</f>
        <v>106.53220399999999</v>
      </c>
      <c r="P153" s="29">
        <f>'AEO 2022 Table 47 Raw'!S137</f>
        <v>110.226707</v>
      </c>
      <c r="Q153" s="29">
        <f>'AEO 2022 Table 47 Raw'!T137</f>
        <v>114.630898</v>
      </c>
      <c r="R153" s="29">
        <f>'AEO 2022 Table 47 Raw'!U137</f>
        <v>119.638329</v>
      </c>
      <c r="S153" s="29">
        <f>'AEO 2022 Table 47 Raw'!V137</f>
        <v>125.279472</v>
      </c>
      <c r="T153" s="29">
        <f>'AEO 2022 Table 47 Raw'!W137</f>
        <v>133.99610899999999</v>
      </c>
      <c r="U153" s="29">
        <f>'AEO 2022 Table 47 Raw'!X137</f>
        <v>141.28833</v>
      </c>
      <c r="V153" s="29">
        <f>'AEO 2022 Table 47 Raw'!Y137</f>
        <v>145.92517100000001</v>
      </c>
      <c r="W153" s="29">
        <f>'AEO 2022 Table 47 Raw'!Z137</f>
        <v>151.73078899999999</v>
      </c>
      <c r="X153" s="29">
        <f>'AEO 2022 Table 47 Raw'!AA137</f>
        <v>155.07737700000001</v>
      </c>
      <c r="Y153" s="29">
        <f>'AEO 2022 Table 47 Raw'!AB137</f>
        <v>158.64631700000001</v>
      </c>
      <c r="Z153" s="29">
        <f>'AEO 2022 Table 47 Raw'!AC137</f>
        <v>162.17981</v>
      </c>
      <c r="AA153" s="29">
        <f>'AEO 2022 Table 47 Raw'!AD137</f>
        <v>165.786911</v>
      </c>
      <c r="AB153" s="29">
        <f>'AEO 2022 Table 47 Raw'!AE137</f>
        <v>168.53064000000001</v>
      </c>
      <c r="AC153" s="29">
        <f>'AEO 2022 Table 47 Raw'!AF137</f>
        <v>171.84930399999999</v>
      </c>
      <c r="AD153" s="29">
        <f>'AEO 2022 Table 47 Raw'!AG137</f>
        <v>179.67051699999999</v>
      </c>
      <c r="AE153" s="29">
        <f>'AEO 2022 Table 47 Raw'!AH137</f>
        <v>182.786835</v>
      </c>
      <c r="AF153" s="29">
        <f>'AEO 2022 Table 47 Raw'!AI137</f>
        <v>184.89952099999999</v>
      </c>
      <c r="AG153" s="52" t="str">
        <f>'AEO 2022 Table 47 Raw'!AJ137</f>
        <v>- -</v>
      </c>
    </row>
    <row r="154" spans="1:33" ht="15" customHeight="1">
      <c r="A154" s="8" t="s">
        <v>1971</v>
      </c>
      <c r="B154" s="28" t="s">
        <v>1894</v>
      </c>
      <c r="C154" s="29">
        <f>'AEO 2022 Table 47 Raw'!F138</f>
        <v>0</v>
      </c>
      <c r="D154" s="29">
        <f>'AEO 2022 Table 47 Raw'!G138</f>
        <v>0</v>
      </c>
      <c r="E154" s="29">
        <f>'AEO 2022 Table 47 Raw'!H138</f>
        <v>6.3431699999999998</v>
      </c>
      <c r="F154" s="29">
        <f>'AEO 2022 Table 47 Raw'!I138</f>
        <v>16.885459999999998</v>
      </c>
      <c r="G154" s="29">
        <f>'AEO 2022 Table 47 Raw'!J138</f>
        <v>40.563484000000003</v>
      </c>
      <c r="H154" s="29">
        <f>'AEO 2022 Table 47 Raw'!K138</f>
        <v>44.671455000000002</v>
      </c>
      <c r="I154" s="29">
        <f>'AEO 2022 Table 47 Raw'!L138</f>
        <v>60.883884000000002</v>
      </c>
      <c r="J154" s="29">
        <f>'AEO 2022 Table 47 Raw'!M138</f>
        <v>65.299919000000003</v>
      </c>
      <c r="K154" s="29">
        <f>'AEO 2022 Table 47 Raw'!N138</f>
        <v>69.396773999999994</v>
      </c>
      <c r="L154" s="29">
        <f>'AEO 2022 Table 47 Raw'!O138</f>
        <v>73.769927999999993</v>
      </c>
      <c r="M154" s="29">
        <f>'AEO 2022 Table 47 Raw'!P138</f>
        <v>78.421218999999994</v>
      </c>
      <c r="N154" s="29">
        <f>'AEO 2022 Table 47 Raw'!Q138</f>
        <v>82.12236</v>
      </c>
      <c r="O154" s="29">
        <f>'AEO 2022 Table 47 Raw'!R138</f>
        <v>85.375632999999993</v>
      </c>
      <c r="P154" s="29">
        <f>'AEO 2022 Table 47 Raw'!S138</f>
        <v>88.234786999999997</v>
      </c>
      <c r="Q154" s="29">
        <f>'AEO 2022 Table 47 Raw'!T138</f>
        <v>91.652953999999994</v>
      </c>
      <c r="R154" s="29">
        <f>'AEO 2022 Table 47 Raw'!U138</f>
        <v>95.5625</v>
      </c>
      <c r="S154" s="29">
        <f>'AEO 2022 Table 47 Raw'!V138</f>
        <v>99.996528999999995</v>
      </c>
      <c r="T154" s="29">
        <f>'AEO 2022 Table 47 Raw'!W138</f>
        <v>104.52909099999999</v>
      </c>
      <c r="U154" s="29">
        <f>'AEO 2022 Table 47 Raw'!X138</f>
        <v>108.96923099999999</v>
      </c>
      <c r="V154" s="29">
        <f>'AEO 2022 Table 47 Raw'!Y138</f>
        <v>113.27675600000001</v>
      </c>
      <c r="W154" s="29">
        <f>'AEO 2022 Table 47 Raw'!Z138</f>
        <v>119.01037599999999</v>
      </c>
      <c r="X154" s="29">
        <f>'AEO 2022 Table 47 Raw'!AA138</f>
        <v>122.188721</v>
      </c>
      <c r="Y154" s="29">
        <f>'AEO 2022 Table 47 Raw'!AB138</f>
        <v>125.557129</v>
      </c>
      <c r="Z154" s="29">
        <f>'AEO 2022 Table 47 Raw'!AC138</f>
        <v>128.917114</v>
      </c>
      <c r="AA154" s="29">
        <f>'AEO 2022 Table 47 Raw'!AD138</f>
        <v>132.35583500000001</v>
      </c>
      <c r="AB154" s="29">
        <f>'AEO 2022 Table 47 Raw'!AE138</f>
        <v>135.13476600000001</v>
      </c>
      <c r="AC154" s="29">
        <f>'AEO 2022 Table 47 Raw'!AF138</f>
        <v>138.39672899999999</v>
      </c>
      <c r="AD154" s="29">
        <f>'AEO 2022 Table 47 Raw'!AG138</f>
        <v>146.072754</v>
      </c>
      <c r="AE154" s="29">
        <f>'AEO 2022 Table 47 Raw'!AH138</f>
        <v>149.08227500000001</v>
      </c>
      <c r="AF154" s="29">
        <f>'AEO 2022 Table 47 Raw'!AI138</f>
        <v>151.310059</v>
      </c>
      <c r="AG154" s="52" t="str">
        <f>'AEO 2022 Table 47 Raw'!AJ138</f>
        <v>- -</v>
      </c>
    </row>
    <row r="155" spans="1:33" ht="15" customHeight="1">
      <c r="A155" s="8" t="s">
        <v>1972</v>
      </c>
      <c r="B155" s="28" t="s">
        <v>1896</v>
      </c>
      <c r="C155" s="29">
        <f>'AEO 2022 Table 47 Raw'!F139</f>
        <v>0</v>
      </c>
      <c r="D155" s="29">
        <f>'AEO 2022 Table 47 Raw'!G139</f>
        <v>0</v>
      </c>
      <c r="E155" s="29">
        <f>'AEO 2022 Table 47 Raw'!H139</f>
        <v>8.2589749999999995</v>
      </c>
      <c r="F155" s="29">
        <f>'AEO 2022 Table 47 Raw'!I139</f>
        <v>0</v>
      </c>
      <c r="G155" s="29">
        <f>'AEO 2022 Table 47 Raw'!J139</f>
        <v>0</v>
      </c>
      <c r="H155" s="29">
        <f>'AEO 2022 Table 47 Raw'!K139</f>
        <v>1.516745</v>
      </c>
      <c r="I155" s="29">
        <f>'AEO 2022 Table 47 Raw'!L139</f>
        <v>2.6492599999999999</v>
      </c>
      <c r="J155" s="29">
        <f>'AEO 2022 Table 47 Raw'!M139</f>
        <v>5.4295869999999997</v>
      </c>
      <c r="K155" s="29">
        <f>'AEO 2022 Table 47 Raw'!N139</f>
        <v>5.9192489999999998</v>
      </c>
      <c r="L155" s="29">
        <f>'AEO 2022 Table 47 Raw'!O139</f>
        <v>6.4673980000000002</v>
      </c>
      <c r="M155" s="29">
        <f>'AEO 2022 Table 47 Raw'!P139</f>
        <v>7.068289</v>
      </c>
      <c r="N155" s="29">
        <f>'AEO 2022 Table 47 Raw'!Q139</f>
        <v>7.606757</v>
      </c>
      <c r="O155" s="29">
        <f>'AEO 2022 Table 47 Raw'!R139</f>
        <v>8.1176359999999992</v>
      </c>
      <c r="P155" s="29">
        <f>'AEO 2022 Table 47 Raw'!S139</f>
        <v>8.5933899999999994</v>
      </c>
      <c r="Q155" s="29">
        <f>'AEO 2022 Table 47 Raw'!T139</f>
        <v>9.109121</v>
      </c>
      <c r="R155" s="29">
        <f>'AEO 2022 Table 47 Raw'!U139</f>
        <v>9.6382049999999992</v>
      </c>
      <c r="S155" s="29">
        <f>'AEO 2022 Table 47 Raw'!V139</f>
        <v>10.182684</v>
      </c>
      <c r="T155" s="29">
        <f>'AEO 2022 Table 47 Raw'!W139</f>
        <v>10.689581</v>
      </c>
      <c r="U155" s="29">
        <f>'AEO 2022 Table 47 Raw'!X139</f>
        <v>13.164657999999999</v>
      </c>
      <c r="V155" s="29">
        <f>'AEO 2022 Table 47 Raw'!Y139</f>
        <v>13.211715999999999</v>
      </c>
      <c r="W155" s="29">
        <f>'AEO 2022 Table 47 Raw'!Z139</f>
        <v>13.162642999999999</v>
      </c>
      <c r="X155" s="29">
        <f>'AEO 2022 Table 47 Raw'!AA139</f>
        <v>13.152602999999999</v>
      </c>
      <c r="Y155" s="29">
        <f>'AEO 2022 Table 47 Raw'!AB139</f>
        <v>13.157515999999999</v>
      </c>
      <c r="Z155" s="29">
        <f>'AEO 2022 Table 47 Raw'!AC139</f>
        <v>13.159882</v>
      </c>
      <c r="AA155" s="29">
        <f>'AEO 2022 Table 47 Raw'!AD139</f>
        <v>13.168808</v>
      </c>
      <c r="AB155" s="29">
        <f>'AEO 2022 Table 47 Raw'!AE139</f>
        <v>13.110564999999999</v>
      </c>
      <c r="AC155" s="29">
        <f>'AEO 2022 Table 47 Raw'!AF139</f>
        <v>13.101746</v>
      </c>
      <c r="AD155" s="29">
        <f>'AEO 2022 Table 47 Raw'!AG139</f>
        <v>13.135452000000001</v>
      </c>
      <c r="AE155" s="29">
        <f>'AEO 2022 Table 47 Raw'!AH139</f>
        <v>13.17276</v>
      </c>
      <c r="AF155" s="29">
        <f>'AEO 2022 Table 47 Raw'!AI139</f>
        <v>13.155014</v>
      </c>
      <c r="AG155" s="52" t="str">
        <f>'AEO 2022 Table 47 Raw'!AJ139</f>
        <v>- -</v>
      </c>
    </row>
    <row r="156" spans="1:33" ht="15" customHeight="1">
      <c r="A156" s="8" t="s">
        <v>1973</v>
      </c>
      <c r="B156" s="28" t="s">
        <v>1898</v>
      </c>
      <c r="C156" s="29">
        <f>'AEO 2022 Table 47 Raw'!F140</f>
        <v>0</v>
      </c>
      <c r="D156" s="29">
        <f>'AEO 2022 Table 47 Raw'!G140</f>
        <v>0</v>
      </c>
      <c r="E156" s="29">
        <f>'AEO 2022 Table 47 Raw'!H140</f>
        <v>0</v>
      </c>
      <c r="F156" s="29">
        <f>'AEO 2022 Table 47 Raw'!I140</f>
        <v>0</v>
      </c>
      <c r="G156" s="29">
        <f>'AEO 2022 Table 47 Raw'!J140</f>
        <v>6.3113869999999999</v>
      </c>
      <c r="H156" s="29">
        <f>'AEO 2022 Table 47 Raw'!K140</f>
        <v>6.8794979999999999</v>
      </c>
      <c r="I156" s="29">
        <f>'AEO 2022 Table 47 Raw'!L140</f>
        <v>9.2373370000000001</v>
      </c>
      <c r="J156" s="29">
        <f>'AEO 2022 Table 47 Raw'!M140</f>
        <v>9.9581619999999997</v>
      </c>
      <c r="K156" s="29">
        <f>'AEO 2022 Table 47 Raw'!N140</f>
        <v>10.611153</v>
      </c>
      <c r="L156" s="29">
        <f>'AEO 2022 Table 47 Raw'!O140</f>
        <v>11.312448</v>
      </c>
      <c r="M156" s="29">
        <f>'AEO 2022 Table 47 Raw'!P140</f>
        <v>12.059593</v>
      </c>
      <c r="N156" s="29">
        <f>'AEO 2022 Table 47 Raw'!Q140</f>
        <v>12.598485999999999</v>
      </c>
      <c r="O156" s="29">
        <f>'AEO 2022 Table 47 Raw'!R140</f>
        <v>13.038933999999999</v>
      </c>
      <c r="P156" s="29">
        <f>'AEO 2022 Table 47 Raw'!S140</f>
        <v>13.398529999999999</v>
      </c>
      <c r="Q156" s="29">
        <f>'AEO 2022 Table 47 Raw'!T140</f>
        <v>13.868819999999999</v>
      </c>
      <c r="R156" s="29">
        <f>'AEO 2022 Table 47 Raw'!U140</f>
        <v>14.437623</v>
      </c>
      <c r="S156" s="29">
        <f>'AEO 2022 Table 47 Raw'!V140</f>
        <v>15.100256999999999</v>
      </c>
      <c r="T156" s="29">
        <f>'AEO 2022 Table 47 Raw'!W140</f>
        <v>18.777435000000001</v>
      </c>
      <c r="U156" s="29">
        <f>'AEO 2022 Table 47 Raw'!X140</f>
        <v>19.154433999999998</v>
      </c>
      <c r="V156" s="29">
        <f>'AEO 2022 Table 47 Raw'!Y140</f>
        <v>19.436706999999998</v>
      </c>
      <c r="W156" s="29">
        <f>'AEO 2022 Table 47 Raw'!Z140</f>
        <v>19.557770000000001</v>
      </c>
      <c r="X156" s="29">
        <f>'AEO 2022 Table 47 Raw'!AA140</f>
        <v>19.736052999999998</v>
      </c>
      <c r="Y156" s="29">
        <f>'AEO 2022 Table 47 Raw'!AB140</f>
        <v>19.931671000000001</v>
      </c>
      <c r="Z156" s="29">
        <f>'AEO 2022 Table 47 Raw'!AC140</f>
        <v>20.102813999999999</v>
      </c>
      <c r="AA156" s="29">
        <f>'AEO 2022 Table 47 Raw'!AD140</f>
        <v>20.262267999999999</v>
      </c>
      <c r="AB156" s="29">
        <f>'AEO 2022 Table 47 Raw'!AE140</f>
        <v>20.285309000000002</v>
      </c>
      <c r="AC156" s="29">
        <f>'AEO 2022 Table 47 Raw'!AF140</f>
        <v>20.350829999999998</v>
      </c>
      <c r="AD156" s="29">
        <f>'AEO 2022 Table 47 Raw'!AG140</f>
        <v>20.462311</v>
      </c>
      <c r="AE156" s="29">
        <f>'AEO 2022 Table 47 Raw'!AH140</f>
        <v>20.531798999999999</v>
      </c>
      <c r="AF156" s="29">
        <f>'AEO 2022 Table 47 Raw'!AI140</f>
        <v>20.434448</v>
      </c>
      <c r="AG156" s="52" t="str">
        <f>'AEO 2022 Table 47 Raw'!AJ140</f>
        <v>- -</v>
      </c>
    </row>
    <row r="157" spans="1:33" ht="15" customHeight="1">
      <c r="A157" s="8" t="s">
        <v>1974</v>
      </c>
      <c r="B157" s="28" t="s">
        <v>1922</v>
      </c>
      <c r="C157" s="29">
        <f>'AEO 2022 Table 47 Raw'!F141</f>
        <v>0</v>
      </c>
      <c r="D157" s="29">
        <f>'AEO 2022 Table 47 Raw'!G141</f>
        <v>6.9775470000000004</v>
      </c>
      <c r="E157" s="29">
        <f>'AEO 2022 Table 47 Raw'!H141</f>
        <v>46.720036</v>
      </c>
      <c r="F157" s="29">
        <f>'AEO 2022 Table 47 Raw'!I141</f>
        <v>32.929268</v>
      </c>
      <c r="G157" s="29">
        <f>'AEO 2022 Table 47 Raw'!J141</f>
        <v>22.559090000000001</v>
      </c>
      <c r="H157" s="29">
        <f>'AEO 2022 Table 47 Raw'!K141</f>
        <v>22.094673</v>
      </c>
      <c r="I157" s="29">
        <f>'AEO 2022 Table 47 Raw'!L141</f>
        <v>48.480907000000002</v>
      </c>
      <c r="J157" s="29">
        <f>'AEO 2022 Table 47 Raw'!M141</f>
        <v>45.041705999999998</v>
      </c>
      <c r="K157" s="29">
        <f>'AEO 2022 Table 47 Raw'!N141</f>
        <v>42.617828000000003</v>
      </c>
      <c r="L157" s="29">
        <f>'AEO 2022 Table 47 Raw'!O141</f>
        <v>46.535933999999997</v>
      </c>
      <c r="M157" s="29">
        <f>'AEO 2022 Table 47 Raw'!P141</f>
        <v>48.535400000000003</v>
      </c>
      <c r="N157" s="29">
        <f>'AEO 2022 Table 47 Raw'!Q141</f>
        <v>52.980541000000002</v>
      </c>
      <c r="O157" s="29">
        <f>'AEO 2022 Table 47 Raw'!R141</f>
        <v>57.581974000000002</v>
      </c>
      <c r="P157" s="29">
        <f>'AEO 2022 Table 47 Raw'!S141</f>
        <v>58.608322000000001</v>
      </c>
      <c r="Q157" s="29">
        <f>'AEO 2022 Table 47 Raw'!T141</f>
        <v>58.978324999999998</v>
      </c>
      <c r="R157" s="29">
        <f>'AEO 2022 Table 47 Raw'!U141</f>
        <v>59.267090000000003</v>
      </c>
      <c r="S157" s="29">
        <f>'AEO 2022 Table 47 Raw'!V141</f>
        <v>59.959023000000002</v>
      </c>
      <c r="T157" s="29">
        <f>'AEO 2022 Table 47 Raw'!W141</f>
        <v>60.705424999999998</v>
      </c>
      <c r="U157" s="29">
        <f>'AEO 2022 Table 47 Raw'!X141</f>
        <v>61.802261000000001</v>
      </c>
      <c r="V157" s="29">
        <f>'AEO 2022 Table 47 Raw'!Y141</f>
        <v>66.266548</v>
      </c>
      <c r="W157" s="29">
        <f>'AEO 2022 Table 47 Raw'!Z141</f>
        <v>68.964995999999999</v>
      </c>
      <c r="X157" s="29">
        <f>'AEO 2022 Table 47 Raw'!AA141</f>
        <v>68.865097000000006</v>
      </c>
      <c r="Y157" s="29">
        <f>'AEO 2022 Table 47 Raw'!AB141</f>
        <v>68.891502000000003</v>
      </c>
      <c r="Z157" s="29">
        <f>'AEO 2022 Table 47 Raw'!AC141</f>
        <v>69.074546999999995</v>
      </c>
      <c r="AA157" s="29">
        <f>'AEO 2022 Table 47 Raw'!AD141</f>
        <v>69.406158000000005</v>
      </c>
      <c r="AB157" s="29">
        <f>'AEO 2022 Table 47 Raw'!AE141</f>
        <v>69.955498000000006</v>
      </c>
      <c r="AC157" s="29">
        <f>'AEO 2022 Table 47 Raw'!AF141</f>
        <v>70.788666000000006</v>
      </c>
      <c r="AD157" s="29">
        <f>'AEO 2022 Table 47 Raw'!AG141</f>
        <v>71.899353000000005</v>
      </c>
      <c r="AE157" s="29">
        <f>'AEO 2022 Table 47 Raw'!AH141</f>
        <v>73.320366000000007</v>
      </c>
      <c r="AF157" s="29">
        <f>'AEO 2022 Table 47 Raw'!AI141</f>
        <v>75.079955999999996</v>
      </c>
      <c r="AG157" s="52" t="str">
        <f>'AEO 2022 Table 47 Raw'!AJ141</f>
        <v>- -</v>
      </c>
    </row>
    <row r="158" spans="1:33" ht="15" customHeight="1">
      <c r="A158" s="8" t="s">
        <v>1975</v>
      </c>
      <c r="B158" s="28" t="s">
        <v>1894</v>
      </c>
      <c r="C158" s="29">
        <f>'AEO 2022 Table 47 Raw'!F142</f>
        <v>0</v>
      </c>
      <c r="D158" s="29">
        <f>'AEO 2022 Table 47 Raw'!G142</f>
        <v>6.9775470000000004</v>
      </c>
      <c r="E158" s="29">
        <f>'AEO 2022 Table 47 Raw'!H142</f>
        <v>26.991527999999999</v>
      </c>
      <c r="F158" s="29">
        <f>'AEO 2022 Table 47 Raw'!I142</f>
        <v>16.623318000000001</v>
      </c>
      <c r="G158" s="29">
        <f>'AEO 2022 Table 47 Raw'!J142</f>
        <v>14.357122</v>
      </c>
      <c r="H158" s="29">
        <f>'AEO 2022 Table 47 Raw'!K142</f>
        <v>9.7236069999999994</v>
      </c>
      <c r="I158" s="29">
        <f>'AEO 2022 Table 47 Raw'!L142</f>
        <v>17.789711</v>
      </c>
      <c r="J158" s="29">
        <f>'AEO 2022 Table 47 Raw'!M142</f>
        <v>19.171237999999999</v>
      </c>
      <c r="K158" s="29">
        <f>'AEO 2022 Table 47 Raw'!N142</f>
        <v>21.132418000000001</v>
      </c>
      <c r="L158" s="29">
        <f>'AEO 2022 Table 47 Raw'!O142</f>
        <v>22.852526000000001</v>
      </c>
      <c r="M158" s="29">
        <f>'AEO 2022 Table 47 Raw'!P142</f>
        <v>24.458936999999999</v>
      </c>
      <c r="N158" s="29">
        <f>'AEO 2022 Table 47 Raw'!Q142</f>
        <v>28.459786999999999</v>
      </c>
      <c r="O158" s="29">
        <f>'AEO 2022 Table 47 Raw'!R142</f>
        <v>32.583275</v>
      </c>
      <c r="P158" s="29">
        <f>'AEO 2022 Table 47 Raw'!S142</f>
        <v>33.175322999999999</v>
      </c>
      <c r="Q158" s="29">
        <f>'AEO 2022 Table 47 Raw'!T142</f>
        <v>33.334147999999999</v>
      </c>
      <c r="R158" s="29">
        <f>'AEO 2022 Table 47 Raw'!U142</f>
        <v>33.390923000000001</v>
      </c>
      <c r="S158" s="29">
        <f>'AEO 2022 Table 47 Raw'!V142</f>
        <v>33.580933000000002</v>
      </c>
      <c r="T158" s="29">
        <f>'AEO 2022 Table 47 Raw'!W142</f>
        <v>33.758118000000003</v>
      </c>
      <c r="U158" s="29">
        <f>'AEO 2022 Table 47 Raw'!X142</f>
        <v>33.704101999999999</v>
      </c>
      <c r="V158" s="29">
        <f>'AEO 2022 Table 47 Raw'!Y142</f>
        <v>33.833312999999997</v>
      </c>
      <c r="W158" s="29">
        <f>'AEO 2022 Table 47 Raw'!Z142</f>
        <v>34.122478000000001</v>
      </c>
      <c r="X158" s="29">
        <f>'AEO 2022 Table 47 Raw'!AA142</f>
        <v>34.518841000000002</v>
      </c>
      <c r="Y158" s="29">
        <f>'AEO 2022 Table 47 Raw'!AB142</f>
        <v>34.971626000000001</v>
      </c>
      <c r="Z158" s="29">
        <f>'AEO 2022 Table 47 Raw'!AC142</f>
        <v>35.490088999999998</v>
      </c>
      <c r="AA158" s="29">
        <f>'AEO 2022 Table 47 Raw'!AD142</f>
        <v>36.039000999999999</v>
      </c>
      <c r="AB158" s="29">
        <f>'AEO 2022 Table 47 Raw'!AE142</f>
        <v>36.677039999999998</v>
      </c>
      <c r="AC158" s="29">
        <f>'AEO 2022 Table 47 Raw'!AF142</f>
        <v>37.482056</v>
      </c>
      <c r="AD158" s="29">
        <f>'AEO 2022 Table 47 Raw'!AG142</f>
        <v>38.439346</v>
      </c>
      <c r="AE158" s="29">
        <f>'AEO 2022 Table 47 Raw'!AH142</f>
        <v>39.581459000000002</v>
      </c>
      <c r="AF158" s="29">
        <f>'AEO 2022 Table 47 Raw'!AI142</f>
        <v>40.901038999999997</v>
      </c>
      <c r="AG158" s="52" t="str">
        <f>'AEO 2022 Table 47 Raw'!AJ142</f>
        <v>- -</v>
      </c>
    </row>
    <row r="159" spans="1:33" ht="15" customHeight="1">
      <c r="A159" s="8" t="s">
        <v>1976</v>
      </c>
      <c r="B159" s="28" t="s">
        <v>1896</v>
      </c>
      <c r="C159" s="29">
        <f>'AEO 2022 Table 47 Raw'!F143</f>
        <v>0</v>
      </c>
      <c r="D159" s="29">
        <f>'AEO 2022 Table 47 Raw'!G143</f>
        <v>0</v>
      </c>
      <c r="E159" s="29">
        <f>'AEO 2022 Table 47 Raw'!H143</f>
        <v>19.728508000000001</v>
      </c>
      <c r="F159" s="29">
        <f>'AEO 2022 Table 47 Raw'!I143</f>
        <v>0</v>
      </c>
      <c r="G159" s="29">
        <f>'AEO 2022 Table 47 Raw'!J143</f>
        <v>0</v>
      </c>
      <c r="H159" s="29">
        <f>'AEO 2022 Table 47 Raw'!K143</f>
        <v>0</v>
      </c>
      <c r="I159" s="29">
        <f>'AEO 2022 Table 47 Raw'!L143</f>
        <v>9.1538109999999993</v>
      </c>
      <c r="J159" s="29">
        <f>'AEO 2022 Table 47 Raw'!M143</f>
        <v>4.5750890000000002</v>
      </c>
      <c r="K159" s="29">
        <f>'AEO 2022 Table 47 Raw'!N143</f>
        <v>0</v>
      </c>
      <c r="L159" s="29">
        <f>'AEO 2022 Table 47 Raw'!O143</f>
        <v>2.2981549999999999</v>
      </c>
      <c r="M159" s="29">
        <f>'AEO 2022 Table 47 Raw'!P143</f>
        <v>2.9106930000000002</v>
      </c>
      <c r="N159" s="29">
        <f>'AEO 2022 Table 47 Raw'!Q143</f>
        <v>3.5321069999999999</v>
      </c>
      <c r="O159" s="29">
        <f>'AEO 2022 Table 47 Raw'!R143</f>
        <v>4.2181499999999996</v>
      </c>
      <c r="P159" s="29">
        <f>'AEO 2022 Table 47 Raw'!S143</f>
        <v>4.9444749999999997</v>
      </c>
      <c r="Q159" s="29">
        <f>'AEO 2022 Table 47 Raw'!T143</f>
        <v>5.7158620000000004</v>
      </c>
      <c r="R159" s="29">
        <f>'AEO 2022 Table 47 Raw'!U143</f>
        <v>6.4920109999999998</v>
      </c>
      <c r="S159" s="29">
        <f>'AEO 2022 Table 47 Raw'!V143</f>
        <v>7.2805549999999997</v>
      </c>
      <c r="T159" s="29">
        <f>'AEO 2022 Table 47 Raw'!W143</f>
        <v>8.0265000000000004</v>
      </c>
      <c r="U159" s="29">
        <f>'AEO 2022 Table 47 Raw'!X143</f>
        <v>8.6672200000000004</v>
      </c>
      <c r="V159" s="29">
        <f>'AEO 2022 Table 47 Raw'!Y143</f>
        <v>9.2391129999999997</v>
      </c>
      <c r="W159" s="29">
        <f>'AEO 2022 Table 47 Raw'!Z143</f>
        <v>12.032730000000001</v>
      </c>
      <c r="X159" s="29">
        <f>'AEO 2022 Table 47 Raw'!AA143</f>
        <v>11.884918000000001</v>
      </c>
      <c r="Y159" s="29">
        <f>'AEO 2022 Table 47 Raw'!AB143</f>
        <v>11.711532999999999</v>
      </c>
      <c r="Z159" s="29">
        <f>'AEO 2022 Table 47 Raw'!AC143</f>
        <v>11.533554000000001</v>
      </c>
      <c r="AA159" s="29">
        <f>'AEO 2022 Table 47 Raw'!AD143</f>
        <v>11.365356</v>
      </c>
      <c r="AB159" s="29">
        <f>'AEO 2022 Table 47 Raw'!AE143</f>
        <v>11.211501999999999</v>
      </c>
      <c r="AC159" s="29">
        <f>'AEO 2022 Table 47 Raw'!AF143</f>
        <v>11.09671</v>
      </c>
      <c r="AD159" s="29">
        <f>'AEO 2022 Table 47 Raw'!AG143</f>
        <v>11.019714</v>
      </c>
      <c r="AE159" s="29">
        <f>'AEO 2022 Table 47 Raw'!AH143</f>
        <v>10.984543</v>
      </c>
      <c r="AF159" s="29">
        <f>'AEO 2022 Table 47 Raw'!AI143</f>
        <v>10.995728</v>
      </c>
      <c r="AG159" s="52" t="str">
        <f>'AEO 2022 Table 47 Raw'!AJ143</f>
        <v>- -</v>
      </c>
    </row>
    <row r="160" spans="1:33" ht="15" customHeight="1">
      <c r="A160" s="8" t="s">
        <v>1977</v>
      </c>
      <c r="B160" s="28" t="s">
        <v>1898</v>
      </c>
      <c r="C160" s="29">
        <f>'AEO 2022 Table 47 Raw'!F144</f>
        <v>0</v>
      </c>
      <c r="D160" s="29">
        <f>'AEO 2022 Table 47 Raw'!G144</f>
        <v>0</v>
      </c>
      <c r="E160" s="29">
        <f>'AEO 2022 Table 47 Raw'!H144</f>
        <v>0</v>
      </c>
      <c r="F160" s="29">
        <f>'AEO 2022 Table 47 Raw'!I144</f>
        <v>16.305948000000001</v>
      </c>
      <c r="G160" s="29">
        <f>'AEO 2022 Table 47 Raw'!J144</f>
        <v>8.2019669999999998</v>
      </c>
      <c r="H160" s="29">
        <f>'AEO 2022 Table 47 Raw'!K144</f>
        <v>12.371067</v>
      </c>
      <c r="I160" s="29">
        <f>'AEO 2022 Table 47 Raw'!L144</f>
        <v>21.537383999999999</v>
      </c>
      <c r="J160" s="29">
        <f>'AEO 2022 Table 47 Raw'!M144</f>
        <v>21.295380000000002</v>
      </c>
      <c r="K160" s="29">
        <f>'AEO 2022 Table 47 Raw'!N144</f>
        <v>21.485413000000001</v>
      </c>
      <c r="L160" s="29">
        <f>'AEO 2022 Table 47 Raw'!O144</f>
        <v>21.385254</v>
      </c>
      <c r="M160" s="29">
        <f>'AEO 2022 Table 47 Raw'!P144</f>
        <v>21.165770999999999</v>
      </c>
      <c r="N160" s="29">
        <f>'AEO 2022 Table 47 Raw'!Q144</f>
        <v>20.988647</v>
      </c>
      <c r="O160" s="29">
        <f>'AEO 2022 Table 47 Raw'!R144</f>
        <v>20.780548</v>
      </c>
      <c r="P160" s="29">
        <f>'AEO 2022 Table 47 Raw'!S144</f>
        <v>20.488524999999999</v>
      </c>
      <c r="Q160" s="29">
        <f>'AEO 2022 Table 47 Raw'!T144</f>
        <v>19.928314</v>
      </c>
      <c r="R160" s="29">
        <f>'AEO 2022 Table 47 Raw'!U144</f>
        <v>19.384155</v>
      </c>
      <c r="S160" s="29">
        <f>'AEO 2022 Table 47 Raw'!V144</f>
        <v>19.097534</v>
      </c>
      <c r="T160" s="29">
        <f>'AEO 2022 Table 47 Raw'!W144</f>
        <v>18.920807</v>
      </c>
      <c r="U160" s="29">
        <f>'AEO 2022 Table 47 Raw'!X144</f>
        <v>19.430938999999999</v>
      </c>
      <c r="V160" s="29">
        <f>'AEO 2022 Table 47 Raw'!Y144</f>
        <v>23.194122</v>
      </c>
      <c r="W160" s="29">
        <f>'AEO 2022 Table 47 Raw'!Z144</f>
        <v>22.809784000000001</v>
      </c>
      <c r="X160" s="29">
        <f>'AEO 2022 Table 47 Raw'!AA144</f>
        <v>22.461334000000001</v>
      </c>
      <c r="Y160" s="29">
        <f>'AEO 2022 Table 47 Raw'!AB144</f>
        <v>22.208344</v>
      </c>
      <c r="Z160" s="29">
        <f>'AEO 2022 Table 47 Raw'!AC144</f>
        <v>22.050903000000002</v>
      </c>
      <c r="AA160" s="29">
        <f>'AEO 2022 Table 47 Raw'!AD144</f>
        <v>22.001801</v>
      </c>
      <c r="AB160" s="29">
        <f>'AEO 2022 Table 47 Raw'!AE144</f>
        <v>22.066956000000001</v>
      </c>
      <c r="AC160" s="29">
        <f>'AEO 2022 Table 47 Raw'!AF144</f>
        <v>22.209900000000001</v>
      </c>
      <c r="AD160" s="29">
        <f>'AEO 2022 Table 47 Raw'!AG144</f>
        <v>22.440294000000002</v>
      </c>
      <c r="AE160" s="29">
        <f>'AEO 2022 Table 47 Raw'!AH144</f>
        <v>22.754362</v>
      </c>
      <c r="AF160" s="29">
        <f>'AEO 2022 Table 47 Raw'!AI144</f>
        <v>23.183188999999999</v>
      </c>
      <c r="AG160" s="52" t="str">
        <f>'AEO 2022 Table 47 Raw'!AJ144</f>
        <v>- -</v>
      </c>
    </row>
    <row r="161" spans="1:33" ht="15" customHeight="1">
      <c r="A161" s="8" t="s">
        <v>1978</v>
      </c>
      <c r="B161" s="27" t="s">
        <v>123</v>
      </c>
      <c r="C161" s="18">
        <f>'AEO 2022 Table 47 Raw'!F145</f>
        <v>373.57238799999999</v>
      </c>
      <c r="D161" s="18">
        <f>'AEO 2022 Table 47 Raw'!G145</f>
        <v>6.9775470000000004</v>
      </c>
      <c r="E161" s="18">
        <f>'AEO 2022 Table 47 Raw'!H145</f>
        <v>1354.877563</v>
      </c>
      <c r="F161" s="18">
        <f>'AEO 2022 Table 47 Raw'!I145</f>
        <v>782.58374000000003</v>
      </c>
      <c r="G161" s="18">
        <f>'AEO 2022 Table 47 Raw'!J145</f>
        <v>1027.5623780000001</v>
      </c>
      <c r="H161" s="18">
        <f>'AEO 2022 Table 47 Raw'!K145</f>
        <v>853.29852300000005</v>
      </c>
      <c r="I161" s="18">
        <f>'AEO 2022 Table 47 Raw'!L145</f>
        <v>1316.064087</v>
      </c>
      <c r="J161" s="18">
        <f>'AEO 2022 Table 47 Raw'!M145</f>
        <v>1404.9976810000001</v>
      </c>
      <c r="K161" s="18">
        <f>'AEO 2022 Table 47 Raw'!N145</f>
        <v>1519.0073239999999</v>
      </c>
      <c r="L161" s="18">
        <f>'AEO 2022 Table 47 Raw'!O145</f>
        <v>1604.6579589999999</v>
      </c>
      <c r="M161" s="18">
        <f>'AEO 2022 Table 47 Raw'!P145</f>
        <v>1728.1586910000001</v>
      </c>
      <c r="N161" s="18">
        <f>'AEO 2022 Table 47 Raw'!Q145</f>
        <v>1852.8553469999999</v>
      </c>
      <c r="O161" s="18">
        <f>'AEO 2022 Table 47 Raw'!R145</f>
        <v>1966.2486570000001</v>
      </c>
      <c r="P161" s="18">
        <f>'AEO 2022 Table 47 Raw'!S145</f>
        <v>2101.9018550000001</v>
      </c>
      <c r="Q161" s="18">
        <f>'AEO 2022 Table 47 Raw'!T145</f>
        <v>2177.483154</v>
      </c>
      <c r="R161" s="18">
        <f>'AEO 2022 Table 47 Raw'!U145</f>
        <v>2250.5117190000001</v>
      </c>
      <c r="S161" s="18">
        <f>'AEO 2022 Table 47 Raw'!V145</f>
        <v>2334.6660160000001</v>
      </c>
      <c r="T161" s="18">
        <f>'AEO 2022 Table 47 Raw'!W145</f>
        <v>2411.3522950000001</v>
      </c>
      <c r="U161" s="18">
        <f>'AEO 2022 Table 47 Raw'!X145</f>
        <v>2500.407471</v>
      </c>
      <c r="V161" s="18">
        <f>'AEO 2022 Table 47 Raw'!Y145</f>
        <v>2598.2333979999999</v>
      </c>
      <c r="W161" s="18">
        <f>'AEO 2022 Table 47 Raw'!Z145</f>
        <v>2698.013672</v>
      </c>
      <c r="X161" s="18">
        <f>'AEO 2022 Table 47 Raw'!AA145</f>
        <v>2785.2651369999999</v>
      </c>
      <c r="Y161" s="18">
        <f>'AEO 2022 Table 47 Raw'!AB145</f>
        <v>2875.0817870000001</v>
      </c>
      <c r="Z161" s="18">
        <f>'AEO 2022 Table 47 Raw'!AC145</f>
        <v>2924.4160160000001</v>
      </c>
      <c r="AA161" s="18">
        <f>'AEO 2022 Table 47 Raw'!AD145</f>
        <v>3023.5153810000002</v>
      </c>
      <c r="AB161" s="18">
        <f>'AEO 2022 Table 47 Raw'!AE145</f>
        <v>3079.8686520000001</v>
      </c>
      <c r="AC161" s="18">
        <f>'AEO 2022 Table 47 Raw'!AF145</f>
        <v>3127.7192380000001</v>
      </c>
      <c r="AD161" s="18">
        <f>'AEO 2022 Table 47 Raw'!AG145</f>
        <v>3188.5583499999998</v>
      </c>
      <c r="AE161" s="18">
        <f>'AEO 2022 Table 47 Raw'!AH145</f>
        <v>3259.5351559999999</v>
      </c>
      <c r="AF161" s="18">
        <f>'AEO 2022 Table 47 Raw'!AI145</f>
        <v>3362.2915039999998</v>
      </c>
      <c r="AG161" s="54">
        <f>'AEO 2022 Table 47 Raw'!AJ145</f>
        <v>7.9000000000000001E-2</v>
      </c>
    </row>
    <row r="162" spans="1:33" ht="15" customHeight="1">
      <c r="AG162" s="55"/>
    </row>
    <row r="163" spans="1:33" ht="12" customHeight="1">
      <c r="B163" s="27" t="s">
        <v>1979</v>
      </c>
      <c r="AG163" s="55"/>
    </row>
    <row r="164" spans="1:33" ht="15" customHeight="1">
      <c r="B164" s="27" t="s">
        <v>1980</v>
      </c>
      <c r="AG164" s="55"/>
    </row>
    <row r="165" spans="1:33" ht="15" customHeight="1">
      <c r="A165" s="8" t="s">
        <v>1981</v>
      </c>
      <c r="B165" s="28" t="s">
        <v>1894</v>
      </c>
      <c r="C165" s="31">
        <f>'AEO 2022 Table 47 Raw'!F148</f>
        <v>78.193603999999993</v>
      </c>
      <c r="D165" s="31">
        <f>'AEO 2022 Table 47 Raw'!G148</f>
        <v>77.740050999999994</v>
      </c>
      <c r="E165" s="31">
        <f>'AEO 2022 Table 47 Raw'!H148</f>
        <v>77.927093999999997</v>
      </c>
      <c r="F165" s="31">
        <f>'AEO 2022 Table 47 Raw'!I148</f>
        <v>78.452538000000004</v>
      </c>
      <c r="G165" s="31">
        <f>'AEO 2022 Table 47 Raw'!J148</f>
        <v>79.044265999999993</v>
      </c>
      <c r="H165" s="31">
        <f>'AEO 2022 Table 47 Raw'!K148</f>
        <v>79.607451999999995</v>
      </c>
      <c r="I165" s="31">
        <f>'AEO 2022 Table 47 Raw'!L148</f>
        <v>80.153167999999994</v>
      </c>
      <c r="J165" s="31">
        <f>'AEO 2022 Table 47 Raw'!M148</f>
        <v>80.710136000000006</v>
      </c>
      <c r="K165" s="31">
        <f>'AEO 2022 Table 47 Raw'!N148</f>
        <v>81.275283999999999</v>
      </c>
      <c r="L165" s="31">
        <f>'AEO 2022 Table 47 Raw'!O148</f>
        <v>81.850182000000004</v>
      </c>
      <c r="M165" s="31">
        <f>'AEO 2022 Table 47 Raw'!P148</f>
        <v>82.427916999999994</v>
      </c>
      <c r="N165" s="31">
        <f>'AEO 2022 Table 47 Raw'!Q148</f>
        <v>83.015227999999993</v>
      </c>
      <c r="O165" s="31">
        <f>'AEO 2022 Table 47 Raw'!R148</f>
        <v>83.606735</v>
      </c>
      <c r="P165" s="31">
        <f>'AEO 2022 Table 47 Raw'!S148</f>
        <v>84.197090000000003</v>
      </c>
      <c r="Q165" s="31">
        <f>'AEO 2022 Table 47 Raw'!T148</f>
        <v>84.792236000000003</v>
      </c>
      <c r="R165" s="31">
        <f>'AEO 2022 Table 47 Raw'!U148</f>
        <v>85.393783999999997</v>
      </c>
      <c r="S165" s="31">
        <f>'AEO 2022 Table 47 Raw'!V148</f>
        <v>86.003035999999994</v>
      </c>
      <c r="T165" s="31">
        <f>'AEO 2022 Table 47 Raw'!W148</f>
        <v>86.617301999999995</v>
      </c>
      <c r="U165" s="31">
        <f>'AEO 2022 Table 47 Raw'!X148</f>
        <v>87.240654000000006</v>
      </c>
      <c r="V165" s="31">
        <f>'AEO 2022 Table 47 Raw'!Y148</f>
        <v>87.871925000000005</v>
      </c>
      <c r="W165" s="31">
        <f>'AEO 2022 Table 47 Raw'!Z148</f>
        <v>88.507507000000004</v>
      </c>
      <c r="X165" s="31">
        <f>'AEO 2022 Table 47 Raw'!AA148</f>
        <v>89.152625999999998</v>
      </c>
      <c r="Y165" s="31">
        <f>'AEO 2022 Table 47 Raw'!AB148</f>
        <v>89.805695</v>
      </c>
      <c r="Z165" s="31">
        <f>'AEO 2022 Table 47 Raw'!AC148</f>
        <v>90.463202999999993</v>
      </c>
      <c r="AA165" s="31">
        <f>'AEO 2022 Table 47 Raw'!AD148</f>
        <v>91.129463000000001</v>
      </c>
      <c r="AB165" s="31">
        <f>'AEO 2022 Table 47 Raw'!AE148</f>
        <v>91.805428000000006</v>
      </c>
      <c r="AC165" s="31">
        <f>'AEO 2022 Table 47 Raw'!AF148</f>
        <v>92.486176</v>
      </c>
      <c r="AD165" s="31">
        <f>'AEO 2022 Table 47 Raw'!AG148</f>
        <v>93.171622999999997</v>
      </c>
      <c r="AE165" s="31">
        <f>'AEO 2022 Table 47 Raw'!AH148</f>
        <v>93.863433999999998</v>
      </c>
      <c r="AF165" s="31">
        <f>'AEO 2022 Table 47 Raw'!AI148</f>
        <v>94.565025000000006</v>
      </c>
      <c r="AG165" s="52">
        <f>'AEO 2022 Table 47 Raw'!AJ148</f>
        <v>7.0000000000000001E-3</v>
      </c>
    </row>
    <row r="166" spans="1:33" ht="15" customHeight="1">
      <c r="A166" s="8" t="s">
        <v>1982</v>
      </c>
      <c r="B166" s="28" t="s">
        <v>1896</v>
      </c>
      <c r="C166" s="31">
        <f>'AEO 2022 Table 47 Raw'!F149</f>
        <v>103.011978</v>
      </c>
      <c r="D166" s="31">
        <f>'AEO 2022 Table 47 Raw'!G149</f>
        <v>103.401039</v>
      </c>
      <c r="E166" s="31">
        <f>'AEO 2022 Table 47 Raw'!H149</f>
        <v>104.141914</v>
      </c>
      <c r="F166" s="31">
        <f>'AEO 2022 Table 47 Raw'!I149</f>
        <v>104.984482</v>
      </c>
      <c r="G166" s="31">
        <f>'AEO 2022 Table 47 Raw'!J149</f>
        <v>105.81304900000001</v>
      </c>
      <c r="H166" s="31">
        <f>'AEO 2022 Table 47 Raw'!K149</f>
        <v>106.65617399999999</v>
      </c>
      <c r="I166" s="31">
        <f>'AEO 2022 Table 47 Raw'!L149</f>
        <v>107.526588</v>
      </c>
      <c r="J166" s="31">
        <f>'AEO 2022 Table 47 Raw'!M149</f>
        <v>108.406189</v>
      </c>
      <c r="K166" s="31">
        <f>'AEO 2022 Table 47 Raw'!N149</f>
        <v>109.297089</v>
      </c>
      <c r="L166" s="31">
        <f>'AEO 2022 Table 47 Raw'!O149</f>
        <v>110.19873</v>
      </c>
      <c r="M166" s="31">
        <f>'AEO 2022 Table 47 Raw'!P149</f>
        <v>111.10861199999999</v>
      </c>
      <c r="N166" s="31">
        <f>'AEO 2022 Table 47 Raw'!Q149</f>
        <v>112.025932</v>
      </c>
      <c r="O166" s="31">
        <f>'AEO 2022 Table 47 Raw'!R149</f>
        <v>112.954399</v>
      </c>
      <c r="P166" s="31">
        <f>'AEO 2022 Table 47 Raw'!S149</f>
        <v>113.896652</v>
      </c>
      <c r="Q166" s="31">
        <f>'AEO 2022 Table 47 Raw'!T149</f>
        <v>114.850494</v>
      </c>
      <c r="R166" s="31">
        <f>'AEO 2022 Table 47 Raw'!U149</f>
        <v>115.815765</v>
      </c>
      <c r="S166" s="31">
        <f>'AEO 2022 Table 47 Raw'!V149</f>
        <v>116.79016900000001</v>
      </c>
      <c r="T166" s="31">
        <f>'AEO 2022 Table 47 Raw'!W149</f>
        <v>117.77413199999999</v>
      </c>
      <c r="U166" s="31">
        <f>'AEO 2022 Table 47 Raw'!X149</f>
        <v>118.76709700000001</v>
      </c>
      <c r="V166" s="31">
        <f>'AEO 2022 Table 47 Raw'!Y149</f>
        <v>119.770027</v>
      </c>
      <c r="W166" s="31">
        <f>'AEO 2022 Table 47 Raw'!Z149</f>
        <v>120.785408</v>
      </c>
      <c r="X166" s="31">
        <f>'AEO 2022 Table 47 Raw'!AA149</f>
        <v>121.811172</v>
      </c>
      <c r="Y166" s="31">
        <f>'AEO 2022 Table 47 Raw'!AB149</f>
        <v>122.847511</v>
      </c>
      <c r="Z166" s="31">
        <f>'AEO 2022 Table 47 Raw'!AC149</f>
        <v>123.89490499999999</v>
      </c>
      <c r="AA166" s="31">
        <f>'AEO 2022 Table 47 Raw'!AD149</f>
        <v>124.95146200000001</v>
      </c>
      <c r="AB166" s="31">
        <f>'AEO 2022 Table 47 Raw'!AE149</f>
        <v>126.018967</v>
      </c>
      <c r="AC166" s="31">
        <f>'AEO 2022 Table 47 Raw'!AF149</f>
        <v>127.098167</v>
      </c>
      <c r="AD166" s="31">
        <f>'AEO 2022 Table 47 Raw'!AG149</f>
        <v>128.18815599999999</v>
      </c>
      <c r="AE166" s="31">
        <f>'AEO 2022 Table 47 Raw'!AH149</f>
        <v>129.28732299999999</v>
      </c>
      <c r="AF166" s="31">
        <f>'AEO 2022 Table 47 Raw'!AI149</f>
        <v>130.39366100000001</v>
      </c>
      <c r="AG166" s="52">
        <f>'AEO 2022 Table 47 Raw'!AJ149</f>
        <v>8.0000000000000002E-3</v>
      </c>
    </row>
    <row r="167" spans="1:33" ht="15" customHeight="1">
      <c r="A167" s="8" t="s">
        <v>1983</v>
      </c>
      <c r="B167" s="28" t="s">
        <v>1898</v>
      </c>
      <c r="C167" s="31">
        <f>'AEO 2022 Table 47 Raw'!F150</f>
        <v>58.257033999999997</v>
      </c>
      <c r="D167" s="31">
        <f>'AEO 2022 Table 47 Raw'!G150</f>
        <v>58.910300999999997</v>
      </c>
      <c r="E167" s="31">
        <f>'AEO 2022 Table 47 Raw'!H150</f>
        <v>59.489398999999999</v>
      </c>
      <c r="F167" s="31">
        <f>'AEO 2022 Table 47 Raw'!I150</f>
        <v>60.007022999999997</v>
      </c>
      <c r="G167" s="31">
        <f>'AEO 2022 Table 47 Raw'!J150</f>
        <v>60.513775000000003</v>
      </c>
      <c r="H167" s="31">
        <f>'AEO 2022 Table 47 Raw'!K150</f>
        <v>61.027939000000003</v>
      </c>
      <c r="I167" s="31">
        <f>'AEO 2022 Table 47 Raw'!L150</f>
        <v>61.568165</v>
      </c>
      <c r="J167" s="31">
        <f>'AEO 2022 Table 47 Raw'!M150</f>
        <v>62.104968999999997</v>
      </c>
      <c r="K167" s="31">
        <f>'AEO 2022 Table 47 Raw'!N150</f>
        <v>62.643295000000002</v>
      </c>
      <c r="L167" s="31">
        <f>'AEO 2022 Table 47 Raw'!O150</f>
        <v>63.181637000000002</v>
      </c>
      <c r="M167" s="31">
        <f>'AEO 2022 Table 47 Raw'!P150</f>
        <v>63.724125000000001</v>
      </c>
      <c r="N167" s="31">
        <f>'AEO 2022 Table 47 Raw'!Q150</f>
        <v>64.263930999999999</v>
      </c>
      <c r="O167" s="31">
        <f>'AEO 2022 Table 47 Raw'!R150</f>
        <v>64.807793000000004</v>
      </c>
      <c r="P167" s="31">
        <f>'AEO 2022 Table 47 Raw'!S150</f>
        <v>65.361832000000007</v>
      </c>
      <c r="Q167" s="31">
        <f>'AEO 2022 Table 47 Raw'!T150</f>
        <v>65.920417999999998</v>
      </c>
      <c r="R167" s="31">
        <f>'AEO 2022 Table 47 Raw'!U150</f>
        <v>66.481667000000002</v>
      </c>
      <c r="S167" s="31">
        <f>'AEO 2022 Table 47 Raw'!V150</f>
        <v>67.042907999999997</v>
      </c>
      <c r="T167" s="31">
        <f>'AEO 2022 Table 47 Raw'!W150</f>
        <v>67.606589999999997</v>
      </c>
      <c r="U167" s="31">
        <f>'AEO 2022 Table 47 Raw'!X150</f>
        <v>68.169967999999997</v>
      </c>
      <c r="V167" s="31">
        <f>'AEO 2022 Table 47 Raw'!Y150</f>
        <v>68.735550000000003</v>
      </c>
      <c r="W167" s="31">
        <f>'AEO 2022 Table 47 Raw'!Z150</f>
        <v>69.308745999999999</v>
      </c>
      <c r="X167" s="31">
        <f>'AEO 2022 Table 47 Raw'!AA150</f>
        <v>69.884315000000001</v>
      </c>
      <c r="Y167" s="31">
        <f>'AEO 2022 Table 47 Raw'!AB150</f>
        <v>70.462768999999994</v>
      </c>
      <c r="Z167" s="31">
        <f>'AEO 2022 Table 47 Raw'!AC150</f>
        <v>71.046340999999998</v>
      </c>
      <c r="AA167" s="31">
        <f>'AEO 2022 Table 47 Raw'!AD150</f>
        <v>71.630379000000005</v>
      </c>
      <c r="AB167" s="31">
        <f>'AEO 2022 Table 47 Raw'!AE150</f>
        <v>72.215789999999998</v>
      </c>
      <c r="AC167" s="31">
        <f>'AEO 2022 Table 47 Raw'!AF150</f>
        <v>72.806335000000004</v>
      </c>
      <c r="AD167" s="31">
        <f>'AEO 2022 Table 47 Raw'!AG150</f>
        <v>73.401343999999995</v>
      </c>
      <c r="AE167" s="31">
        <f>'AEO 2022 Table 47 Raw'!AH150</f>
        <v>73.998444000000006</v>
      </c>
      <c r="AF167" s="31">
        <f>'AEO 2022 Table 47 Raw'!AI150</f>
        <v>74.594193000000004</v>
      </c>
      <c r="AG167" s="52">
        <f>'AEO 2022 Table 47 Raw'!AJ150</f>
        <v>8.9999999999999993E-3</v>
      </c>
    </row>
    <row r="168" spans="1:33" ht="15" customHeight="1">
      <c r="A168" s="8" t="s">
        <v>1984</v>
      </c>
      <c r="B168" s="28" t="s">
        <v>1985</v>
      </c>
      <c r="C168" s="31">
        <f>'AEO 2022 Table 47 Raw'!F151</f>
        <v>79.309250000000006</v>
      </c>
      <c r="D168" s="31">
        <f>'AEO 2022 Table 47 Raw'!G151</f>
        <v>80.781707999999995</v>
      </c>
      <c r="E168" s="31">
        <f>'AEO 2022 Table 47 Raw'!H151</f>
        <v>82.228774999999999</v>
      </c>
      <c r="F168" s="31">
        <f>'AEO 2022 Table 47 Raw'!I151</f>
        <v>83.065605000000005</v>
      </c>
      <c r="G168" s="31">
        <f>'AEO 2022 Table 47 Raw'!J151</f>
        <v>83.739104999999995</v>
      </c>
      <c r="H168" s="31">
        <f>'AEO 2022 Table 47 Raw'!K151</f>
        <v>84.294815</v>
      </c>
      <c r="I168" s="31">
        <f>'AEO 2022 Table 47 Raw'!L151</f>
        <v>84.920113000000001</v>
      </c>
      <c r="J168" s="31">
        <f>'AEO 2022 Table 47 Raw'!M151</f>
        <v>85.550514000000007</v>
      </c>
      <c r="K168" s="31">
        <f>'AEO 2022 Table 47 Raw'!N151</f>
        <v>86.186203000000006</v>
      </c>
      <c r="L168" s="31">
        <f>'AEO 2022 Table 47 Raw'!O151</f>
        <v>86.827995000000001</v>
      </c>
      <c r="M168" s="31">
        <f>'AEO 2022 Table 47 Raw'!P151</f>
        <v>87.472504000000001</v>
      </c>
      <c r="N168" s="31">
        <f>'AEO 2022 Table 47 Raw'!Q151</f>
        <v>88.122069999999994</v>
      </c>
      <c r="O168" s="31">
        <f>'AEO 2022 Table 47 Raw'!R151</f>
        <v>88.777175999999997</v>
      </c>
      <c r="P168" s="31">
        <f>'AEO 2022 Table 47 Raw'!S151</f>
        <v>89.437118999999996</v>
      </c>
      <c r="Q168" s="31">
        <f>'AEO 2022 Table 47 Raw'!T151</f>
        <v>90.103149000000002</v>
      </c>
      <c r="R168" s="31">
        <f>'AEO 2022 Table 47 Raw'!U151</f>
        <v>90.775879000000003</v>
      </c>
      <c r="S168" s="31">
        <f>'AEO 2022 Table 47 Raw'!V151</f>
        <v>91.454543999999999</v>
      </c>
      <c r="T168" s="31">
        <f>'AEO 2022 Table 47 Raw'!W151</f>
        <v>92.138251999999994</v>
      </c>
      <c r="U168" s="31">
        <f>'AEO 2022 Table 47 Raw'!X151</f>
        <v>92.828841999999995</v>
      </c>
      <c r="V168" s="31">
        <f>'AEO 2022 Table 47 Raw'!Y151</f>
        <v>93.526390000000006</v>
      </c>
      <c r="W168" s="31">
        <f>'AEO 2022 Table 47 Raw'!Z151</f>
        <v>94.230689999999996</v>
      </c>
      <c r="X168" s="31">
        <f>'AEO 2022 Table 47 Raw'!AA151</f>
        <v>94.942924000000005</v>
      </c>
      <c r="Y168" s="31">
        <f>'AEO 2022 Table 47 Raw'!AB151</f>
        <v>95.662598000000003</v>
      </c>
      <c r="Z168" s="31">
        <f>'AEO 2022 Table 47 Raw'!AC151</f>
        <v>96.388237000000004</v>
      </c>
      <c r="AA168" s="31">
        <f>'AEO 2022 Table 47 Raw'!AD151</f>
        <v>97.121444999999994</v>
      </c>
      <c r="AB168" s="31">
        <f>'AEO 2022 Table 47 Raw'!AE151</f>
        <v>97.863365000000002</v>
      </c>
      <c r="AC168" s="31">
        <f>'AEO 2022 Table 47 Raw'!AF151</f>
        <v>98.611900000000006</v>
      </c>
      <c r="AD168" s="31">
        <f>'AEO 2022 Table 47 Raw'!AG151</f>
        <v>99.366798000000003</v>
      </c>
      <c r="AE168" s="31">
        <f>'AEO 2022 Table 47 Raw'!AH151</f>
        <v>100.128479</v>
      </c>
      <c r="AF168" s="31">
        <f>'AEO 2022 Table 47 Raw'!AI151</f>
        <v>100.898415</v>
      </c>
      <c r="AG168" s="52">
        <f>'AEO 2022 Table 47 Raw'!AJ151</f>
        <v>8.0000000000000002E-3</v>
      </c>
    </row>
    <row r="169" spans="1:33" ht="15" customHeight="1">
      <c r="B169" s="27" t="s">
        <v>1986</v>
      </c>
      <c r="AG169" s="55"/>
    </row>
    <row r="170" spans="1:33" ht="15" customHeight="1">
      <c r="A170" s="8" t="s">
        <v>1987</v>
      </c>
      <c r="B170" s="28" t="s">
        <v>1894</v>
      </c>
      <c r="C170" s="31">
        <f>'AEO 2022 Table 47 Raw'!F153</f>
        <v>72.254608000000005</v>
      </c>
      <c r="D170" s="31">
        <f>'AEO 2022 Table 47 Raw'!G153</f>
        <v>71.394942999999998</v>
      </c>
      <c r="E170" s="31">
        <f>'AEO 2022 Table 47 Raw'!H153</f>
        <v>70.720993000000007</v>
      </c>
      <c r="F170" s="31">
        <f>'AEO 2022 Table 47 Raw'!I153</f>
        <v>70.915099999999995</v>
      </c>
      <c r="G170" s="31">
        <f>'AEO 2022 Table 47 Raw'!J153</f>
        <v>71.354354999999998</v>
      </c>
      <c r="H170" s="31">
        <f>'AEO 2022 Table 47 Raw'!K153</f>
        <v>71.700394000000003</v>
      </c>
      <c r="I170" s="31">
        <f>'AEO 2022 Table 47 Raw'!L153</f>
        <v>72.169128000000001</v>
      </c>
      <c r="J170" s="31">
        <f>'AEO 2022 Table 47 Raw'!M153</f>
        <v>72.690726999999995</v>
      </c>
      <c r="K170" s="31">
        <f>'AEO 2022 Table 47 Raw'!N153</f>
        <v>73.204430000000002</v>
      </c>
      <c r="L170" s="31">
        <f>'AEO 2022 Table 47 Raw'!O153</f>
        <v>73.754577999999995</v>
      </c>
      <c r="M170" s="31">
        <f>'AEO 2022 Table 47 Raw'!P153</f>
        <v>74.313316</v>
      </c>
      <c r="N170" s="31">
        <f>'AEO 2022 Table 47 Raw'!Q153</f>
        <v>74.934448000000003</v>
      </c>
      <c r="O170" s="31">
        <f>'AEO 2022 Table 47 Raw'!R153</f>
        <v>75.557013999999995</v>
      </c>
      <c r="P170" s="31">
        <f>'AEO 2022 Table 47 Raw'!S153</f>
        <v>76.205826000000002</v>
      </c>
      <c r="Q170" s="31">
        <f>'AEO 2022 Table 47 Raw'!T153</f>
        <v>76.861671000000001</v>
      </c>
      <c r="R170" s="31">
        <f>'AEO 2022 Table 47 Raw'!U153</f>
        <v>77.543419</v>
      </c>
      <c r="S170" s="31">
        <f>'AEO 2022 Table 47 Raw'!V153</f>
        <v>78.250838999999999</v>
      </c>
      <c r="T170" s="31">
        <f>'AEO 2022 Table 47 Raw'!W153</f>
        <v>78.957465999999997</v>
      </c>
      <c r="U170" s="31">
        <f>'AEO 2022 Table 47 Raw'!X153</f>
        <v>79.648994000000002</v>
      </c>
      <c r="V170" s="31">
        <f>'AEO 2022 Table 47 Raw'!Y153</f>
        <v>80.358772000000002</v>
      </c>
      <c r="W170" s="31">
        <f>'AEO 2022 Table 47 Raw'!Z153</f>
        <v>81.077003000000005</v>
      </c>
      <c r="X170" s="31">
        <f>'AEO 2022 Table 47 Raw'!AA153</f>
        <v>81.793982999999997</v>
      </c>
      <c r="Y170" s="31">
        <f>'AEO 2022 Table 47 Raw'!AB153</f>
        <v>82.503906000000001</v>
      </c>
      <c r="Z170" s="31">
        <f>'AEO 2022 Table 47 Raw'!AC153</f>
        <v>83.203498999999994</v>
      </c>
      <c r="AA170" s="31">
        <f>'AEO 2022 Table 47 Raw'!AD153</f>
        <v>83.917891999999995</v>
      </c>
      <c r="AB170" s="31">
        <f>'AEO 2022 Table 47 Raw'!AE153</f>
        <v>84.627502000000007</v>
      </c>
      <c r="AC170" s="31">
        <f>'AEO 2022 Table 47 Raw'!AF153</f>
        <v>85.326644999999999</v>
      </c>
      <c r="AD170" s="31">
        <f>'AEO 2022 Table 47 Raw'!AG153</f>
        <v>86.019035000000002</v>
      </c>
      <c r="AE170" s="31">
        <f>'AEO 2022 Table 47 Raw'!AH153</f>
        <v>86.691551000000004</v>
      </c>
      <c r="AF170" s="31">
        <f>'AEO 2022 Table 47 Raw'!AI153</f>
        <v>87.364891</v>
      </c>
      <c r="AG170" s="52">
        <f>'AEO 2022 Table 47 Raw'!AJ153</f>
        <v>7.0000000000000001E-3</v>
      </c>
    </row>
    <row r="171" spans="1:33" ht="15" customHeight="1">
      <c r="A171" s="8" t="s">
        <v>1988</v>
      </c>
      <c r="B171" s="28" t="s">
        <v>1896</v>
      </c>
      <c r="C171" s="31">
        <f>'AEO 2022 Table 47 Raw'!F154</f>
        <v>95.586250000000007</v>
      </c>
      <c r="D171" s="31">
        <f>'AEO 2022 Table 47 Raw'!G154</f>
        <v>94.714554000000007</v>
      </c>
      <c r="E171" s="31">
        <f>'AEO 2022 Table 47 Raw'!H154</f>
        <v>95.008308</v>
      </c>
      <c r="F171" s="31">
        <f>'AEO 2022 Table 47 Raw'!I154</f>
        <v>95.426284999999993</v>
      </c>
      <c r="G171" s="31">
        <f>'AEO 2022 Table 47 Raw'!J154</f>
        <v>95.980659000000003</v>
      </c>
      <c r="H171" s="31">
        <f>'AEO 2022 Table 47 Raw'!K154</f>
        <v>96.383246999999997</v>
      </c>
      <c r="I171" s="31">
        <f>'AEO 2022 Table 47 Raw'!L154</f>
        <v>96.706879000000001</v>
      </c>
      <c r="J171" s="31">
        <f>'AEO 2022 Table 47 Raw'!M154</f>
        <v>97.112044999999995</v>
      </c>
      <c r="K171" s="31">
        <f>'AEO 2022 Table 47 Raw'!N154</f>
        <v>97.603210000000004</v>
      </c>
      <c r="L171" s="31">
        <f>'AEO 2022 Table 47 Raw'!O154</f>
        <v>98.147209000000004</v>
      </c>
      <c r="M171" s="31">
        <f>'AEO 2022 Table 47 Raw'!P154</f>
        <v>98.823738000000006</v>
      </c>
      <c r="N171" s="31">
        <f>'AEO 2022 Table 47 Raw'!Q154</f>
        <v>99.658096</v>
      </c>
      <c r="O171" s="31">
        <f>'AEO 2022 Table 47 Raw'!R154</f>
        <v>100.616615</v>
      </c>
      <c r="P171" s="31">
        <f>'AEO 2022 Table 47 Raw'!S154</f>
        <v>101.747772</v>
      </c>
      <c r="Q171" s="31">
        <f>'AEO 2022 Table 47 Raw'!T154</f>
        <v>102.75355500000001</v>
      </c>
      <c r="R171" s="31">
        <f>'AEO 2022 Table 47 Raw'!U154</f>
        <v>103.726601</v>
      </c>
      <c r="S171" s="31">
        <f>'AEO 2022 Table 47 Raw'!V154</f>
        <v>104.70059999999999</v>
      </c>
      <c r="T171" s="31">
        <f>'AEO 2022 Table 47 Raw'!W154</f>
        <v>105.77256800000001</v>
      </c>
      <c r="U171" s="31">
        <f>'AEO 2022 Table 47 Raw'!X154</f>
        <v>106.870743</v>
      </c>
      <c r="V171" s="31">
        <f>'AEO 2022 Table 47 Raw'!Y154</f>
        <v>108.017517</v>
      </c>
      <c r="W171" s="31">
        <f>'AEO 2022 Table 47 Raw'!Z154</f>
        <v>109.23634300000001</v>
      </c>
      <c r="X171" s="31">
        <f>'AEO 2022 Table 47 Raw'!AA154</f>
        <v>110.646782</v>
      </c>
      <c r="Y171" s="31">
        <f>'AEO 2022 Table 47 Raw'!AB154</f>
        <v>111.985596</v>
      </c>
      <c r="Z171" s="31">
        <f>'AEO 2022 Table 47 Raw'!AC154</f>
        <v>113.20948</v>
      </c>
      <c r="AA171" s="31">
        <f>'AEO 2022 Table 47 Raw'!AD154</f>
        <v>114.473488</v>
      </c>
      <c r="AB171" s="31">
        <f>'AEO 2022 Table 47 Raw'!AE154</f>
        <v>115.750771</v>
      </c>
      <c r="AC171" s="31">
        <f>'AEO 2022 Table 47 Raw'!AF154</f>
        <v>117.01290899999999</v>
      </c>
      <c r="AD171" s="31">
        <f>'AEO 2022 Table 47 Raw'!AG154</f>
        <v>118.23835800000001</v>
      </c>
      <c r="AE171" s="31">
        <f>'AEO 2022 Table 47 Raw'!AH154</f>
        <v>119.417511</v>
      </c>
      <c r="AF171" s="31">
        <f>'AEO 2022 Table 47 Raw'!AI154</f>
        <v>120.555695</v>
      </c>
      <c r="AG171" s="52">
        <f>'AEO 2022 Table 47 Raw'!AJ154</f>
        <v>8.0000000000000002E-3</v>
      </c>
    </row>
    <row r="172" spans="1:33" ht="12" customHeight="1">
      <c r="A172" s="8" t="s">
        <v>1989</v>
      </c>
      <c r="B172" s="28" t="s">
        <v>1898</v>
      </c>
      <c r="C172" s="31">
        <f>'AEO 2022 Table 47 Raw'!F155</f>
        <v>55.703381</v>
      </c>
      <c r="D172" s="31">
        <f>'AEO 2022 Table 47 Raw'!G155</f>
        <v>54.198086000000004</v>
      </c>
      <c r="E172" s="31">
        <f>'AEO 2022 Table 47 Raw'!H155</f>
        <v>53.712733999999998</v>
      </c>
      <c r="F172" s="31">
        <f>'AEO 2022 Table 47 Raw'!I155</f>
        <v>53.632786000000003</v>
      </c>
      <c r="G172" s="31">
        <f>'AEO 2022 Table 47 Raw'!J155</f>
        <v>53.845089000000002</v>
      </c>
      <c r="H172" s="31">
        <f>'AEO 2022 Table 47 Raw'!K155</f>
        <v>53.987285999999997</v>
      </c>
      <c r="I172" s="31">
        <f>'AEO 2022 Table 47 Raw'!L155</f>
        <v>54.253169999999997</v>
      </c>
      <c r="J172" s="31">
        <f>'AEO 2022 Table 47 Raw'!M155</f>
        <v>54.556159999999998</v>
      </c>
      <c r="K172" s="31">
        <f>'AEO 2022 Table 47 Raw'!N155</f>
        <v>54.873837000000002</v>
      </c>
      <c r="L172" s="31">
        <f>'AEO 2022 Table 47 Raw'!O155</f>
        <v>55.188065000000002</v>
      </c>
      <c r="M172" s="31">
        <f>'AEO 2022 Table 47 Raw'!P155</f>
        <v>55.571167000000003</v>
      </c>
      <c r="N172" s="31">
        <f>'AEO 2022 Table 47 Raw'!Q155</f>
        <v>55.998058</v>
      </c>
      <c r="O172" s="31">
        <f>'AEO 2022 Table 47 Raw'!R155</f>
        <v>56.481655000000003</v>
      </c>
      <c r="P172" s="31">
        <f>'AEO 2022 Table 47 Raw'!S155</f>
        <v>56.984687999999998</v>
      </c>
      <c r="Q172" s="31">
        <f>'AEO 2022 Table 47 Raw'!T155</f>
        <v>57.540905000000002</v>
      </c>
      <c r="R172" s="31">
        <f>'AEO 2022 Table 47 Raw'!U155</f>
        <v>58.117722000000001</v>
      </c>
      <c r="S172" s="31">
        <f>'AEO 2022 Table 47 Raw'!V155</f>
        <v>58.742023000000003</v>
      </c>
      <c r="T172" s="31">
        <f>'AEO 2022 Table 47 Raw'!W155</f>
        <v>59.359485999999997</v>
      </c>
      <c r="U172" s="31">
        <f>'AEO 2022 Table 47 Raw'!X155</f>
        <v>59.978374000000002</v>
      </c>
      <c r="V172" s="31">
        <f>'AEO 2022 Table 47 Raw'!Y155</f>
        <v>60.626736000000001</v>
      </c>
      <c r="W172" s="31">
        <f>'AEO 2022 Table 47 Raw'!Z155</f>
        <v>61.301974999999999</v>
      </c>
      <c r="X172" s="31">
        <f>'AEO 2022 Table 47 Raw'!AA155</f>
        <v>61.978596000000003</v>
      </c>
      <c r="Y172" s="31">
        <f>'AEO 2022 Table 47 Raw'!AB155</f>
        <v>62.716042000000002</v>
      </c>
      <c r="Z172" s="31">
        <f>'AEO 2022 Table 47 Raw'!AC155</f>
        <v>63.445960999999997</v>
      </c>
      <c r="AA172" s="31">
        <f>'AEO 2022 Table 47 Raw'!AD155</f>
        <v>64.159683000000001</v>
      </c>
      <c r="AB172" s="31">
        <f>'AEO 2022 Table 47 Raw'!AE155</f>
        <v>64.863585999999998</v>
      </c>
      <c r="AC172" s="31">
        <f>'AEO 2022 Table 47 Raw'!AF155</f>
        <v>65.573241999999993</v>
      </c>
      <c r="AD172" s="31">
        <f>'AEO 2022 Table 47 Raw'!AG155</f>
        <v>66.249488999999997</v>
      </c>
      <c r="AE172" s="31">
        <f>'AEO 2022 Table 47 Raw'!AH155</f>
        <v>66.913307000000003</v>
      </c>
      <c r="AF172" s="31">
        <f>'AEO 2022 Table 47 Raw'!AI155</f>
        <v>67.554298000000003</v>
      </c>
      <c r="AG172" s="52">
        <f>'AEO 2022 Table 47 Raw'!AJ155</f>
        <v>7.0000000000000001E-3</v>
      </c>
    </row>
    <row r="173" spans="1:33" ht="15" customHeight="1">
      <c r="A173" s="8" t="s">
        <v>1990</v>
      </c>
      <c r="B173" s="28" t="s">
        <v>1985</v>
      </c>
      <c r="C173" s="31">
        <f>'AEO 2022 Table 47 Raw'!F156</f>
        <v>73.643883000000002</v>
      </c>
      <c r="D173" s="31">
        <f>'AEO 2022 Table 47 Raw'!G156</f>
        <v>74.164283999999995</v>
      </c>
      <c r="E173" s="31">
        <f>'AEO 2022 Table 47 Raw'!H156</f>
        <v>74.678391000000005</v>
      </c>
      <c r="F173" s="31">
        <f>'AEO 2022 Table 47 Raw'!I156</f>
        <v>75.103904999999997</v>
      </c>
      <c r="G173" s="31">
        <f>'AEO 2022 Table 47 Raw'!J156</f>
        <v>75.577872999999997</v>
      </c>
      <c r="H173" s="31">
        <f>'AEO 2022 Table 47 Raw'!K156</f>
        <v>75.855804000000006</v>
      </c>
      <c r="I173" s="31">
        <f>'AEO 2022 Table 47 Raw'!L156</f>
        <v>76.291602999999995</v>
      </c>
      <c r="J173" s="31">
        <f>'AEO 2022 Table 47 Raw'!M156</f>
        <v>76.782218999999998</v>
      </c>
      <c r="K173" s="31">
        <f>'AEO 2022 Table 47 Raw'!N156</f>
        <v>77.283539000000005</v>
      </c>
      <c r="L173" s="31">
        <f>'AEO 2022 Table 47 Raw'!O156</f>
        <v>77.818657000000002</v>
      </c>
      <c r="M173" s="31">
        <f>'AEO 2022 Table 47 Raw'!P156</f>
        <v>78.392653999999993</v>
      </c>
      <c r="N173" s="31">
        <f>'AEO 2022 Table 47 Raw'!Q156</f>
        <v>79.043884000000006</v>
      </c>
      <c r="O173" s="31">
        <f>'AEO 2022 Table 47 Raw'!R156</f>
        <v>79.726044000000002</v>
      </c>
      <c r="P173" s="31">
        <f>'AEO 2022 Table 47 Raw'!S156</f>
        <v>80.462768999999994</v>
      </c>
      <c r="Q173" s="31">
        <f>'AEO 2022 Table 47 Raw'!T156</f>
        <v>81.188049000000007</v>
      </c>
      <c r="R173" s="31">
        <f>'AEO 2022 Table 47 Raw'!U156</f>
        <v>81.928443999999999</v>
      </c>
      <c r="S173" s="31">
        <f>'AEO 2022 Table 47 Raw'!V156</f>
        <v>82.691993999999994</v>
      </c>
      <c r="T173" s="31">
        <f>'AEO 2022 Table 47 Raw'!W156</f>
        <v>83.471085000000002</v>
      </c>
      <c r="U173" s="31">
        <f>'AEO 2022 Table 47 Raw'!X156</f>
        <v>84.242378000000002</v>
      </c>
      <c r="V173" s="31">
        <f>'AEO 2022 Table 47 Raw'!Y156</f>
        <v>85.037780999999995</v>
      </c>
      <c r="W173" s="31">
        <f>'AEO 2022 Table 47 Raw'!Z156</f>
        <v>85.855034000000003</v>
      </c>
      <c r="X173" s="31">
        <f>'AEO 2022 Table 47 Raw'!AA156</f>
        <v>86.702995000000001</v>
      </c>
      <c r="Y173" s="31">
        <f>'AEO 2022 Table 47 Raw'!AB156</f>
        <v>87.537857000000002</v>
      </c>
      <c r="Z173" s="31">
        <f>'AEO 2022 Table 47 Raw'!AC156</f>
        <v>88.343834000000001</v>
      </c>
      <c r="AA173" s="31">
        <f>'AEO 2022 Table 47 Raw'!AD156</f>
        <v>89.164856</v>
      </c>
      <c r="AB173" s="31">
        <f>'AEO 2022 Table 47 Raw'!AE156</f>
        <v>89.982239000000007</v>
      </c>
      <c r="AC173" s="31">
        <f>'AEO 2022 Table 47 Raw'!AF156</f>
        <v>90.789490000000001</v>
      </c>
      <c r="AD173" s="31">
        <f>'AEO 2022 Table 47 Raw'!AG156</f>
        <v>91.582229999999996</v>
      </c>
      <c r="AE173" s="31">
        <f>'AEO 2022 Table 47 Raw'!AH156</f>
        <v>92.350609000000006</v>
      </c>
      <c r="AF173" s="31">
        <f>'AEO 2022 Table 47 Raw'!AI156</f>
        <v>93.110045999999997</v>
      </c>
      <c r="AG173" s="52">
        <f>'AEO 2022 Table 47 Raw'!AJ156</f>
        <v>8.0000000000000002E-3</v>
      </c>
    </row>
    <row r="174" spans="1:33" ht="15" customHeight="1">
      <c r="AG174" s="55"/>
    </row>
    <row r="175" spans="1:33" ht="15" customHeight="1">
      <c r="B175" s="27" t="s">
        <v>120</v>
      </c>
      <c r="AG175" s="55"/>
    </row>
    <row r="176" spans="1:33" ht="15" customHeight="1">
      <c r="B176" s="27" t="s">
        <v>1991</v>
      </c>
      <c r="AG176" s="55"/>
    </row>
    <row r="177" spans="1:33" ht="15" customHeight="1">
      <c r="A177" s="8" t="s">
        <v>1992</v>
      </c>
      <c r="B177" s="28" t="s">
        <v>1808</v>
      </c>
      <c r="C177" s="29">
        <f>'AEO 2022 Table 47 Raw'!F159</f>
        <v>2267.6860350000002</v>
      </c>
      <c r="D177" s="29">
        <f>'AEO 2022 Table 47 Raw'!G159</f>
        <v>2639.6765140000002</v>
      </c>
      <c r="E177" s="29">
        <f>'AEO 2022 Table 47 Raw'!H159</f>
        <v>2904.1604000000002</v>
      </c>
      <c r="F177" s="29">
        <f>'AEO 2022 Table 47 Raw'!I159</f>
        <v>2973.9645999999998</v>
      </c>
      <c r="G177" s="29">
        <f>'AEO 2022 Table 47 Raw'!J159</f>
        <v>3031.1333009999998</v>
      </c>
      <c r="H177" s="29">
        <f>'AEO 2022 Table 47 Raw'!K159</f>
        <v>3070.0527339999999</v>
      </c>
      <c r="I177" s="29">
        <f>'AEO 2022 Table 47 Raw'!L159</f>
        <v>3094.8942870000001</v>
      </c>
      <c r="J177" s="29">
        <f>'AEO 2022 Table 47 Raw'!M159</f>
        <v>3126.5659179999998</v>
      </c>
      <c r="K177" s="29">
        <f>'AEO 2022 Table 47 Raw'!N159</f>
        <v>3157.0688479999999</v>
      </c>
      <c r="L177" s="29">
        <f>'AEO 2022 Table 47 Raw'!O159</f>
        <v>3191.202393</v>
      </c>
      <c r="M177" s="29">
        <f>'AEO 2022 Table 47 Raw'!P159</f>
        <v>3215.0178219999998</v>
      </c>
      <c r="N177" s="29">
        <f>'AEO 2022 Table 47 Raw'!Q159</f>
        <v>3243.8278810000002</v>
      </c>
      <c r="O177" s="29">
        <f>'AEO 2022 Table 47 Raw'!R159</f>
        <v>3259.3012699999999</v>
      </c>
      <c r="P177" s="29">
        <f>'AEO 2022 Table 47 Raw'!S159</f>
        <v>3256.5051269999999</v>
      </c>
      <c r="Q177" s="29">
        <f>'AEO 2022 Table 47 Raw'!T159</f>
        <v>3266.9838869999999</v>
      </c>
      <c r="R177" s="29">
        <f>'AEO 2022 Table 47 Raw'!U159</f>
        <v>3279.188232</v>
      </c>
      <c r="S177" s="29">
        <f>'AEO 2022 Table 47 Raw'!V159</f>
        <v>3299.1137699999999</v>
      </c>
      <c r="T177" s="29">
        <f>'AEO 2022 Table 47 Raw'!W159</f>
        <v>3318.4091800000001</v>
      </c>
      <c r="U177" s="29">
        <f>'AEO 2022 Table 47 Raw'!X159</f>
        <v>3346.094482</v>
      </c>
      <c r="V177" s="29">
        <f>'AEO 2022 Table 47 Raw'!Y159</f>
        <v>3376.8312989999999</v>
      </c>
      <c r="W177" s="29">
        <f>'AEO 2022 Table 47 Raw'!Z159</f>
        <v>3400.3347170000002</v>
      </c>
      <c r="X177" s="29">
        <f>'AEO 2022 Table 47 Raw'!AA159</f>
        <v>3428.9018550000001</v>
      </c>
      <c r="Y177" s="29">
        <f>'AEO 2022 Table 47 Raw'!AB159</f>
        <v>3458.8964839999999</v>
      </c>
      <c r="Z177" s="29">
        <f>'AEO 2022 Table 47 Raw'!AC159</f>
        <v>3484.7197270000001</v>
      </c>
      <c r="AA177" s="29">
        <f>'AEO 2022 Table 47 Raw'!AD159</f>
        <v>3519.2543949999999</v>
      </c>
      <c r="AB177" s="29">
        <f>'AEO 2022 Table 47 Raw'!AE159</f>
        <v>3555.376953</v>
      </c>
      <c r="AC177" s="29">
        <f>'AEO 2022 Table 47 Raw'!AF159</f>
        <v>3588.9169919999999</v>
      </c>
      <c r="AD177" s="29">
        <f>'AEO 2022 Table 47 Raw'!AG159</f>
        <v>3620.0969239999999</v>
      </c>
      <c r="AE177" s="29">
        <f>'AEO 2022 Table 47 Raw'!AH159</f>
        <v>3654.1523440000001</v>
      </c>
      <c r="AF177" s="29">
        <f>'AEO 2022 Table 47 Raw'!AI159</f>
        <v>3700.1079100000002</v>
      </c>
      <c r="AG177" s="52">
        <f>'AEO 2022 Table 47 Raw'!AJ159</f>
        <v>1.7000000000000001E-2</v>
      </c>
    </row>
    <row r="178" spans="1:33" ht="15" customHeight="1">
      <c r="A178" s="8" t="s">
        <v>1993</v>
      </c>
      <c r="B178" s="28" t="s">
        <v>1810</v>
      </c>
      <c r="C178" s="29">
        <f>'AEO 2022 Table 47 Raw'!F160</f>
        <v>154.68478400000001</v>
      </c>
      <c r="D178" s="29">
        <f>'AEO 2022 Table 47 Raw'!G160</f>
        <v>216.25779700000001</v>
      </c>
      <c r="E178" s="29">
        <f>'AEO 2022 Table 47 Raw'!H160</f>
        <v>270.182343</v>
      </c>
      <c r="F178" s="29">
        <f>'AEO 2022 Table 47 Raw'!I160</f>
        <v>288.761505</v>
      </c>
      <c r="G178" s="29">
        <f>'AEO 2022 Table 47 Raw'!J160</f>
        <v>297.78476000000001</v>
      </c>
      <c r="H178" s="29">
        <f>'AEO 2022 Table 47 Raw'!K160</f>
        <v>299.77474999999998</v>
      </c>
      <c r="I178" s="29">
        <f>'AEO 2022 Table 47 Raw'!L160</f>
        <v>304.457245</v>
      </c>
      <c r="J178" s="29">
        <f>'AEO 2022 Table 47 Raw'!M160</f>
        <v>308.38897700000001</v>
      </c>
      <c r="K178" s="29">
        <f>'AEO 2022 Table 47 Raw'!N160</f>
        <v>312.69052099999999</v>
      </c>
      <c r="L178" s="29">
        <f>'AEO 2022 Table 47 Raw'!O160</f>
        <v>317.24182100000002</v>
      </c>
      <c r="M178" s="29">
        <f>'AEO 2022 Table 47 Raw'!P160</f>
        <v>321.60183699999999</v>
      </c>
      <c r="N178" s="29">
        <f>'AEO 2022 Table 47 Raw'!Q160</f>
        <v>325.706818</v>
      </c>
      <c r="O178" s="29">
        <f>'AEO 2022 Table 47 Raw'!R160</f>
        <v>330.06997699999999</v>
      </c>
      <c r="P178" s="29">
        <f>'AEO 2022 Table 47 Raw'!S160</f>
        <v>334.67611699999998</v>
      </c>
      <c r="Q178" s="29">
        <f>'AEO 2022 Table 47 Raw'!T160</f>
        <v>339.46270800000002</v>
      </c>
      <c r="R178" s="29">
        <f>'AEO 2022 Table 47 Raw'!U160</f>
        <v>344.376373</v>
      </c>
      <c r="S178" s="29">
        <f>'AEO 2022 Table 47 Raw'!V160</f>
        <v>349.38345299999997</v>
      </c>
      <c r="T178" s="29">
        <f>'AEO 2022 Table 47 Raw'!W160</f>
        <v>354.539581</v>
      </c>
      <c r="U178" s="29">
        <f>'AEO 2022 Table 47 Raw'!X160</f>
        <v>359.34030200000001</v>
      </c>
      <c r="V178" s="29">
        <f>'AEO 2022 Table 47 Raw'!Y160</f>
        <v>364.50555400000002</v>
      </c>
      <c r="W178" s="29">
        <f>'AEO 2022 Table 47 Raw'!Z160</f>
        <v>370.317566</v>
      </c>
      <c r="X178" s="29">
        <f>'AEO 2022 Table 47 Raw'!AA160</f>
        <v>375.89312699999999</v>
      </c>
      <c r="Y178" s="29">
        <f>'AEO 2022 Table 47 Raw'!AB160</f>
        <v>381.49200400000001</v>
      </c>
      <c r="Z178" s="29">
        <f>'AEO 2022 Table 47 Raw'!AC160</f>
        <v>387.832764</v>
      </c>
      <c r="AA178" s="29">
        <f>'AEO 2022 Table 47 Raw'!AD160</f>
        <v>394.37625100000002</v>
      </c>
      <c r="AB178" s="29">
        <f>'AEO 2022 Table 47 Raw'!AE160</f>
        <v>401.05297899999999</v>
      </c>
      <c r="AC178" s="29">
        <f>'AEO 2022 Table 47 Raw'!AF160</f>
        <v>407.48886099999999</v>
      </c>
      <c r="AD178" s="29">
        <f>'AEO 2022 Table 47 Raw'!AG160</f>
        <v>413.77023300000002</v>
      </c>
      <c r="AE178" s="29">
        <f>'AEO 2022 Table 47 Raw'!AH160</f>
        <v>420.20343000000003</v>
      </c>
      <c r="AF178" s="29">
        <f>'AEO 2022 Table 47 Raw'!AI160</f>
        <v>426.86853000000002</v>
      </c>
      <c r="AG178" s="52">
        <f>'AEO 2022 Table 47 Raw'!AJ160</f>
        <v>3.5999999999999997E-2</v>
      </c>
    </row>
    <row r="179" spans="1:33" ht="15" customHeight="1">
      <c r="A179" s="8" t="s">
        <v>1994</v>
      </c>
      <c r="B179" s="28" t="s">
        <v>1812</v>
      </c>
      <c r="C179" s="29">
        <f>'AEO 2022 Table 47 Raw'!F161</f>
        <v>129.57446300000001</v>
      </c>
      <c r="D179" s="29">
        <f>'AEO 2022 Table 47 Raw'!G161</f>
        <v>207.2491</v>
      </c>
      <c r="E179" s="29">
        <f>'AEO 2022 Table 47 Raw'!H161</f>
        <v>279.210846</v>
      </c>
      <c r="F179" s="29">
        <f>'AEO 2022 Table 47 Raw'!I161</f>
        <v>304.31957999999997</v>
      </c>
      <c r="G179" s="29">
        <f>'AEO 2022 Table 47 Raw'!J161</f>
        <v>314.82473800000002</v>
      </c>
      <c r="H179" s="29">
        <f>'AEO 2022 Table 47 Raw'!K161</f>
        <v>320.31408699999997</v>
      </c>
      <c r="I179" s="29">
        <f>'AEO 2022 Table 47 Raw'!L161</f>
        <v>329.77072099999998</v>
      </c>
      <c r="J179" s="29">
        <f>'AEO 2022 Table 47 Raw'!M161</f>
        <v>338.92907700000001</v>
      </c>
      <c r="K179" s="29">
        <f>'AEO 2022 Table 47 Raw'!N161</f>
        <v>348.138824</v>
      </c>
      <c r="L179" s="29">
        <f>'AEO 2022 Table 47 Raw'!O161</f>
        <v>357.13497899999999</v>
      </c>
      <c r="M179" s="29">
        <f>'AEO 2022 Table 47 Raw'!P161</f>
        <v>365.779358</v>
      </c>
      <c r="N179" s="29">
        <f>'AEO 2022 Table 47 Raw'!Q161</f>
        <v>374.03088400000001</v>
      </c>
      <c r="O179" s="29">
        <f>'AEO 2022 Table 47 Raw'!R161</f>
        <v>382.78796399999999</v>
      </c>
      <c r="P179" s="29">
        <f>'AEO 2022 Table 47 Raw'!S161</f>
        <v>391.49597199999999</v>
      </c>
      <c r="Q179" s="29">
        <f>'AEO 2022 Table 47 Raw'!T161</f>
        <v>399.36257899999998</v>
      </c>
      <c r="R179" s="29">
        <f>'AEO 2022 Table 47 Raw'!U161</f>
        <v>408.42169200000001</v>
      </c>
      <c r="S179" s="29">
        <f>'AEO 2022 Table 47 Raw'!V161</f>
        <v>417.86047400000001</v>
      </c>
      <c r="T179" s="29">
        <f>'AEO 2022 Table 47 Raw'!W161</f>
        <v>427.20391799999999</v>
      </c>
      <c r="U179" s="29">
        <f>'AEO 2022 Table 47 Raw'!X161</f>
        <v>436.637024</v>
      </c>
      <c r="V179" s="29">
        <f>'AEO 2022 Table 47 Raw'!Y161</f>
        <v>445.718231</v>
      </c>
      <c r="W179" s="29">
        <f>'AEO 2022 Table 47 Raw'!Z161</f>
        <v>455.57617199999999</v>
      </c>
      <c r="X179" s="29">
        <f>'AEO 2022 Table 47 Raw'!AA161</f>
        <v>465.57162499999998</v>
      </c>
      <c r="Y179" s="29">
        <f>'AEO 2022 Table 47 Raw'!AB161</f>
        <v>475.73174999999998</v>
      </c>
      <c r="Z179" s="29">
        <f>'AEO 2022 Table 47 Raw'!AC161</f>
        <v>485.89944500000001</v>
      </c>
      <c r="AA179" s="29">
        <f>'AEO 2022 Table 47 Raw'!AD161</f>
        <v>496.06860399999999</v>
      </c>
      <c r="AB179" s="29">
        <f>'AEO 2022 Table 47 Raw'!AE161</f>
        <v>506.59609999999998</v>
      </c>
      <c r="AC179" s="29">
        <f>'AEO 2022 Table 47 Raw'!AF161</f>
        <v>516.70190400000001</v>
      </c>
      <c r="AD179" s="29">
        <f>'AEO 2022 Table 47 Raw'!AG161</f>
        <v>527.14562999999998</v>
      </c>
      <c r="AE179" s="29">
        <f>'AEO 2022 Table 47 Raw'!AH161</f>
        <v>538.00604199999998</v>
      </c>
      <c r="AF179" s="29">
        <f>'AEO 2022 Table 47 Raw'!AI161</f>
        <v>549.27685499999995</v>
      </c>
      <c r="AG179" s="52">
        <f>'AEO 2022 Table 47 Raw'!AJ161</f>
        <v>5.0999999999999997E-2</v>
      </c>
    </row>
    <row r="180" spans="1:33" ht="15" customHeight="1">
      <c r="A180" s="8" t="s">
        <v>1995</v>
      </c>
      <c r="B180" s="28" t="s">
        <v>1814</v>
      </c>
      <c r="C180" s="29">
        <f>'AEO 2022 Table 47 Raw'!F162</f>
        <v>249.102249</v>
      </c>
      <c r="D180" s="29">
        <f>'AEO 2022 Table 47 Raw'!G162</f>
        <v>363.11734000000001</v>
      </c>
      <c r="E180" s="29">
        <f>'AEO 2022 Table 47 Raw'!H162</f>
        <v>454.13806199999999</v>
      </c>
      <c r="F180" s="29">
        <f>'AEO 2022 Table 47 Raw'!I162</f>
        <v>487.666382</v>
      </c>
      <c r="G180" s="29">
        <f>'AEO 2022 Table 47 Raw'!J162</f>
        <v>511.15377799999999</v>
      </c>
      <c r="H180" s="29">
        <f>'AEO 2022 Table 47 Raw'!K162</f>
        <v>531.71197500000005</v>
      </c>
      <c r="I180" s="29">
        <f>'AEO 2022 Table 47 Raw'!L162</f>
        <v>554.95764199999996</v>
      </c>
      <c r="J180" s="29">
        <f>'AEO 2022 Table 47 Raw'!M162</f>
        <v>578.18603499999995</v>
      </c>
      <c r="K180" s="29">
        <f>'AEO 2022 Table 47 Raw'!N162</f>
        <v>602.05584699999997</v>
      </c>
      <c r="L180" s="29">
        <f>'AEO 2022 Table 47 Raw'!O162</f>
        <v>625.037781</v>
      </c>
      <c r="M180" s="29">
        <f>'AEO 2022 Table 47 Raw'!P162</f>
        <v>647.97094700000002</v>
      </c>
      <c r="N180" s="29">
        <f>'AEO 2022 Table 47 Raw'!Q162</f>
        <v>672.31243900000004</v>
      </c>
      <c r="O180" s="29">
        <f>'AEO 2022 Table 47 Raw'!R162</f>
        <v>697.54571499999997</v>
      </c>
      <c r="P180" s="29">
        <f>'AEO 2022 Table 47 Raw'!S162</f>
        <v>723.55816700000003</v>
      </c>
      <c r="Q180" s="29">
        <f>'AEO 2022 Table 47 Raw'!T162</f>
        <v>749.47564699999998</v>
      </c>
      <c r="R180" s="29">
        <f>'AEO 2022 Table 47 Raw'!U162</f>
        <v>775.842896</v>
      </c>
      <c r="S180" s="29">
        <f>'AEO 2022 Table 47 Raw'!V162</f>
        <v>803.11065699999995</v>
      </c>
      <c r="T180" s="29">
        <f>'AEO 2022 Table 47 Raw'!W162</f>
        <v>831.32592799999998</v>
      </c>
      <c r="U180" s="29">
        <f>'AEO 2022 Table 47 Raw'!X162</f>
        <v>860.76666299999999</v>
      </c>
      <c r="V180" s="29">
        <f>'AEO 2022 Table 47 Raw'!Y162</f>
        <v>890.51025400000003</v>
      </c>
      <c r="W180" s="29">
        <f>'AEO 2022 Table 47 Raw'!Z162</f>
        <v>920.32910200000003</v>
      </c>
      <c r="X180" s="29">
        <f>'AEO 2022 Table 47 Raw'!AA162</f>
        <v>950.83789100000001</v>
      </c>
      <c r="Y180" s="29">
        <f>'AEO 2022 Table 47 Raw'!AB162</f>
        <v>982.73175000000003</v>
      </c>
      <c r="Z180" s="29">
        <f>'AEO 2022 Table 47 Raw'!AC162</f>
        <v>1016.865662</v>
      </c>
      <c r="AA180" s="29">
        <f>'AEO 2022 Table 47 Raw'!AD162</f>
        <v>1052.080688</v>
      </c>
      <c r="AB180" s="29">
        <f>'AEO 2022 Table 47 Raw'!AE162</f>
        <v>1087.8470460000001</v>
      </c>
      <c r="AC180" s="29">
        <f>'AEO 2022 Table 47 Raw'!AF162</f>
        <v>1125.422241</v>
      </c>
      <c r="AD180" s="29">
        <f>'AEO 2022 Table 47 Raw'!AG162</f>
        <v>1164.5333250000001</v>
      </c>
      <c r="AE180" s="29">
        <f>'AEO 2022 Table 47 Raw'!AH162</f>
        <v>1205.266846</v>
      </c>
      <c r="AF180" s="29">
        <f>'AEO 2022 Table 47 Raw'!AI162</f>
        <v>1247.3642580000001</v>
      </c>
      <c r="AG180" s="52">
        <f>'AEO 2022 Table 47 Raw'!AJ162</f>
        <v>5.7000000000000002E-2</v>
      </c>
    </row>
    <row r="181" spans="1:33" ht="12" customHeight="1">
      <c r="A181" s="8" t="s">
        <v>1996</v>
      </c>
      <c r="B181" s="28" t="s">
        <v>1816</v>
      </c>
      <c r="C181" s="29">
        <f>'AEO 2022 Table 47 Raw'!F163</f>
        <v>1481.917236</v>
      </c>
      <c r="D181" s="29">
        <f>'AEO 2022 Table 47 Raw'!G163</f>
        <v>2171.6381839999999</v>
      </c>
      <c r="E181" s="29">
        <f>'AEO 2022 Table 47 Raw'!H163</f>
        <v>2703.226807</v>
      </c>
      <c r="F181" s="29">
        <f>'AEO 2022 Table 47 Raw'!I163</f>
        <v>2880.029297</v>
      </c>
      <c r="G181" s="29">
        <f>'AEO 2022 Table 47 Raw'!J163</f>
        <v>2947.4458009999998</v>
      </c>
      <c r="H181" s="29">
        <f>'AEO 2022 Table 47 Raw'!K163</f>
        <v>2994.3190920000002</v>
      </c>
      <c r="I181" s="29">
        <f>'AEO 2022 Table 47 Raw'!L163</f>
        <v>3069.625</v>
      </c>
      <c r="J181" s="29">
        <f>'AEO 2022 Table 47 Raw'!M163</f>
        <v>3140.8120119999999</v>
      </c>
      <c r="K181" s="29">
        <f>'AEO 2022 Table 47 Raw'!N163</f>
        <v>3211.1621089999999</v>
      </c>
      <c r="L181" s="29">
        <f>'AEO 2022 Table 47 Raw'!O163</f>
        <v>3281.6674800000001</v>
      </c>
      <c r="M181" s="29">
        <f>'AEO 2022 Table 47 Raw'!P163</f>
        <v>3351.6347660000001</v>
      </c>
      <c r="N181" s="29">
        <f>'AEO 2022 Table 47 Raw'!Q163</f>
        <v>3420.1965329999998</v>
      </c>
      <c r="O181" s="29">
        <f>'AEO 2022 Table 47 Raw'!R163</f>
        <v>3489.1831050000001</v>
      </c>
      <c r="P181" s="29">
        <f>'AEO 2022 Table 47 Raw'!S163</f>
        <v>3553.242432</v>
      </c>
      <c r="Q181" s="29">
        <f>'AEO 2022 Table 47 Raw'!T163</f>
        <v>3618.4670409999999</v>
      </c>
      <c r="R181" s="29">
        <f>'AEO 2022 Table 47 Raw'!U163</f>
        <v>3685.0527339999999</v>
      </c>
      <c r="S181" s="29">
        <f>'AEO 2022 Table 47 Raw'!V163</f>
        <v>3754.069336</v>
      </c>
      <c r="T181" s="29">
        <f>'AEO 2022 Table 47 Raw'!W163</f>
        <v>3824.7402339999999</v>
      </c>
      <c r="U181" s="29">
        <f>'AEO 2022 Table 47 Raw'!X163</f>
        <v>3899.4582519999999</v>
      </c>
      <c r="V181" s="29">
        <f>'AEO 2022 Table 47 Raw'!Y163</f>
        <v>3976.9045409999999</v>
      </c>
      <c r="W181" s="29">
        <f>'AEO 2022 Table 47 Raw'!Z163</f>
        <v>4053.1599120000001</v>
      </c>
      <c r="X181" s="29">
        <f>'AEO 2022 Table 47 Raw'!AA163</f>
        <v>4126.2583009999998</v>
      </c>
      <c r="Y181" s="29">
        <f>'AEO 2022 Table 47 Raw'!AB163</f>
        <v>4203.720703</v>
      </c>
      <c r="Z181" s="29">
        <f>'AEO 2022 Table 47 Raw'!AC163</f>
        <v>4289.8881840000004</v>
      </c>
      <c r="AA181" s="29">
        <f>'AEO 2022 Table 47 Raw'!AD163</f>
        <v>4379.783203</v>
      </c>
      <c r="AB181" s="29">
        <f>'AEO 2022 Table 47 Raw'!AE163</f>
        <v>4472.7216799999997</v>
      </c>
      <c r="AC181" s="29">
        <f>'AEO 2022 Table 47 Raw'!AF163</f>
        <v>4568.7124020000001</v>
      </c>
      <c r="AD181" s="29">
        <f>'AEO 2022 Table 47 Raw'!AG163</f>
        <v>4668.1660160000001</v>
      </c>
      <c r="AE181" s="29">
        <f>'AEO 2022 Table 47 Raw'!AH163</f>
        <v>4771.8564450000003</v>
      </c>
      <c r="AF181" s="29">
        <f>'AEO 2022 Table 47 Raw'!AI163</f>
        <v>4879.5620120000003</v>
      </c>
      <c r="AG181" s="52">
        <f>'AEO 2022 Table 47 Raw'!AJ163</f>
        <v>4.2000000000000003E-2</v>
      </c>
    </row>
    <row r="182" spans="1:33" ht="12" customHeight="1">
      <c r="A182" s="8" t="s">
        <v>1997</v>
      </c>
      <c r="B182" s="28" t="s">
        <v>1818</v>
      </c>
      <c r="C182" s="29">
        <f>'AEO 2022 Table 47 Raw'!F164</f>
        <v>186.35432399999999</v>
      </c>
      <c r="D182" s="29">
        <f>'AEO 2022 Table 47 Raw'!G164</f>
        <v>290.216095</v>
      </c>
      <c r="E182" s="29">
        <f>'AEO 2022 Table 47 Raw'!H164</f>
        <v>373.33966099999998</v>
      </c>
      <c r="F182" s="29">
        <f>'AEO 2022 Table 47 Raw'!I164</f>
        <v>398.04534899999999</v>
      </c>
      <c r="G182" s="29">
        <f>'AEO 2022 Table 47 Raw'!J164</f>
        <v>410.725098</v>
      </c>
      <c r="H182" s="29">
        <f>'AEO 2022 Table 47 Raw'!K164</f>
        <v>419.56191999999999</v>
      </c>
      <c r="I182" s="29">
        <f>'AEO 2022 Table 47 Raw'!L164</f>
        <v>434.59277300000002</v>
      </c>
      <c r="J182" s="29">
        <f>'AEO 2022 Table 47 Raw'!M164</f>
        <v>448.93545499999999</v>
      </c>
      <c r="K182" s="29">
        <f>'AEO 2022 Table 47 Raw'!N164</f>
        <v>463.454926</v>
      </c>
      <c r="L182" s="29">
        <f>'AEO 2022 Table 47 Raw'!O164</f>
        <v>478.91934199999997</v>
      </c>
      <c r="M182" s="29">
        <f>'AEO 2022 Table 47 Raw'!P164</f>
        <v>495.38146999999998</v>
      </c>
      <c r="N182" s="29">
        <f>'AEO 2022 Table 47 Raw'!Q164</f>
        <v>512.38476600000001</v>
      </c>
      <c r="O182" s="29">
        <f>'AEO 2022 Table 47 Raw'!R164</f>
        <v>530.473206</v>
      </c>
      <c r="P182" s="29">
        <f>'AEO 2022 Table 47 Raw'!S164</f>
        <v>548.75628700000004</v>
      </c>
      <c r="Q182" s="29">
        <f>'AEO 2022 Table 47 Raw'!T164</f>
        <v>567.88110400000005</v>
      </c>
      <c r="R182" s="29">
        <f>'AEO 2022 Table 47 Raw'!U164</f>
        <v>587.80895999999996</v>
      </c>
      <c r="S182" s="29">
        <f>'AEO 2022 Table 47 Raw'!V164</f>
        <v>608.35070800000005</v>
      </c>
      <c r="T182" s="29">
        <f>'AEO 2022 Table 47 Raw'!W164</f>
        <v>628.73004200000003</v>
      </c>
      <c r="U182" s="29">
        <f>'AEO 2022 Table 47 Raw'!X164</f>
        <v>650.04003899999998</v>
      </c>
      <c r="V182" s="29">
        <f>'AEO 2022 Table 47 Raw'!Y164</f>
        <v>671.86474599999997</v>
      </c>
      <c r="W182" s="29">
        <f>'AEO 2022 Table 47 Raw'!Z164</f>
        <v>694.52355999999997</v>
      </c>
      <c r="X182" s="29">
        <f>'AEO 2022 Table 47 Raw'!AA164</f>
        <v>717.847534</v>
      </c>
      <c r="Y182" s="29">
        <f>'AEO 2022 Table 47 Raw'!AB164</f>
        <v>742.34423800000002</v>
      </c>
      <c r="Z182" s="29">
        <f>'AEO 2022 Table 47 Raw'!AC164</f>
        <v>767.58892800000001</v>
      </c>
      <c r="AA182" s="29">
        <f>'AEO 2022 Table 47 Raw'!AD164</f>
        <v>793.28997800000002</v>
      </c>
      <c r="AB182" s="29">
        <f>'AEO 2022 Table 47 Raw'!AE164</f>
        <v>820.30139199999996</v>
      </c>
      <c r="AC182" s="29">
        <f>'AEO 2022 Table 47 Raw'!AF164</f>
        <v>848.39636199999995</v>
      </c>
      <c r="AD182" s="29">
        <f>'AEO 2022 Table 47 Raw'!AG164</f>
        <v>876.10034199999996</v>
      </c>
      <c r="AE182" s="29">
        <f>'AEO 2022 Table 47 Raw'!AH164</f>
        <v>905.07354699999996</v>
      </c>
      <c r="AF182" s="29">
        <f>'AEO 2022 Table 47 Raw'!AI164</f>
        <v>935.57037400000002</v>
      </c>
      <c r="AG182" s="52">
        <f>'AEO 2022 Table 47 Raw'!AJ164</f>
        <v>5.7000000000000002E-2</v>
      </c>
    </row>
    <row r="183" spans="1:33" ht="15" customHeight="1">
      <c r="A183" s="8" t="s">
        <v>1998</v>
      </c>
      <c r="B183" s="28" t="s">
        <v>1820</v>
      </c>
      <c r="C183" s="29">
        <f>'AEO 2022 Table 47 Raw'!F165</f>
        <v>411.81686400000001</v>
      </c>
      <c r="D183" s="29">
        <f>'AEO 2022 Table 47 Raw'!G165</f>
        <v>606.72344999999996</v>
      </c>
      <c r="E183" s="29">
        <f>'AEO 2022 Table 47 Raw'!H165</f>
        <v>774.27667199999996</v>
      </c>
      <c r="F183" s="29">
        <f>'AEO 2022 Table 47 Raw'!I165</f>
        <v>833.05633499999999</v>
      </c>
      <c r="G183" s="29">
        <f>'AEO 2022 Table 47 Raw'!J165</f>
        <v>859.69915800000001</v>
      </c>
      <c r="H183" s="29">
        <f>'AEO 2022 Table 47 Raw'!K165</f>
        <v>880.666382</v>
      </c>
      <c r="I183" s="29">
        <f>'AEO 2022 Table 47 Raw'!L165</f>
        <v>911.48870799999997</v>
      </c>
      <c r="J183" s="29">
        <f>'AEO 2022 Table 47 Raw'!M165</f>
        <v>941.48443599999996</v>
      </c>
      <c r="K183" s="29">
        <f>'AEO 2022 Table 47 Raw'!N165</f>
        <v>972.50256300000001</v>
      </c>
      <c r="L183" s="29">
        <f>'AEO 2022 Table 47 Raw'!O165</f>
        <v>1004.23053</v>
      </c>
      <c r="M183" s="29">
        <f>'AEO 2022 Table 47 Raw'!P165</f>
        <v>1035.7944339999999</v>
      </c>
      <c r="N183" s="29">
        <f>'AEO 2022 Table 47 Raw'!Q165</f>
        <v>1067.1022949999999</v>
      </c>
      <c r="O183" s="29">
        <f>'AEO 2022 Table 47 Raw'!R165</f>
        <v>1099.2611079999999</v>
      </c>
      <c r="P183" s="29">
        <f>'AEO 2022 Table 47 Raw'!S165</f>
        <v>1131.7851559999999</v>
      </c>
      <c r="Q183" s="29">
        <f>'AEO 2022 Table 47 Raw'!T165</f>
        <v>1164.0980219999999</v>
      </c>
      <c r="R183" s="29">
        <f>'AEO 2022 Table 47 Raw'!U165</f>
        <v>1196.937866</v>
      </c>
      <c r="S183" s="29">
        <f>'AEO 2022 Table 47 Raw'!V165</f>
        <v>1230.1417240000001</v>
      </c>
      <c r="T183" s="29">
        <f>'AEO 2022 Table 47 Raw'!W165</f>
        <v>1263.690918</v>
      </c>
      <c r="U183" s="29">
        <f>'AEO 2022 Table 47 Raw'!X165</f>
        <v>1297.987427</v>
      </c>
      <c r="V183" s="29">
        <f>'AEO 2022 Table 47 Raw'!Y165</f>
        <v>1333.04126</v>
      </c>
      <c r="W183" s="29">
        <f>'AEO 2022 Table 47 Raw'!Z165</f>
        <v>1367.3917240000001</v>
      </c>
      <c r="X183" s="29">
        <f>'AEO 2022 Table 47 Raw'!AA165</f>
        <v>1402.354004</v>
      </c>
      <c r="Y183" s="29">
        <f>'AEO 2022 Table 47 Raw'!AB165</f>
        <v>1438.794067</v>
      </c>
      <c r="Z183" s="29">
        <f>'AEO 2022 Table 47 Raw'!AC165</f>
        <v>1476.3929439999999</v>
      </c>
      <c r="AA183" s="29">
        <f>'AEO 2022 Table 47 Raw'!AD165</f>
        <v>1515.1170649999999</v>
      </c>
      <c r="AB183" s="29">
        <f>'AEO 2022 Table 47 Raw'!AE165</f>
        <v>1552.946899</v>
      </c>
      <c r="AC183" s="29">
        <f>'AEO 2022 Table 47 Raw'!AF165</f>
        <v>1591.4368899999999</v>
      </c>
      <c r="AD183" s="29">
        <f>'AEO 2022 Table 47 Raw'!AG165</f>
        <v>1632.0548100000001</v>
      </c>
      <c r="AE183" s="29">
        <f>'AEO 2022 Table 47 Raw'!AH165</f>
        <v>1674.6080320000001</v>
      </c>
      <c r="AF183" s="29">
        <f>'AEO 2022 Table 47 Raw'!AI165</f>
        <v>1719.1999510000001</v>
      </c>
      <c r="AG183" s="52">
        <f>'AEO 2022 Table 47 Raw'!AJ165</f>
        <v>5.0999999999999997E-2</v>
      </c>
    </row>
    <row r="184" spans="1:33" ht="15" customHeight="1">
      <c r="A184" s="8" t="s">
        <v>1999</v>
      </c>
      <c r="B184" s="28" t="s">
        <v>1822</v>
      </c>
      <c r="C184" s="29">
        <f>'AEO 2022 Table 47 Raw'!F166</f>
        <v>429.83990499999999</v>
      </c>
      <c r="D184" s="29">
        <f>'AEO 2022 Table 47 Raw'!G166</f>
        <v>460.97067299999998</v>
      </c>
      <c r="E184" s="29">
        <f>'AEO 2022 Table 47 Raw'!H166</f>
        <v>521.81597899999997</v>
      </c>
      <c r="F184" s="29">
        <f>'AEO 2022 Table 47 Raw'!I166</f>
        <v>549.28955099999996</v>
      </c>
      <c r="G184" s="29">
        <f>'AEO 2022 Table 47 Raw'!J166</f>
        <v>566.31109600000002</v>
      </c>
      <c r="H184" s="29">
        <f>'AEO 2022 Table 47 Raw'!K166</f>
        <v>578.699524</v>
      </c>
      <c r="I184" s="29">
        <f>'AEO 2022 Table 47 Raw'!L166</f>
        <v>591.961365</v>
      </c>
      <c r="J184" s="29">
        <f>'AEO 2022 Table 47 Raw'!M166</f>
        <v>605.48242200000004</v>
      </c>
      <c r="K184" s="29">
        <f>'AEO 2022 Table 47 Raw'!N166</f>
        <v>618.40960700000005</v>
      </c>
      <c r="L184" s="29">
        <f>'AEO 2022 Table 47 Raw'!O166</f>
        <v>630.24572799999999</v>
      </c>
      <c r="M184" s="29">
        <f>'AEO 2022 Table 47 Raw'!P166</f>
        <v>642.44256600000006</v>
      </c>
      <c r="N184" s="29">
        <f>'AEO 2022 Table 47 Raw'!Q166</f>
        <v>653.79968299999996</v>
      </c>
      <c r="O184" s="29">
        <f>'AEO 2022 Table 47 Raw'!R166</f>
        <v>662.61193800000001</v>
      </c>
      <c r="P184" s="29">
        <f>'AEO 2022 Table 47 Raw'!S166</f>
        <v>673.41497800000002</v>
      </c>
      <c r="Q184" s="29">
        <f>'AEO 2022 Table 47 Raw'!T166</f>
        <v>685.64233400000001</v>
      </c>
      <c r="R184" s="29">
        <f>'AEO 2022 Table 47 Raw'!U166</f>
        <v>696.65460199999995</v>
      </c>
      <c r="S184" s="29">
        <f>'AEO 2022 Table 47 Raw'!V166</f>
        <v>708.161743</v>
      </c>
      <c r="T184" s="29">
        <f>'AEO 2022 Table 47 Raw'!W166</f>
        <v>719.62988299999995</v>
      </c>
      <c r="U184" s="29">
        <f>'AEO 2022 Table 47 Raw'!X166</f>
        <v>731.68029799999999</v>
      </c>
      <c r="V184" s="29">
        <f>'AEO 2022 Table 47 Raw'!Y166</f>
        <v>743.37451199999998</v>
      </c>
      <c r="W184" s="29">
        <f>'AEO 2022 Table 47 Raw'!Z166</f>
        <v>755.86792000000003</v>
      </c>
      <c r="X184" s="29">
        <f>'AEO 2022 Table 47 Raw'!AA166</f>
        <v>768.29070999999999</v>
      </c>
      <c r="Y184" s="29">
        <f>'AEO 2022 Table 47 Raw'!AB166</f>
        <v>781.44708300000002</v>
      </c>
      <c r="Z184" s="29">
        <f>'AEO 2022 Table 47 Raw'!AC166</f>
        <v>795.77752699999996</v>
      </c>
      <c r="AA184" s="29">
        <f>'AEO 2022 Table 47 Raw'!AD166</f>
        <v>810.01141399999995</v>
      </c>
      <c r="AB184" s="29">
        <f>'AEO 2022 Table 47 Raw'!AE166</f>
        <v>823.72125200000005</v>
      </c>
      <c r="AC184" s="29">
        <f>'AEO 2022 Table 47 Raw'!AF166</f>
        <v>838.35626200000002</v>
      </c>
      <c r="AD184" s="29">
        <f>'AEO 2022 Table 47 Raw'!AG166</f>
        <v>853.34655799999996</v>
      </c>
      <c r="AE184" s="29">
        <f>'AEO 2022 Table 47 Raw'!AH166</f>
        <v>869.19750999999997</v>
      </c>
      <c r="AF184" s="29">
        <f>'AEO 2022 Table 47 Raw'!AI166</f>
        <v>884.75732400000004</v>
      </c>
      <c r="AG184" s="52">
        <f>'AEO 2022 Table 47 Raw'!AJ166</f>
        <v>2.5000000000000001E-2</v>
      </c>
    </row>
    <row r="185" spans="1:33" ht="15" customHeight="1">
      <c r="A185" s="8" t="s">
        <v>2000</v>
      </c>
      <c r="B185" s="28" t="s">
        <v>1824</v>
      </c>
      <c r="C185" s="29">
        <f>'AEO 2022 Table 47 Raw'!F167</f>
        <v>1397.6572269999999</v>
      </c>
      <c r="D185" s="29">
        <f>'AEO 2022 Table 47 Raw'!G167</f>
        <v>1556.090332</v>
      </c>
      <c r="E185" s="29">
        <f>'AEO 2022 Table 47 Raw'!H167</f>
        <v>1701.2373050000001</v>
      </c>
      <c r="F185" s="29">
        <f>'AEO 2022 Table 47 Raw'!I167</f>
        <v>1791.86438</v>
      </c>
      <c r="G185" s="29">
        <f>'AEO 2022 Table 47 Raw'!J167</f>
        <v>1869.2490230000001</v>
      </c>
      <c r="H185" s="29">
        <f>'AEO 2022 Table 47 Raw'!K167</f>
        <v>1934.793091</v>
      </c>
      <c r="I185" s="29">
        <f>'AEO 2022 Table 47 Raw'!L167</f>
        <v>2015.565918</v>
      </c>
      <c r="J185" s="29">
        <f>'AEO 2022 Table 47 Raw'!M167</f>
        <v>2100.0625</v>
      </c>
      <c r="K185" s="29">
        <f>'AEO 2022 Table 47 Raw'!N167</f>
        <v>2185.336914</v>
      </c>
      <c r="L185" s="29">
        <f>'AEO 2022 Table 47 Raw'!O167</f>
        <v>2269.2841800000001</v>
      </c>
      <c r="M185" s="29">
        <f>'AEO 2022 Table 47 Raw'!P167</f>
        <v>2353.6459960000002</v>
      </c>
      <c r="N185" s="29">
        <f>'AEO 2022 Table 47 Raw'!Q167</f>
        <v>2435.2280270000001</v>
      </c>
      <c r="O185" s="29">
        <f>'AEO 2022 Table 47 Raw'!R167</f>
        <v>2516.0009770000001</v>
      </c>
      <c r="P185" s="29">
        <f>'AEO 2022 Table 47 Raw'!S167</f>
        <v>2594.3911130000001</v>
      </c>
      <c r="Q185" s="29">
        <f>'AEO 2022 Table 47 Raw'!T167</f>
        <v>2671.398193</v>
      </c>
      <c r="R185" s="29">
        <f>'AEO 2022 Table 47 Raw'!U167</f>
        <v>2745.8635250000002</v>
      </c>
      <c r="S185" s="29">
        <f>'AEO 2022 Table 47 Raw'!V167</f>
        <v>2816.4409179999998</v>
      </c>
      <c r="T185" s="29">
        <f>'AEO 2022 Table 47 Raw'!W167</f>
        <v>2886.1655270000001</v>
      </c>
      <c r="U185" s="29">
        <f>'AEO 2022 Table 47 Raw'!X167</f>
        <v>2954.7558589999999</v>
      </c>
      <c r="V185" s="29">
        <f>'AEO 2022 Table 47 Raw'!Y167</f>
        <v>3021.1103520000001</v>
      </c>
      <c r="W185" s="29">
        <f>'AEO 2022 Table 47 Raw'!Z167</f>
        <v>3088.8479000000002</v>
      </c>
      <c r="X185" s="29">
        <f>'AEO 2022 Table 47 Raw'!AA167</f>
        <v>3155.5363769999999</v>
      </c>
      <c r="Y185" s="29">
        <f>'AEO 2022 Table 47 Raw'!AB167</f>
        <v>3221.680664</v>
      </c>
      <c r="Z185" s="29">
        <f>'AEO 2022 Table 47 Raw'!AC167</f>
        <v>3286.7312010000001</v>
      </c>
      <c r="AA185" s="29">
        <f>'AEO 2022 Table 47 Raw'!AD167</f>
        <v>3344.1455080000001</v>
      </c>
      <c r="AB185" s="29">
        <f>'AEO 2022 Table 47 Raw'!AE167</f>
        <v>3400.4345699999999</v>
      </c>
      <c r="AC185" s="29">
        <f>'AEO 2022 Table 47 Raw'!AF167</f>
        <v>3456.9057619999999</v>
      </c>
      <c r="AD185" s="29">
        <f>'AEO 2022 Table 47 Raw'!AG167</f>
        <v>3515.1760250000002</v>
      </c>
      <c r="AE185" s="29">
        <f>'AEO 2022 Table 47 Raw'!AH167</f>
        <v>3573.2158199999999</v>
      </c>
      <c r="AF185" s="29">
        <f>'AEO 2022 Table 47 Raw'!AI167</f>
        <v>3628.83374</v>
      </c>
      <c r="AG185" s="52">
        <f>'AEO 2022 Table 47 Raw'!AJ167</f>
        <v>3.3000000000000002E-2</v>
      </c>
    </row>
    <row r="186" spans="1:33" ht="15" customHeight="1">
      <c r="A186" s="8" t="s">
        <v>2001</v>
      </c>
      <c r="B186" s="28" t="s">
        <v>1826</v>
      </c>
      <c r="C186" s="29">
        <f>'AEO 2022 Table 47 Raw'!F168</f>
        <v>374.18673699999999</v>
      </c>
      <c r="D186" s="29">
        <f>'AEO 2022 Table 47 Raw'!G168</f>
        <v>550.56433100000004</v>
      </c>
      <c r="E186" s="29">
        <f>'AEO 2022 Table 47 Raw'!H168</f>
        <v>685.65490699999998</v>
      </c>
      <c r="F186" s="29">
        <f>'AEO 2022 Table 47 Raw'!I168</f>
        <v>731.766479</v>
      </c>
      <c r="G186" s="29">
        <f>'AEO 2022 Table 47 Raw'!J168</f>
        <v>746.98931900000002</v>
      </c>
      <c r="H186" s="29">
        <f>'AEO 2022 Table 47 Raw'!K168</f>
        <v>749.71905500000003</v>
      </c>
      <c r="I186" s="29">
        <f>'AEO 2022 Table 47 Raw'!L168</f>
        <v>762.26043700000002</v>
      </c>
      <c r="J186" s="29">
        <f>'AEO 2022 Table 47 Raw'!M168</f>
        <v>772.64648399999999</v>
      </c>
      <c r="K186" s="29">
        <f>'AEO 2022 Table 47 Raw'!N168</f>
        <v>782.32122800000002</v>
      </c>
      <c r="L186" s="29">
        <f>'AEO 2022 Table 47 Raw'!O168</f>
        <v>790.00286900000003</v>
      </c>
      <c r="M186" s="29">
        <f>'AEO 2022 Table 47 Raw'!P168</f>
        <v>794.80773899999997</v>
      </c>
      <c r="N186" s="29">
        <f>'AEO 2022 Table 47 Raw'!Q168</f>
        <v>795.69427499999995</v>
      </c>
      <c r="O186" s="29">
        <f>'AEO 2022 Table 47 Raw'!R168</f>
        <v>797.44647199999997</v>
      </c>
      <c r="P186" s="29">
        <f>'AEO 2022 Table 47 Raw'!S168</f>
        <v>795.80865500000004</v>
      </c>
      <c r="Q186" s="29">
        <f>'AEO 2022 Table 47 Raw'!T168</f>
        <v>793.77734399999997</v>
      </c>
      <c r="R186" s="29">
        <f>'AEO 2022 Table 47 Raw'!U168</f>
        <v>791.34643600000004</v>
      </c>
      <c r="S186" s="29">
        <f>'AEO 2022 Table 47 Raw'!V168</f>
        <v>787.78247099999999</v>
      </c>
      <c r="T186" s="29">
        <f>'AEO 2022 Table 47 Raw'!W168</f>
        <v>783.70239300000003</v>
      </c>
      <c r="U186" s="29">
        <f>'AEO 2022 Table 47 Raw'!X168</f>
        <v>779.71398899999997</v>
      </c>
      <c r="V186" s="29">
        <f>'AEO 2022 Table 47 Raw'!Y168</f>
        <v>775.84423800000002</v>
      </c>
      <c r="W186" s="29">
        <f>'AEO 2022 Table 47 Raw'!Z168</f>
        <v>772.10742200000004</v>
      </c>
      <c r="X186" s="29">
        <f>'AEO 2022 Table 47 Raw'!AA168</f>
        <v>767.90844700000002</v>
      </c>
      <c r="Y186" s="29">
        <f>'AEO 2022 Table 47 Raw'!AB168</f>
        <v>764.51623500000005</v>
      </c>
      <c r="Z186" s="29">
        <f>'AEO 2022 Table 47 Raw'!AC168</f>
        <v>760.62768600000004</v>
      </c>
      <c r="AA186" s="29">
        <f>'AEO 2022 Table 47 Raw'!AD168</f>
        <v>754.81188999999995</v>
      </c>
      <c r="AB186" s="29">
        <f>'AEO 2022 Table 47 Raw'!AE168</f>
        <v>749.82965100000001</v>
      </c>
      <c r="AC186" s="29">
        <f>'AEO 2022 Table 47 Raw'!AF168</f>
        <v>745.70483400000001</v>
      </c>
      <c r="AD186" s="29">
        <f>'AEO 2022 Table 47 Raw'!AG168</f>
        <v>743.59265100000005</v>
      </c>
      <c r="AE186" s="29">
        <f>'AEO 2022 Table 47 Raw'!AH168</f>
        <v>741.494507</v>
      </c>
      <c r="AF186" s="29">
        <f>'AEO 2022 Table 47 Raw'!AI168</f>
        <v>740.68957499999999</v>
      </c>
      <c r="AG186" s="52">
        <f>'AEO 2022 Table 47 Raw'!AJ168</f>
        <v>2.4E-2</v>
      </c>
    </row>
    <row r="187" spans="1:33" ht="15" customHeight="1">
      <c r="A187" s="8" t="s">
        <v>2002</v>
      </c>
      <c r="B187" s="28" t="s">
        <v>1828</v>
      </c>
      <c r="C187" s="29">
        <f>'AEO 2022 Table 47 Raw'!F169</f>
        <v>354.72271699999999</v>
      </c>
      <c r="D187" s="29">
        <f>'AEO 2022 Table 47 Raw'!G169</f>
        <v>783.15203899999995</v>
      </c>
      <c r="E187" s="29">
        <f>'AEO 2022 Table 47 Raw'!H169</f>
        <v>1103.4101559999999</v>
      </c>
      <c r="F187" s="29">
        <f>'AEO 2022 Table 47 Raw'!I169</f>
        <v>1205.7543949999999</v>
      </c>
      <c r="G187" s="29">
        <f>'AEO 2022 Table 47 Raw'!J169</f>
        <v>1257.368408</v>
      </c>
      <c r="H187" s="29">
        <f>'AEO 2022 Table 47 Raw'!K169</f>
        <v>1297.470337</v>
      </c>
      <c r="I187" s="29">
        <f>'AEO 2022 Table 47 Raw'!L169</f>
        <v>1360.8388669999999</v>
      </c>
      <c r="J187" s="29">
        <f>'AEO 2022 Table 47 Raw'!M169</f>
        <v>1422.9842530000001</v>
      </c>
      <c r="K187" s="29">
        <f>'AEO 2022 Table 47 Raw'!N169</f>
        <v>1483.0711670000001</v>
      </c>
      <c r="L187" s="29">
        <f>'AEO 2022 Table 47 Raw'!O169</f>
        <v>1540.6864009999999</v>
      </c>
      <c r="M187" s="29">
        <f>'AEO 2022 Table 47 Raw'!P169</f>
        <v>1597.0791019999999</v>
      </c>
      <c r="N187" s="29">
        <f>'AEO 2022 Table 47 Raw'!Q169</f>
        <v>1650.5698239999999</v>
      </c>
      <c r="O187" s="29">
        <f>'AEO 2022 Table 47 Raw'!R169</f>
        <v>1704.051514</v>
      </c>
      <c r="P187" s="29">
        <f>'AEO 2022 Table 47 Raw'!S169</f>
        <v>1756.3217770000001</v>
      </c>
      <c r="Q187" s="29">
        <f>'AEO 2022 Table 47 Raw'!T169</f>
        <v>1807.4444579999999</v>
      </c>
      <c r="R187" s="29">
        <f>'AEO 2022 Table 47 Raw'!U169</f>
        <v>1857.013428</v>
      </c>
      <c r="S187" s="29">
        <f>'AEO 2022 Table 47 Raw'!V169</f>
        <v>1905.3233640000001</v>
      </c>
      <c r="T187" s="29">
        <f>'AEO 2022 Table 47 Raw'!W169</f>
        <v>1952.692505</v>
      </c>
      <c r="U187" s="29">
        <f>'AEO 2022 Table 47 Raw'!X169</f>
        <v>1999.44165</v>
      </c>
      <c r="V187" s="29">
        <f>'AEO 2022 Table 47 Raw'!Y169</f>
        <v>2044.870361</v>
      </c>
      <c r="W187" s="29">
        <f>'AEO 2022 Table 47 Raw'!Z169</f>
        <v>2086.8247070000002</v>
      </c>
      <c r="X187" s="29">
        <f>'AEO 2022 Table 47 Raw'!AA169</f>
        <v>2126.938721</v>
      </c>
      <c r="Y187" s="29">
        <f>'AEO 2022 Table 47 Raw'!AB169</f>
        <v>2167.0124510000001</v>
      </c>
      <c r="Z187" s="29">
        <f>'AEO 2022 Table 47 Raw'!AC169</f>
        <v>2206.8891600000002</v>
      </c>
      <c r="AA187" s="29">
        <f>'AEO 2022 Table 47 Raw'!AD169</f>
        <v>2246.0905760000001</v>
      </c>
      <c r="AB187" s="29">
        <f>'AEO 2022 Table 47 Raw'!AE169</f>
        <v>2282.6879880000001</v>
      </c>
      <c r="AC187" s="29">
        <f>'AEO 2022 Table 47 Raw'!AF169</f>
        <v>2318.4145509999998</v>
      </c>
      <c r="AD187" s="29">
        <f>'AEO 2022 Table 47 Raw'!AG169</f>
        <v>2353.9204100000002</v>
      </c>
      <c r="AE187" s="29">
        <f>'AEO 2022 Table 47 Raw'!AH169</f>
        <v>2389.8432619999999</v>
      </c>
      <c r="AF187" s="29">
        <f>'AEO 2022 Table 47 Raw'!AI169</f>
        <v>2425.3698730000001</v>
      </c>
      <c r="AG187" s="52">
        <f>'AEO 2022 Table 47 Raw'!AJ169</f>
        <v>6.9000000000000006E-2</v>
      </c>
    </row>
    <row r="188" spans="1:33" ht="12" customHeight="1">
      <c r="A188" s="8" t="s">
        <v>2003</v>
      </c>
      <c r="B188" s="28" t="s">
        <v>1830</v>
      </c>
      <c r="C188" s="29">
        <f>'AEO 2022 Table 47 Raw'!F170</f>
        <v>239.02145400000001</v>
      </c>
      <c r="D188" s="29">
        <f>'AEO 2022 Table 47 Raw'!G170</f>
        <v>335.83364899999998</v>
      </c>
      <c r="E188" s="29">
        <f>'AEO 2022 Table 47 Raw'!H170</f>
        <v>418.43841600000002</v>
      </c>
      <c r="F188" s="29">
        <f>'AEO 2022 Table 47 Raw'!I170</f>
        <v>449.240387</v>
      </c>
      <c r="G188" s="29">
        <f>'AEO 2022 Table 47 Raw'!J170</f>
        <v>473.456818</v>
      </c>
      <c r="H188" s="29">
        <f>'AEO 2022 Table 47 Raw'!K170</f>
        <v>499.68176299999999</v>
      </c>
      <c r="I188" s="29">
        <f>'AEO 2022 Table 47 Raw'!L170</f>
        <v>533.20843500000001</v>
      </c>
      <c r="J188" s="29">
        <f>'AEO 2022 Table 47 Raw'!M170</f>
        <v>567.21820100000002</v>
      </c>
      <c r="K188" s="29">
        <f>'AEO 2022 Table 47 Raw'!N170</f>
        <v>602.16345200000001</v>
      </c>
      <c r="L188" s="29">
        <f>'AEO 2022 Table 47 Raw'!O170</f>
        <v>638.00891100000001</v>
      </c>
      <c r="M188" s="29">
        <f>'AEO 2022 Table 47 Raw'!P170</f>
        <v>674.41113299999995</v>
      </c>
      <c r="N188" s="29">
        <f>'AEO 2022 Table 47 Raw'!Q170</f>
        <v>710.62884499999996</v>
      </c>
      <c r="O188" s="29">
        <f>'AEO 2022 Table 47 Raw'!R170</f>
        <v>746.36077899999998</v>
      </c>
      <c r="P188" s="29">
        <f>'AEO 2022 Table 47 Raw'!S170</f>
        <v>781.59112500000003</v>
      </c>
      <c r="Q188" s="29">
        <f>'AEO 2022 Table 47 Raw'!T170</f>
        <v>816.21020499999997</v>
      </c>
      <c r="R188" s="29">
        <f>'AEO 2022 Table 47 Raw'!U170</f>
        <v>850.774902</v>
      </c>
      <c r="S188" s="29">
        <f>'AEO 2022 Table 47 Raw'!V170</f>
        <v>885.50213599999995</v>
      </c>
      <c r="T188" s="29">
        <f>'AEO 2022 Table 47 Raw'!W170</f>
        <v>920.36901899999998</v>
      </c>
      <c r="U188" s="29">
        <f>'AEO 2022 Table 47 Raw'!X170</f>
        <v>955.04681400000004</v>
      </c>
      <c r="V188" s="29">
        <f>'AEO 2022 Table 47 Raw'!Y170</f>
        <v>990.37078899999995</v>
      </c>
      <c r="W188" s="29">
        <f>'AEO 2022 Table 47 Raw'!Z170</f>
        <v>1025.3428960000001</v>
      </c>
      <c r="X188" s="29">
        <f>'AEO 2022 Table 47 Raw'!AA170</f>
        <v>1060.447144</v>
      </c>
      <c r="Y188" s="29">
        <f>'AEO 2022 Table 47 Raw'!AB170</f>
        <v>1095.8707280000001</v>
      </c>
      <c r="Z188" s="29">
        <f>'AEO 2022 Table 47 Raw'!AC170</f>
        <v>1131.550293</v>
      </c>
      <c r="AA188" s="29">
        <f>'AEO 2022 Table 47 Raw'!AD170</f>
        <v>1167.2698969999999</v>
      </c>
      <c r="AB188" s="29">
        <f>'AEO 2022 Table 47 Raw'!AE170</f>
        <v>1202.6260990000001</v>
      </c>
      <c r="AC188" s="29">
        <f>'AEO 2022 Table 47 Raw'!AF170</f>
        <v>1237.6475829999999</v>
      </c>
      <c r="AD188" s="29">
        <f>'AEO 2022 Table 47 Raw'!AG170</f>
        <v>1271.8592530000001</v>
      </c>
      <c r="AE188" s="29">
        <f>'AEO 2022 Table 47 Raw'!AH170</f>
        <v>1305.8482670000001</v>
      </c>
      <c r="AF188" s="29">
        <f>'AEO 2022 Table 47 Raw'!AI170</f>
        <v>1339.0131839999999</v>
      </c>
      <c r="AG188" s="52">
        <f>'AEO 2022 Table 47 Raw'!AJ170</f>
        <v>6.0999999999999999E-2</v>
      </c>
    </row>
    <row r="189" spans="1:33" ht="15" customHeight="1">
      <c r="A189" s="8" t="s">
        <v>2004</v>
      </c>
      <c r="B189" s="28" t="s">
        <v>1832</v>
      </c>
      <c r="C189" s="29">
        <f>'AEO 2022 Table 47 Raw'!F171</f>
        <v>147.21620200000001</v>
      </c>
      <c r="D189" s="29">
        <f>'AEO 2022 Table 47 Raw'!G171</f>
        <v>271.09951799999999</v>
      </c>
      <c r="E189" s="29">
        <f>'AEO 2022 Table 47 Raw'!H171</f>
        <v>367.50039700000002</v>
      </c>
      <c r="F189" s="29">
        <f>'AEO 2022 Table 47 Raw'!I171</f>
        <v>400.58371</v>
      </c>
      <c r="G189" s="29">
        <f>'AEO 2022 Table 47 Raw'!J171</f>
        <v>417.03302000000002</v>
      </c>
      <c r="H189" s="29">
        <f>'AEO 2022 Table 47 Raw'!K171</f>
        <v>423.82836900000001</v>
      </c>
      <c r="I189" s="29">
        <f>'AEO 2022 Table 47 Raw'!L171</f>
        <v>437.01104700000002</v>
      </c>
      <c r="J189" s="29">
        <f>'AEO 2022 Table 47 Raw'!M171</f>
        <v>450.39416499999999</v>
      </c>
      <c r="K189" s="29">
        <f>'AEO 2022 Table 47 Raw'!N171</f>
        <v>464.48724399999998</v>
      </c>
      <c r="L189" s="29">
        <f>'AEO 2022 Table 47 Raw'!O171</f>
        <v>478.31890900000002</v>
      </c>
      <c r="M189" s="29">
        <f>'AEO 2022 Table 47 Raw'!P171</f>
        <v>491.86511200000001</v>
      </c>
      <c r="N189" s="29">
        <f>'AEO 2022 Table 47 Raw'!Q171</f>
        <v>504.66387900000001</v>
      </c>
      <c r="O189" s="29">
        <f>'AEO 2022 Table 47 Raw'!R171</f>
        <v>517.84149200000002</v>
      </c>
      <c r="P189" s="29">
        <f>'AEO 2022 Table 47 Raw'!S171</f>
        <v>530.76251200000002</v>
      </c>
      <c r="Q189" s="29">
        <f>'AEO 2022 Table 47 Raw'!T171</f>
        <v>543.00726299999997</v>
      </c>
      <c r="R189" s="29">
        <f>'AEO 2022 Table 47 Raw'!U171</f>
        <v>554.05432099999996</v>
      </c>
      <c r="S189" s="29">
        <f>'AEO 2022 Table 47 Raw'!V171</f>
        <v>564.46283000000005</v>
      </c>
      <c r="T189" s="29">
        <f>'AEO 2022 Table 47 Raw'!W171</f>
        <v>574.73852499999998</v>
      </c>
      <c r="U189" s="29">
        <f>'AEO 2022 Table 47 Raw'!X171</f>
        <v>584.796875</v>
      </c>
      <c r="V189" s="29">
        <f>'AEO 2022 Table 47 Raw'!Y171</f>
        <v>594.69671600000004</v>
      </c>
      <c r="W189" s="29">
        <f>'AEO 2022 Table 47 Raw'!Z171</f>
        <v>604.57208300000002</v>
      </c>
      <c r="X189" s="29">
        <f>'AEO 2022 Table 47 Raw'!AA171</f>
        <v>614.24230999999997</v>
      </c>
      <c r="Y189" s="29">
        <f>'AEO 2022 Table 47 Raw'!AB171</f>
        <v>624.52954099999999</v>
      </c>
      <c r="Z189" s="29">
        <f>'AEO 2022 Table 47 Raw'!AC171</f>
        <v>634.62817399999994</v>
      </c>
      <c r="AA189" s="29">
        <f>'AEO 2022 Table 47 Raw'!AD171</f>
        <v>644.89386000000002</v>
      </c>
      <c r="AB189" s="29">
        <f>'AEO 2022 Table 47 Raw'!AE171</f>
        <v>655.81585700000005</v>
      </c>
      <c r="AC189" s="29">
        <f>'AEO 2022 Table 47 Raw'!AF171</f>
        <v>667.12622099999999</v>
      </c>
      <c r="AD189" s="29">
        <f>'AEO 2022 Table 47 Raw'!AG171</f>
        <v>679.24237100000005</v>
      </c>
      <c r="AE189" s="29">
        <f>'AEO 2022 Table 47 Raw'!AH171</f>
        <v>691.88745100000006</v>
      </c>
      <c r="AF189" s="29">
        <f>'AEO 2022 Table 47 Raw'!AI171</f>
        <v>704.81945800000005</v>
      </c>
      <c r="AG189" s="52">
        <f>'AEO 2022 Table 47 Raw'!AJ171</f>
        <v>5.5E-2</v>
      </c>
    </row>
    <row r="190" spans="1:33" ht="15" customHeight="1">
      <c r="A190" s="8" t="s">
        <v>2005</v>
      </c>
      <c r="B190" s="28" t="s">
        <v>1890</v>
      </c>
      <c r="C190" s="29">
        <f>'AEO 2022 Table 47 Raw'!F172</f>
        <v>7823.7802730000003</v>
      </c>
      <c r="D190" s="29">
        <f>'AEO 2022 Table 47 Raw'!G172</f>
        <v>10452.589844</v>
      </c>
      <c r="E190" s="29">
        <f>'AEO 2022 Table 47 Raw'!H172</f>
        <v>12556.592773</v>
      </c>
      <c r="F190" s="29">
        <f>'AEO 2022 Table 47 Raw'!I172</f>
        <v>13294.341796999999</v>
      </c>
      <c r="G190" s="29">
        <f>'AEO 2022 Table 47 Raw'!J172</f>
        <v>13703.174805000001</v>
      </c>
      <c r="H190" s="29">
        <f>'AEO 2022 Table 47 Raw'!K172</f>
        <v>14000.592773</v>
      </c>
      <c r="I190" s="29">
        <f>'AEO 2022 Table 47 Raw'!L172</f>
        <v>14400.630859000001</v>
      </c>
      <c r="J190" s="29">
        <f>'AEO 2022 Table 47 Raw'!M172</f>
        <v>14802.089844</v>
      </c>
      <c r="K190" s="29">
        <f>'AEO 2022 Table 47 Raw'!N172</f>
        <v>15202.863281</v>
      </c>
      <c r="L190" s="29">
        <f>'AEO 2022 Table 47 Raw'!O172</f>
        <v>15601.982421999999</v>
      </c>
      <c r="M190" s="29">
        <f>'AEO 2022 Table 47 Raw'!P172</f>
        <v>15987.432617</v>
      </c>
      <c r="N190" s="29">
        <f>'AEO 2022 Table 47 Raw'!Q172</f>
        <v>16366.146484000001</v>
      </c>
      <c r="O190" s="29">
        <f>'AEO 2022 Table 47 Raw'!R172</f>
        <v>16732.935547000001</v>
      </c>
      <c r="P190" s="29">
        <f>'AEO 2022 Table 47 Raw'!S172</f>
        <v>17072.308593999998</v>
      </c>
      <c r="Q190" s="29">
        <f>'AEO 2022 Table 47 Raw'!T172</f>
        <v>17423.210938</v>
      </c>
      <c r="R190" s="29">
        <f>'AEO 2022 Table 47 Raw'!U172</f>
        <v>17773.335938</v>
      </c>
      <c r="S190" s="29">
        <f>'AEO 2022 Table 47 Raw'!V172</f>
        <v>18129.703125</v>
      </c>
      <c r="T190" s="29">
        <f>'AEO 2022 Table 47 Raw'!W172</f>
        <v>18485.9375</v>
      </c>
      <c r="U190" s="29">
        <f>'AEO 2022 Table 47 Raw'!X172</f>
        <v>18855.759765999999</v>
      </c>
      <c r="V190" s="29">
        <f>'AEO 2022 Table 47 Raw'!Y172</f>
        <v>19229.644531000002</v>
      </c>
      <c r="W190" s="29">
        <f>'AEO 2022 Table 47 Raw'!Z172</f>
        <v>19595.197265999999</v>
      </c>
      <c r="X190" s="29">
        <f>'AEO 2022 Table 47 Raw'!AA172</f>
        <v>19961.027343999998</v>
      </c>
      <c r="Y190" s="29">
        <f>'AEO 2022 Table 47 Raw'!AB172</f>
        <v>20338.765625</v>
      </c>
      <c r="Z190" s="29">
        <f>'AEO 2022 Table 47 Raw'!AC172</f>
        <v>20725.392577999999</v>
      </c>
      <c r="AA190" s="29">
        <f>'AEO 2022 Table 47 Raw'!AD172</f>
        <v>21117.193359000001</v>
      </c>
      <c r="AB190" s="29">
        <f>'AEO 2022 Table 47 Raw'!AE172</f>
        <v>21511.960938</v>
      </c>
      <c r="AC190" s="29">
        <f>'AEO 2022 Table 47 Raw'!AF172</f>
        <v>21911.232422000001</v>
      </c>
      <c r="AD190" s="29">
        <f>'AEO 2022 Table 47 Raw'!AG172</f>
        <v>22319.003906000002</v>
      </c>
      <c r="AE190" s="29">
        <f>'AEO 2022 Table 47 Raw'!AH172</f>
        <v>22740.652343999998</v>
      </c>
      <c r="AF190" s="29">
        <f>'AEO 2022 Table 47 Raw'!AI172</f>
        <v>23181.433593999998</v>
      </c>
      <c r="AG190" s="52">
        <f>'AEO 2022 Table 47 Raw'!AJ172</f>
        <v>3.7999999999999999E-2</v>
      </c>
    </row>
    <row r="191" spans="1:33" ht="15" customHeight="1">
      <c r="A191" s="8" t="s">
        <v>2006</v>
      </c>
      <c r="B191" s="28" t="s">
        <v>2007</v>
      </c>
      <c r="C191" s="29">
        <f>'AEO 2022 Table 47 Raw'!F173</f>
        <v>22.434891</v>
      </c>
      <c r="D191" s="29">
        <f>'AEO 2022 Table 47 Raw'!G173</f>
        <v>22.421617999999999</v>
      </c>
      <c r="E191" s="29">
        <f>'AEO 2022 Table 47 Raw'!H173</f>
        <v>22.410634999999999</v>
      </c>
      <c r="F191" s="29">
        <f>'AEO 2022 Table 47 Raw'!I173</f>
        <v>22.401547999999998</v>
      </c>
      <c r="G191" s="29">
        <f>'AEO 2022 Table 47 Raw'!J173</f>
        <v>22.394031999999999</v>
      </c>
      <c r="H191" s="29">
        <f>'AEO 2022 Table 47 Raw'!K173</f>
        <v>22.387812</v>
      </c>
      <c r="I191" s="29">
        <f>'AEO 2022 Table 47 Raw'!L173</f>
        <v>22.382666</v>
      </c>
      <c r="J191" s="29">
        <f>'AEO 2022 Table 47 Raw'!M173</f>
        <v>22.378406999999999</v>
      </c>
      <c r="K191" s="29">
        <f>'AEO 2022 Table 47 Raw'!N173</f>
        <v>22.374884000000002</v>
      </c>
      <c r="L191" s="29">
        <f>'AEO 2022 Table 47 Raw'!O173</f>
        <v>22.371969</v>
      </c>
      <c r="M191" s="29">
        <f>'AEO 2022 Table 47 Raw'!P173</f>
        <v>22.369558000000001</v>
      </c>
      <c r="N191" s="29">
        <f>'AEO 2022 Table 47 Raw'!Q173</f>
        <v>22.367563000000001</v>
      </c>
      <c r="O191" s="29">
        <f>'AEO 2022 Table 47 Raw'!R173</f>
        <v>22.365911000000001</v>
      </c>
      <c r="P191" s="29">
        <f>'AEO 2022 Table 47 Raw'!S173</f>
        <v>22.364546000000001</v>
      </c>
      <c r="Q191" s="29">
        <f>'AEO 2022 Table 47 Raw'!T173</f>
        <v>22.363416999999998</v>
      </c>
      <c r="R191" s="29">
        <f>'AEO 2022 Table 47 Raw'!U173</f>
        <v>22.362480000000001</v>
      </c>
      <c r="S191" s="29">
        <f>'AEO 2022 Table 47 Raw'!V173</f>
        <v>22.361708</v>
      </c>
      <c r="T191" s="29">
        <f>'AEO 2022 Table 47 Raw'!W173</f>
        <v>22.361066999999998</v>
      </c>
      <c r="U191" s="29">
        <f>'AEO 2022 Table 47 Raw'!X173</f>
        <v>22.360537999999998</v>
      </c>
      <c r="V191" s="29">
        <f>'AEO 2022 Table 47 Raw'!Y173</f>
        <v>22.360099999999999</v>
      </c>
      <c r="W191" s="29">
        <f>'AEO 2022 Table 47 Raw'!Z173</f>
        <v>22.359736999999999</v>
      </c>
      <c r="X191" s="29">
        <f>'AEO 2022 Table 47 Raw'!AA173</f>
        <v>22.359438000000001</v>
      </c>
      <c r="Y191" s="29">
        <f>'AEO 2022 Table 47 Raw'!AB173</f>
        <v>22.359190000000002</v>
      </c>
      <c r="Z191" s="29">
        <f>'AEO 2022 Table 47 Raw'!AC173</f>
        <v>22.358984</v>
      </c>
      <c r="AA191" s="29">
        <f>'AEO 2022 Table 47 Raw'!AD173</f>
        <v>22.358813999999999</v>
      </c>
      <c r="AB191" s="29">
        <f>'AEO 2022 Table 47 Raw'!AE173</f>
        <v>22.358673</v>
      </c>
      <c r="AC191" s="29">
        <f>'AEO 2022 Table 47 Raw'!AF173</f>
        <v>22.358557000000001</v>
      </c>
      <c r="AD191" s="29">
        <f>'AEO 2022 Table 47 Raw'!AG173</f>
        <v>22.358460999999998</v>
      </c>
      <c r="AE191" s="29">
        <f>'AEO 2022 Table 47 Raw'!AH173</f>
        <v>22.358381000000001</v>
      </c>
      <c r="AF191" s="29">
        <f>'AEO 2022 Table 47 Raw'!AI173</f>
        <v>22.358315000000001</v>
      </c>
      <c r="AG191" s="52">
        <f>'AEO 2022 Table 47 Raw'!AJ173</f>
        <v>0</v>
      </c>
    </row>
    <row r="192" spans="1:33" ht="15" customHeight="1">
      <c r="A192" s="8" t="s">
        <v>2008</v>
      </c>
      <c r="B192" s="28" t="s">
        <v>2009</v>
      </c>
      <c r="C192" s="29">
        <f>'AEO 2022 Table 47 Raw'!F174</f>
        <v>402.09411599999999</v>
      </c>
      <c r="D192" s="29">
        <f>'AEO 2022 Table 47 Raw'!G174</f>
        <v>408.33734099999998</v>
      </c>
      <c r="E192" s="29">
        <f>'AEO 2022 Table 47 Raw'!H174</f>
        <v>404.574341</v>
      </c>
      <c r="F192" s="29">
        <f>'AEO 2022 Table 47 Raw'!I174</f>
        <v>403.93804899999998</v>
      </c>
      <c r="G192" s="29">
        <f>'AEO 2022 Table 47 Raw'!J174</f>
        <v>406.16589399999998</v>
      </c>
      <c r="H192" s="29">
        <f>'AEO 2022 Table 47 Raw'!K174</f>
        <v>407.79013099999997</v>
      </c>
      <c r="I192" s="29">
        <f>'AEO 2022 Table 47 Raw'!L174</f>
        <v>408.903412</v>
      </c>
      <c r="J192" s="29">
        <f>'AEO 2022 Table 47 Raw'!M174</f>
        <v>409.89193699999998</v>
      </c>
      <c r="K192" s="29">
        <f>'AEO 2022 Table 47 Raw'!N174</f>
        <v>408.04742399999998</v>
      </c>
      <c r="L192" s="29">
        <f>'AEO 2022 Table 47 Raw'!O174</f>
        <v>408.54107699999997</v>
      </c>
      <c r="M192" s="29">
        <f>'AEO 2022 Table 47 Raw'!P174</f>
        <v>407.31039399999997</v>
      </c>
      <c r="N192" s="29">
        <f>'AEO 2022 Table 47 Raw'!Q174</f>
        <v>406.52710000000002</v>
      </c>
      <c r="O192" s="29">
        <f>'AEO 2022 Table 47 Raw'!R174</f>
        <v>405.67303500000003</v>
      </c>
      <c r="P192" s="29">
        <f>'AEO 2022 Table 47 Raw'!S174</f>
        <v>404.74859600000002</v>
      </c>
      <c r="Q192" s="29">
        <f>'AEO 2022 Table 47 Raw'!T174</f>
        <v>403.756348</v>
      </c>
      <c r="R192" s="29">
        <f>'AEO 2022 Table 47 Raw'!U174</f>
        <v>402.836884</v>
      </c>
      <c r="S192" s="29">
        <f>'AEO 2022 Table 47 Raw'!V174</f>
        <v>401.93402099999997</v>
      </c>
      <c r="T192" s="29">
        <f>'AEO 2022 Table 47 Raw'!W174</f>
        <v>400.98706099999998</v>
      </c>
      <c r="U192" s="29">
        <f>'AEO 2022 Table 47 Raw'!X174</f>
        <v>399.99676499999998</v>
      </c>
      <c r="V192" s="29">
        <f>'AEO 2022 Table 47 Raw'!Y174</f>
        <v>398.96380599999998</v>
      </c>
      <c r="W192" s="29">
        <f>'AEO 2022 Table 47 Raw'!Z174</f>
        <v>397.89154100000002</v>
      </c>
      <c r="X192" s="29">
        <f>'AEO 2022 Table 47 Raw'!AA174</f>
        <v>396.78539999999998</v>
      </c>
      <c r="Y192" s="29">
        <f>'AEO 2022 Table 47 Raw'!AB174</f>
        <v>395.64672899999999</v>
      </c>
      <c r="Z192" s="29">
        <f>'AEO 2022 Table 47 Raw'!AC174</f>
        <v>394.47479199999998</v>
      </c>
      <c r="AA192" s="29">
        <f>'AEO 2022 Table 47 Raw'!AD174</f>
        <v>393.27148399999999</v>
      </c>
      <c r="AB192" s="29">
        <f>'AEO 2022 Table 47 Raw'!AE174</f>
        <v>392.04672199999999</v>
      </c>
      <c r="AC192" s="29">
        <f>'AEO 2022 Table 47 Raw'!AF174</f>
        <v>390.80255099999999</v>
      </c>
      <c r="AD192" s="29">
        <f>'AEO 2022 Table 47 Raw'!AG174</f>
        <v>389.54119900000001</v>
      </c>
      <c r="AE192" s="29">
        <f>'AEO 2022 Table 47 Raw'!AH174</f>
        <v>388.263824</v>
      </c>
      <c r="AF192" s="29">
        <f>'AEO 2022 Table 47 Raw'!AI174</f>
        <v>386.97305299999999</v>
      </c>
      <c r="AG192" s="52">
        <f>'AEO 2022 Table 47 Raw'!AJ174</f>
        <v>-1E-3</v>
      </c>
    </row>
    <row r="193" spans="2:34" ht="15" customHeight="1" thickBot="1"/>
    <row r="194" spans="2:34" ht="12" customHeight="1">
      <c r="B194" s="46" t="s">
        <v>2010</v>
      </c>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row>
    <row r="195" spans="2:34" ht="15" customHeight="1">
      <c r="B195" s="4" t="s">
        <v>2011</v>
      </c>
    </row>
    <row r="196" spans="2:34" ht="15" customHeight="1">
      <c r="B196" s="4" t="s">
        <v>2012</v>
      </c>
    </row>
    <row r="197" spans="2:34" ht="15" customHeight="1">
      <c r="B197" s="4" t="s">
        <v>2013</v>
      </c>
    </row>
    <row r="198" spans="2:34" ht="15" customHeight="1">
      <c r="B198" s="4" t="s">
        <v>2014</v>
      </c>
    </row>
    <row r="199" spans="2:34" ht="15" customHeight="1">
      <c r="B199" s="4" t="s">
        <v>203</v>
      </c>
    </row>
    <row r="200" spans="2:34" ht="12" customHeight="1">
      <c r="B200" s="4" t="s">
        <v>1790</v>
      </c>
    </row>
    <row r="201" spans="2:34" ht="15" customHeight="1">
      <c r="B201" s="4" t="s">
        <v>204</v>
      </c>
    </row>
    <row r="202" spans="2:34" ht="15" customHeight="1">
      <c r="B202" s="4" t="s">
        <v>2015</v>
      </c>
    </row>
    <row r="203" spans="2:34" ht="15" customHeight="1">
      <c r="B203" s="4" t="s">
        <v>2016</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 workbookViewId="1"/>
  </sheetViews>
  <sheetFormatPr defaultColWidth="9.1796875" defaultRowHeight="14.5"/>
  <sheetData>
    <row r="1" spans="1:36">
      <c r="A1" t="s">
        <v>1016</v>
      </c>
    </row>
    <row r="2" spans="1:36">
      <c r="A2" t="s">
        <v>2853</v>
      </c>
    </row>
    <row r="3" spans="1:36">
      <c r="A3" t="s">
        <v>2854</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2286</v>
      </c>
    </row>
    <row r="6" spans="1:36">
      <c r="A6" t="s">
        <v>179</v>
      </c>
      <c r="C6" t="s">
        <v>2855</v>
      </c>
    </row>
    <row r="7" spans="1:36">
      <c r="A7" t="s">
        <v>1019</v>
      </c>
      <c r="C7" t="s">
        <v>2856</v>
      </c>
    </row>
    <row r="8" spans="1:36">
      <c r="A8" t="s">
        <v>233</v>
      </c>
      <c r="C8" t="s">
        <v>2857</v>
      </c>
    </row>
    <row r="9" spans="1:36">
      <c r="A9" t="s">
        <v>284</v>
      </c>
      <c r="B9" t="s">
        <v>2858</v>
      </c>
      <c r="C9" t="s">
        <v>2859</v>
      </c>
      <c r="D9" t="s">
        <v>371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8">
        <v>3.0000000000000001E-3</v>
      </c>
    </row>
    <row r="10" spans="1:36">
      <c r="A10" t="s">
        <v>1021</v>
      </c>
      <c r="B10" t="s">
        <v>2860</v>
      </c>
      <c r="C10" t="s">
        <v>2861</v>
      </c>
      <c r="D10" t="s">
        <v>371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8">
        <v>3.9E-2</v>
      </c>
    </row>
    <row r="11" spans="1:36">
      <c r="A11" t="s">
        <v>291</v>
      </c>
      <c r="B11" t="s">
        <v>2862</v>
      </c>
      <c r="C11" t="s">
        <v>2863</v>
      </c>
      <c r="D11" t="s">
        <v>371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8">
        <v>0.11799999999999999</v>
      </c>
    </row>
    <row r="12" spans="1:36">
      <c r="A12" t="s">
        <v>300</v>
      </c>
      <c r="B12" t="s">
        <v>2864</v>
      </c>
      <c r="C12" t="s">
        <v>2865</v>
      </c>
      <c r="D12" t="s">
        <v>371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8">
        <v>3.7999999999999999E-2</v>
      </c>
    </row>
    <row r="13" spans="1:36">
      <c r="A13" t="s">
        <v>1025</v>
      </c>
      <c r="B13" t="s">
        <v>2866</v>
      </c>
      <c r="C13" t="s">
        <v>2867</v>
      </c>
      <c r="D13" t="s">
        <v>371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8">
        <v>-3.3000000000000002E-2</v>
      </c>
    </row>
    <row r="14" spans="1:36">
      <c r="A14" t="s">
        <v>1027</v>
      </c>
      <c r="B14" t="s">
        <v>2868</v>
      </c>
      <c r="C14" t="s">
        <v>2869</v>
      </c>
      <c r="D14" t="s">
        <v>371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8">
        <v>1E-3</v>
      </c>
    </row>
    <row r="15" spans="1:36">
      <c r="A15" t="s">
        <v>1029</v>
      </c>
      <c r="B15" t="s">
        <v>2870</v>
      </c>
      <c r="C15" t="s">
        <v>2871</v>
      </c>
      <c r="D15" t="s">
        <v>371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8">
        <v>0.13</v>
      </c>
    </row>
    <row r="16" spans="1:36">
      <c r="A16" t="s">
        <v>1031</v>
      </c>
      <c r="B16" t="s">
        <v>2872</v>
      </c>
      <c r="C16" t="s">
        <v>2873</v>
      </c>
      <c r="D16" t="s">
        <v>371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8">
        <v>0.13</v>
      </c>
    </row>
    <row r="17" spans="1:36">
      <c r="A17" t="s">
        <v>1033</v>
      </c>
      <c r="B17" t="s">
        <v>2874</v>
      </c>
      <c r="C17" t="s">
        <v>2875</v>
      </c>
      <c r="D17" t="s">
        <v>371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8">
        <v>9.2999999999999999E-2</v>
      </c>
    </row>
    <row r="18" spans="1:36">
      <c r="A18" t="s">
        <v>1035</v>
      </c>
      <c r="B18" t="s">
        <v>2876</v>
      </c>
      <c r="C18" t="s">
        <v>2877</v>
      </c>
      <c r="D18" t="s">
        <v>371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8">
        <v>1.2999999999999999E-2</v>
      </c>
    </row>
    <row r="19" spans="1:36">
      <c r="A19" t="s">
        <v>235</v>
      </c>
      <c r="C19" t="s">
        <v>2878</v>
      </c>
    </row>
    <row r="20" spans="1:36">
      <c r="A20" t="s">
        <v>284</v>
      </c>
      <c r="B20" t="s">
        <v>2879</v>
      </c>
      <c r="C20" t="s">
        <v>2880</v>
      </c>
      <c r="D20" t="s">
        <v>371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8">
        <v>1.6E-2</v>
      </c>
    </row>
    <row r="21" spans="1:36">
      <c r="A21" t="s">
        <v>1021</v>
      </c>
      <c r="B21" t="s">
        <v>2881</v>
      </c>
      <c r="C21" t="s">
        <v>2882</v>
      </c>
      <c r="D21" t="s">
        <v>371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8">
        <v>6.0000000000000001E-3</v>
      </c>
    </row>
    <row r="22" spans="1:36">
      <c r="A22" t="s">
        <v>291</v>
      </c>
      <c r="B22" t="s">
        <v>2883</v>
      </c>
      <c r="C22" t="s">
        <v>2884</v>
      </c>
      <c r="D22" t="s">
        <v>371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8">
        <v>5.7000000000000002E-2</v>
      </c>
    </row>
    <row r="23" spans="1:36">
      <c r="A23" t="s">
        <v>300</v>
      </c>
      <c r="B23" t="s">
        <v>2885</v>
      </c>
      <c r="C23" t="s">
        <v>2886</v>
      </c>
      <c r="D23" t="s">
        <v>371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8">
        <v>5.2999999999999999E-2</v>
      </c>
    </row>
    <row r="24" spans="1:36">
      <c r="A24" t="s">
        <v>1025</v>
      </c>
      <c r="B24" t="s">
        <v>2887</v>
      </c>
      <c r="C24" t="s">
        <v>2888</v>
      </c>
      <c r="D24" t="s">
        <v>371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8">
        <v>6.2E-2</v>
      </c>
    </row>
    <row r="25" spans="1:36">
      <c r="A25" t="s">
        <v>1027</v>
      </c>
      <c r="B25" t="s">
        <v>2889</v>
      </c>
      <c r="C25" t="s">
        <v>2890</v>
      </c>
      <c r="D25" t="s">
        <v>371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8">
        <v>-0.01</v>
      </c>
    </row>
    <row r="26" spans="1:36">
      <c r="A26" t="s">
        <v>1029</v>
      </c>
      <c r="B26" t="s">
        <v>2891</v>
      </c>
      <c r="C26" t="s">
        <v>2892</v>
      </c>
      <c r="D26" t="s">
        <v>371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8">
        <v>0.127</v>
      </c>
    </row>
    <row r="27" spans="1:36">
      <c r="A27" t="s">
        <v>1031</v>
      </c>
      <c r="B27" t="s">
        <v>2893</v>
      </c>
      <c r="C27" t="s">
        <v>2894</v>
      </c>
      <c r="D27" t="s">
        <v>371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8">
        <v>0.127</v>
      </c>
    </row>
    <row r="28" spans="1:36">
      <c r="A28" t="s">
        <v>1033</v>
      </c>
      <c r="B28" t="s">
        <v>2895</v>
      </c>
      <c r="C28" t="s">
        <v>2896</v>
      </c>
      <c r="D28" t="s">
        <v>371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8">
        <v>0.127</v>
      </c>
    </row>
    <row r="29" spans="1:36">
      <c r="A29" t="s">
        <v>1046</v>
      </c>
      <c r="B29" t="s">
        <v>2897</v>
      </c>
      <c r="C29" t="s">
        <v>2898</v>
      </c>
      <c r="D29" t="s">
        <v>371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8">
        <v>1.4999999999999999E-2</v>
      </c>
    </row>
    <row r="30" spans="1:36">
      <c r="A30" t="s">
        <v>1048</v>
      </c>
      <c r="C30" t="s">
        <v>2899</v>
      </c>
    </row>
    <row r="31" spans="1:36">
      <c r="A31" t="s">
        <v>284</v>
      </c>
      <c r="B31" t="s">
        <v>2900</v>
      </c>
      <c r="C31" t="s">
        <v>2901</v>
      </c>
      <c r="D31" t="s">
        <v>371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8">
        <v>-2E-3</v>
      </c>
    </row>
    <row r="32" spans="1:36">
      <c r="A32" t="s">
        <v>1021</v>
      </c>
      <c r="B32" t="s">
        <v>2902</v>
      </c>
      <c r="C32" t="s">
        <v>2903</v>
      </c>
      <c r="D32" t="s">
        <v>371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8">
        <v>-3.2000000000000001E-2</v>
      </c>
    </row>
    <row r="33" spans="1:36">
      <c r="A33" t="s">
        <v>291</v>
      </c>
      <c r="B33" t="s">
        <v>2904</v>
      </c>
      <c r="C33" t="s">
        <v>2905</v>
      </c>
      <c r="D33" t="s">
        <v>371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8">
        <v>2.7E-2</v>
      </c>
    </row>
    <row r="34" spans="1:36">
      <c r="A34" t="s">
        <v>300</v>
      </c>
      <c r="B34" t="s">
        <v>2906</v>
      </c>
      <c r="C34" t="s">
        <v>2907</v>
      </c>
      <c r="D34" t="s">
        <v>371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8">
        <v>2.4E-2</v>
      </c>
    </row>
    <row r="35" spans="1:36">
      <c r="A35" t="s">
        <v>1025</v>
      </c>
      <c r="B35" t="s">
        <v>2908</v>
      </c>
      <c r="C35" t="s">
        <v>2909</v>
      </c>
      <c r="D35" t="s">
        <v>371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121</v>
      </c>
    </row>
    <row r="36" spans="1:36">
      <c r="A36" t="s">
        <v>1027</v>
      </c>
      <c r="B36" t="s">
        <v>2910</v>
      </c>
      <c r="C36" t="s">
        <v>2911</v>
      </c>
      <c r="D36" t="s">
        <v>371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8">
        <v>-6.0999999999999999E-2</v>
      </c>
    </row>
    <row r="37" spans="1:36">
      <c r="A37" t="s">
        <v>1029</v>
      </c>
      <c r="B37" t="s">
        <v>2912</v>
      </c>
      <c r="C37" t="s">
        <v>2913</v>
      </c>
      <c r="D37" t="s">
        <v>371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8">
        <v>0.115</v>
      </c>
    </row>
    <row r="38" spans="1:36">
      <c r="A38" t="s">
        <v>1031</v>
      </c>
      <c r="B38" t="s">
        <v>2914</v>
      </c>
      <c r="C38" t="s">
        <v>2915</v>
      </c>
      <c r="D38" t="s">
        <v>371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8">
        <v>0.115</v>
      </c>
    </row>
    <row r="39" spans="1:36">
      <c r="A39" t="s">
        <v>1033</v>
      </c>
      <c r="B39" t="s">
        <v>2916</v>
      </c>
      <c r="C39" t="s">
        <v>2917</v>
      </c>
      <c r="D39" t="s">
        <v>371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8">
        <v>0.115</v>
      </c>
    </row>
    <row r="40" spans="1:36">
      <c r="A40" t="s">
        <v>1058</v>
      </c>
      <c r="B40" t="s">
        <v>2918</v>
      </c>
      <c r="C40" t="s">
        <v>2919</v>
      </c>
      <c r="D40" t="s">
        <v>371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8">
        <v>-1E-3</v>
      </c>
    </row>
    <row r="41" spans="1:36">
      <c r="A41" t="s">
        <v>1060</v>
      </c>
      <c r="B41" t="s">
        <v>2920</v>
      </c>
      <c r="C41" t="s">
        <v>2921</v>
      </c>
      <c r="D41" t="s">
        <v>371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8">
        <v>6.0000000000000001E-3</v>
      </c>
    </row>
    <row r="42" spans="1:36">
      <c r="A42" t="s">
        <v>1062</v>
      </c>
      <c r="C42" t="s">
        <v>2922</v>
      </c>
    </row>
    <row r="43" spans="1:36">
      <c r="A43" t="s">
        <v>233</v>
      </c>
      <c r="C43" t="s">
        <v>2923</v>
      </c>
    </row>
    <row r="44" spans="1:36">
      <c r="A44" t="s">
        <v>284</v>
      </c>
      <c r="B44" t="s">
        <v>2924</v>
      </c>
      <c r="C44" t="s">
        <v>2925</v>
      </c>
      <c r="D44" t="s">
        <v>316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8">
        <v>-4.0000000000000001E-3</v>
      </c>
    </row>
    <row r="45" spans="1:36">
      <c r="A45" t="s">
        <v>1021</v>
      </c>
      <c r="B45" t="s">
        <v>2926</v>
      </c>
      <c r="C45" t="s">
        <v>2927</v>
      </c>
      <c r="D45" t="s">
        <v>316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8">
        <v>2.7E-2</v>
      </c>
    </row>
    <row r="46" spans="1:36">
      <c r="A46" t="s">
        <v>291</v>
      </c>
      <c r="B46" t="s">
        <v>2928</v>
      </c>
      <c r="C46" t="s">
        <v>2929</v>
      </c>
      <c r="D46" t="s">
        <v>316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8">
        <v>0.112</v>
      </c>
    </row>
    <row r="47" spans="1:36">
      <c r="A47" t="s">
        <v>300</v>
      </c>
      <c r="B47" t="s">
        <v>2930</v>
      </c>
      <c r="C47" t="s">
        <v>2931</v>
      </c>
      <c r="D47" t="s">
        <v>316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8">
        <v>2.5000000000000001E-2</v>
      </c>
    </row>
    <row r="48" spans="1:36">
      <c r="A48" t="s">
        <v>1025</v>
      </c>
      <c r="B48" t="s">
        <v>2932</v>
      </c>
      <c r="C48" t="s">
        <v>2933</v>
      </c>
      <c r="D48" t="s">
        <v>316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8">
        <v>-3.5000000000000003E-2</v>
      </c>
    </row>
    <row r="49" spans="1:36">
      <c r="A49" t="s">
        <v>1027</v>
      </c>
      <c r="B49" t="s">
        <v>2934</v>
      </c>
      <c r="C49" t="s">
        <v>2935</v>
      </c>
      <c r="D49" t="s">
        <v>316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8">
        <v>-5.0000000000000001E-3</v>
      </c>
    </row>
    <row r="50" spans="1:36">
      <c r="A50" t="s">
        <v>1029</v>
      </c>
      <c r="B50" t="s">
        <v>2936</v>
      </c>
      <c r="C50" t="s">
        <v>2937</v>
      </c>
      <c r="D50" t="s">
        <v>316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8">
        <v>0.121</v>
      </c>
    </row>
    <row r="51" spans="1:36">
      <c r="A51" t="s">
        <v>1031</v>
      </c>
      <c r="B51" t="s">
        <v>2938</v>
      </c>
      <c r="C51" t="s">
        <v>2939</v>
      </c>
      <c r="D51" t="s">
        <v>316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8">
        <v>0.127</v>
      </c>
    </row>
    <row r="52" spans="1:36">
      <c r="A52" t="s">
        <v>1033</v>
      </c>
      <c r="B52" t="s">
        <v>2940</v>
      </c>
      <c r="C52" t="s">
        <v>2941</v>
      </c>
      <c r="D52" t="s">
        <v>316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8">
        <v>9.8000000000000004E-2</v>
      </c>
    </row>
    <row r="53" spans="1:36">
      <c r="A53" t="s">
        <v>1035</v>
      </c>
      <c r="B53" t="s">
        <v>2942</v>
      </c>
      <c r="C53" t="s">
        <v>2943</v>
      </c>
      <c r="D53" t="s">
        <v>316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8">
        <v>6.0000000000000001E-3</v>
      </c>
    </row>
    <row r="54" spans="1:36">
      <c r="A54" t="s">
        <v>235</v>
      </c>
      <c r="C54" t="s">
        <v>2944</v>
      </c>
    </row>
    <row r="55" spans="1:36">
      <c r="A55" t="s">
        <v>284</v>
      </c>
      <c r="B55" t="s">
        <v>2945</v>
      </c>
      <c r="C55" t="s">
        <v>2946</v>
      </c>
      <c r="D55" t="s">
        <v>316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8">
        <v>5.0000000000000001E-3</v>
      </c>
    </row>
    <row r="56" spans="1:36">
      <c r="A56" t="s">
        <v>1021</v>
      </c>
      <c r="B56" t="s">
        <v>2947</v>
      </c>
      <c r="C56" t="s">
        <v>2948</v>
      </c>
      <c r="D56" t="s">
        <v>316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8">
        <v>-4.0000000000000001E-3</v>
      </c>
    </row>
    <row r="57" spans="1:36">
      <c r="A57" t="s">
        <v>291</v>
      </c>
      <c r="B57" t="s">
        <v>2949</v>
      </c>
      <c r="C57" t="s">
        <v>2950</v>
      </c>
      <c r="D57" t="s">
        <v>316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8">
        <v>4.5999999999999999E-2</v>
      </c>
    </row>
    <row r="58" spans="1:36">
      <c r="A58" t="s">
        <v>300</v>
      </c>
      <c r="B58" t="s">
        <v>2951</v>
      </c>
      <c r="C58" t="s">
        <v>2952</v>
      </c>
      <c r="D58" t="s">
        <v>316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8">
        <v>4.2000000000000003E-2</v>
      </c>
    </row>
    <row r="59" spans="1:36">
      <c r="A59" t="s">
        <v>1025</v>
      </c>
      <c r="B59" t="s">
        <v>2953</v>
      </c>
      <c r="C59" t="s">
        <v>2954</v>
      </c>
      <c r="D59" t="s">
        <v>316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8">
        <v>5.2999999999999999E-2</v>
      </c>
    </row>
    <row r="60" spans="1:36">
      <c r="A60" t="s">
        <v>1027</v>
      </c>
      <c r="B60" t="s">
        <v>2955</v>
      </c>
      <c r="C60" t="s">
        <v>2956</v>
      </c>
      <c r="D60" t="s">
        <v>316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8">
        <v>-1.2999999999999999E-2</v>
      </c>
    </row>
    <row r="61" spans="1:36">
      <c r="A61" t="s">
        <v>1029</v>
      </c>
      <c r="B61" t="s">
        <v>2957</v>
      </c>
      <c r="C61" t="s">
        <v>2958</v>
      </c>
      <c r="D61" t="s">
        <v>316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8">
        <v>0.11799999999999999</v>
      </c>
    </row>
    <row r="62" spans="1:36">
      <c r="A62" t="s">
        <v>1031</v>
      </c>
      <c r="B62" t="s">
        <v>2959</v>
      </c>
      <c r="C62" t="s">
        <v>2960</v>
      </c>
      <c r="D62" t="s">
        <v>316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8">
        <v>0.11799999999999999</v>
      </c>
    </row>
    <row r="63" spans="1:36">
      <c r="A63" t="s">
        <v>1033</v>
      </c>
      <c r="B63" t="s">
        <v>2961</v>
      </c>
      <c r="C63" t="s">
        <v>2962</v>
      </c>
      <c r="D63" t="s">
        <v>316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8">
        <v>0.127</v>
      </c>
    </row>
    <row r="64" spans="1:36">
      <c r="A64" t="s">
        <v>1046</v>
      </c>
      <c r="B64" t="s">
        <v>2963</v>
      </c>
      <c r="C64" t="s">
        <v>2964</v>
      </c>
      <c r="D64" t="s">
        <v>316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8">
        <v>4.0000000000000001E-3</v>
      </c>
    </row>
    <row r="65" spans="1:36">
      <c r="A65" t="s">
        <v>1048</v>
      </c>
      <c r="C65" t="s">
        <v>2965</v>
      </c>
    </row>
    <row r="66" spans="1:36">
      <c r="A66" t="s">
        <v>284</v>
      </c>
      <c r="B66" t="s">
        <v>2966</v>
      </c>
      <c r="C66" t="s">
        <v>2967</v>
      </c>
      <c r="D66" t="s">
        <v>316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8">
        <v>-0.01</v>
      </c>
    </row>
    <row r="67" spans="1:36">
      <c r="A67" t="s">
        <v>1021</v>
      </c>
      <c r="B67" t="s">
        <v>2968</v>
      </c>
      <c r="C67" t="s">
        <v>2969</v>
      </c>
      <c r="D67" t="s">
        <v>316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8">
        <v>-4.1000000000000002E-2</v>
      </c>
    </row>
    <row r="68" spans="1:36">
      <c r="A68" t="s">
        <v>291</v>
      </c>
      <c r="B68" t="s">
        <v>2970</v>
      </c>
      <c r="C68" t="s">
        <v>2971</v>
      </c>
      <c r="D68" t="s">
        <v>316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8">
        <v>0.02</v>
      </c>
    </row>
    <row r="69" spans="1:36">
      <c r="A69" t="s">
        <v>300</v>
      </c>
      <c r="B69" t="s">
        <v>2972</v>
      </c>
      <c r="C69" t="s">
        <v>2973</v>
      </c>
      <c r="D69" t="s">
        <v>316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8">
        <v>1.4E-2</v>
      </c>
    </row>
    <row r="70" spans="1:36">
      <c r="A70" t="s">
        <v>1025</v>
      </c>
      <c r="B70" t="s">
        <v>2974</v>
      </c>
      <c r="C70" t="s">
        <v>2975</v>
      </c>
      <c r="D70" t="s">
        <v>316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121</v>
      </c>
    </row>
    <row r="71" spans="1:36">
      <c r="A71" t="s">
        <v>1027</v>
      </c>
      <c r="B71" t="s">
        <v>2976</v>
      </c>
      <c r="C71" t="s">
        <v>2977</v>
      </c>
      <c r="D71" t="s">
        <v>316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8">
        <v>-0.06</v>
      </c>
    </row>
    <row r="72" spans="1:36">
      <c r="A72" t="s">
        <v>1029</v>
      </c>
      <c r="B72" t="s">
        <v>2978</v>
      </c>
      <c r="C72" t="s">
        <v>2979</v>
      </c>
      <c r="D72" t="s">
        <v>316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8">
        <v>4.2999999999999997E-2</v>
      </c>
    </row>
    <row r="73" spans="1:36">
      <c r="A73" t="s">
        <v>1031</v>
      </c>
      <c r="B73" t="s">
        <v>2980</v>
      </c>
      <c r="C73" t="s">
        <v>2981</v>
      </c>
      <c r="D73" t="s">
        <v>316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8">
        <v>4.1000000000000002E-2</v>
      </c>
    </row>
    <row r="74" spans="1:36">
      <c r="A74" t="s">
        <v>1033</v>
      </c>
      <c r="B74" t="s">
        <v>2982</v>
      </c>
      <c r="C74" t="s">
        <v>2983</v>
      </c>
      <c r="D74" t="s">
        <v>316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8">
        <v>0.11700000000000001</v>
      </c>
    </row>
    <row r="75" spans="1:36">
      <c r="A75" t="s">
        <v>1058</v>
      </c>
      <c r="B75" t="s">
        <v>2984</v>
      </c>
      <c r="C75" t="s">
        <v>2985</v>
      </c>
      <c r="D75" t="s">
        <v>316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8">
        <v>-0.01</v>
      </c>
    </row>
    <row r="76" spans="1:36">
      <c r="A76" t="s">
        <v>233</v>
      </c>
      <c r="B76" t="s">
        <v>1093</v>
      </c>
      <c r="C76" t="s">
        <v>1335</v>
      </c>
      <c r="E76" t="s">
        <v>2986</v>
      </c>
    </row>
    <row r="77" spans="1:36">
      <c r="A77" t="s">
        <v>284</v>
      </c>
      <c r="B77" t="s">
        <v>2987</v>
      </c>
      <c r="C77" t="s">
        <v>2988</v>
      </c>
      <c r="D77" t="s">
        <v>316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8">
        <v>-7.0000000000000001E-3</v>
      </c>
    </row>
    <row r="78" spans="1:36">
      <c r="A78" t="s">
        <v>1021</v>
      </c>
      <c r="B78" t="s">
        <v>2989</v>
      </c>
      <c r="C78" t="s">
        <v>2990</v>
      </c>
      <c r="D78" t="s">
        <v>316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8">
        <v>0.01</v>
      </c>
    </row>
    <row r="79" spans="1:36">
      <c r="A79" t="s">
        <v>291</v>
      </c>
      <c r="B79" t="s">
        <v>2991</v>
      </c>
      <c r="C79" t="s">
        <v>2992</v>
      </c>
      <c r="D79" t="s">
        <v>316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8">
        <v>5.1999999999999998E-2</v>
      </c>
    </row>
    <row r="80" spans="1:36">
      <c r="A80" t="s">
        <v>300</v>
      </c>
      <c r="B80" t="s">
        <v>2993</v>
      </c>
      <c r="C80" t="s">
        <v>2994</v>
      </c>
      <c r="D80" t="s">
        <v>316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8">
        <v>1.4999999999999999E-2</v>
      </c>
    </row>
    <row r="81" spans="1:36">
      <c r="A81" t="s">
        <v>1025</v>
      </c>
      <c r="B81" t="s">
        <v>2995</v>
      </c>
      <c r="C81" t="s">
        <v>2996</v>
      </c>
      <c r="D81" t="s">
        <v>316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8">
        <v>6.0000000000000001E-3</v>
      </c>
    </row>
    <row r="82" spans="1:36">
      <c r="A82" t="s">
        <v>1027</v>
      </c>
      <c r="B82" t="s">
        <v>2997</v>
      </c>
      <c r="C82" t="s">
        <v>2998</v>
      </c>
      <c r="D82" t="s">
        <v>316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8">
        <v>-2.8000000000000001E-2</v>
      </c>
    </row>
    <row r="83" spans="1:36">
      <c r="A83" t="s">
        <v>1029</v>
      </c>
      <c r="B83" t="s">
        <v>2999</v>
      </c>
      <c r="C83" t="s">
        <v>3000</v>
      </c>
      <c r="D83" t="s">
        <v>316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8">
        <v>8.5999999999999993E-2</v>
      </c>
    </row>
    <row r="84" spans="1:36">
      <c r="A84" t="s">
        <v>1031</v>
      </c>
      <c r="B84" t="s">
        <v>3001</v>
      </c>
      <c r="C84" t="s">
        <v>3002</v>
      </c>
      <c r="D84" t="s">
        <v>316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8">
        <v>8.8999999999999996E-2</v>
      </c>
    </row>
    <row r="85" spans="1:36">
      <c r="A85" t="s">
        <v>1033</v>
      </c>
      <c r="B85" t="s">
        <v>3003</v>
      </c>
      <c r="C85" t="s">
        <v>3004</v>
      </c>
      <c r="D85" t="s">
        <v>316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8">
        <v>0.124</v>
      </c>
    </row>
    <row r="86" spans="1:36">
      <c r="A86" t="s">
        <v>155</v>
      </c>
      <c r="B86" t="s">
        <v>3005</v>
      </c>
      <c r="C86" t="s">
        <v>3006</v>
      </c>
      <c r="D86" t="s">
        <v>316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8">
        <v>-5.0000000000000001E-3</v>
      </c>
    </row>
    <row r="87" spans="1:36">
      <c r="A87" t="s">
        <v>1104</v>
      </c>
      <c r="C87" t="s">
        <v>3007</v>
      </c>
    </row>
    <row r="88" spans="1:36">
      <c r="A88" t="s">
        <v>233</v>
      </c>
      <c r="C88" t="s">
        <v>3008</v>
      </c>
    </row>
    <row r="89" spans="1:36">
      <c r="A89" t="s">
        <v>284</v>
      </c>
      <c r="B89" t="s">
        <v>3009</v>
      </c>
      <c r="C89" t="s">
        <v>3010</v>
      </c>
      <c r="D89" t="s">
        <v>1350</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8">
        <v>7.0000000000000001E-3</v>
      </c>
    </row>
    <row r="90" spans="1:36">
      <c r="A90" t="s">
        <v>1021</v>
      </c>
      <c r="B90" t="s">
        <v>3011</v>
      </c>
      <c r="C90" t="s">
        <v>3012</v>
      </c>
      <c r="D90" t="s">
        <v>1352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8">
        <v>1.2E-2</v>
      </c>
    </row>
    <row r="91" spans="1:36">
      <c r="A91" t="s">
        <v>291</v>
      </c>
      <c r="B91" t="s">
        <v>3013</v>
      </c>
      <c r="C91" t="s">
        <v>3014</v>
      </c>
      <c r="D91" t="s">
        <v>1352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8">
        <v>5.0000000000000001E-3</v>
      </c>
    </row>
    <row r="92" spans="1:36">
      <c r="A92" t="s">
        <v>300</v>
      </c>
      <c r="B92" t="s">
        <v>3015</v>
      </c>
      <c r="C92" t="s">
        <v>3016</v>
      </c>
      <c r="D92" t="s">
        <v>1352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8">
        <v>1.2E-2</v>
      </c>
    </row>
    <row r="93" spans="1:36">
      <c r="A93" t="s">
        <v>1025</v>
      </c>
      <c r="B93" t="s">
        <v>3017</v>
      </c>
      <c r="C93" t="s">
        <v>3018</v>
      </c>
      <c r="D93" t="s">
        <v>1352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8">
        <v>3.0000000000000001E-3</v>
      </c>
    </row>
    <row r="94" spans="1:36">
      <c r="A94" t="s">
        <v>1027</v>
      </c>
      <c r="B94" t="s">
        <v>3019</v>
      </c>
      <c r="C94" t="s">
        <v>3020</v>
      </c>
      <c r="D94" t="s">
        <v>1350</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8">
        <v>6.0000000000000001E-3</v>
      </c>
    </row>
    <row r="95" spans="1:36">
      <c r="A95" t="s">
        <v>1029</v>
      </c>
      <c r="B95" t="s">
        <v>3021</v>
      </c>
      <c r="C95" t="s">
        <v>3022</v>
      </c>
      <c r="D95" t="s">
        <v>1350</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8">
        <v>8.0000000000000002E-3</v>
      </c>
    </row>
    <row r="96" spans="1:36">
      <c r="A96" t="s">
        <v>1031</v>
      </c>
      <c r="B96" t="s">
        <v>3023</v>
      </c>
      <c r="C96" t="s">
        <v>3024</v>
      </c>
      <c r="D96" t="s">
        <v>1352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8">
        <v>3.0000000000000001E-3</v>
      </c>
    </row>
    <row r="97" spans="1:36">
      <c r="A97" t="s">
        <v>1033</v>
      </c>
      <c r="B97" t="s">
        <v>3025</v>
      </c>
      <c r="C97" t="s">
        <v>3026</v>
      </c>
      <c r="D97" t="s">
        <v>1350</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8">
        <v>-5.0000000000000001E-3</v>
      </c>
    </row>
    <row r="98" spans="1:36">
      <c r="A98" t="s">
        <v>1114</v>
      </c>
      <c r="B98" t="s">
        <v>3027</v>
      </c>
      <c r="C98" t="s">
        <v>3028</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8">
        <v>7.0000000000000001E-3</v>
      </c>
    </row>
    <row r="99" spans="1:36">
      <c r="A99" t="s">
        <v>235</v>
      </c>
      <c r="C99" t="s">
        <v>3029</v>
      </c>
    </row>
    <row r="100" spans="1:36">
      <c r="A100" t="s">
        <v>284</v>
      </c>
      <c r="B100" t="s">
        <v>3030</v>
      </c>
      <c r="C100" t="s">
        <v>3031</v>
      </c>
      <c r="D100" t="s">
        <v>1350</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8">
        <v>1.0999999999999999E-2</v>
      </c>
    </row>
    <row r="101" spans="1:36">
      <c r="A101" t="s">
        <v>1021</v>
      </c>
      <c r="B101" t="s">
        <v>3032</v>
      </c>
      <c r="C101" t="s">
        <v>3033</v>
      </c>
      <c r="D101" t="s">
        <v>1352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8">
        <v>0.01</v>
      </c>
    </row>
    <row r="102" spans="1:36">
      <c r="A102" t="s">
        <v>291</v>
      </c>
      <c r="B102" t="s">
        <v>3034</v>
      </c>
      <c r="C102" t="s">
        <v>3035</v>
      </c>
      <c r="D102" t="s">
        <v>1352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8">
        <v>1.0999999999999999E-2</v>
      </c>
    </row>
    <row r="103" spans="1:36">
      <c r="A103" t="s">
        <v>300</v>
      </c>
      <c r="B103" t="s">
        <v>3036</v>
      </c>
      <c r="C103" t="s">
        <v>3037</v>
      </c>
      <c r="D103" t="s">
        <v>1352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8">
        <v>1.0999999999999999E-2</v>
      </c>
    </row>
    <row r="104" spans="1:36">
      <c r="A104" t="s">
        <v>1025</v>
      </c>
      <c r="B104" t="s">
        <v>3038</v>
      </c>
      <c r="C104" t="s">
        <v>3039</v>
      </c>
      <c r="D104" t="s">
        <v>1367</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8">
        <v>8.0000000000000002E-3</v>
      </c>
    </row>
    <row r="105" spans="1:36">
      <c r="A105" t="s">
        <v>1027</v>
      </c>
      <c r="B105" t="s">
        <v>3040</v>
      </c>
      <c r="C105" t="s">
        <v>3041</v>
      </c>
      <c r="D105" t="s">
        <v>1352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8">
        <v>2E-3</v>
      </c>
    </row>
    <row r="106" spans="1:36">
      <c r="A106" t="s">
        <v>1029</v>
      </c>
      <c r="B106" t="s">
        <v>3042</v>
      </c>
      <c r="C106" t="s">
        <v>3043</v>
      </c>
      <c r="D106" t="s">
        <v>1352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8">
        <v>8.0000000000000002E-3</v>
      </c>
    </row>
    <row r="107" spans="1:36">
      <c r="A107" t="s">
        <v>1031</v>
      </c>
      <c r="B107" t="s">
        <v>3044</v>
      </c>
      <c r="C107" t="s">
        <v>3045</v>
      </c>
      <c r="D107" t="s">
        <v>1352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8">
        <v>8.0000000000000002E-3</v>
      </c>
    </row>
    <row r="108" spans="1:36">
      <c r="A108" t="s">
        <v>1033</v>
      </c>
      <c r="B108" t="s">
        <v>3046</v>
      </c>
      <c r="C108" t="s">
        <v>3047</v>
      </c>
      <c r="D108" t="s">
        <v>1352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8">
        <v>0</v>
      </c>
    </row>
    <row r="109" spans="1:36">
      <c r="A109" t="s">
        <v>1125</v>
      </c>
      <c r="B109" t="s">
        <v>3048</v>
      </c>
      <c r="C109" t="s">
        <v>3049</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8">
        <v>1.0999999999999999E-2</v>
      </c>
    </row>
    <row r="110" spans="1:36">
      <c r="A110" t="s">
        <v>1048</v>
      </c>
      <c r="C110" t="s">
        <v>3050</v>
      </c>
    </row>
    <row r="111" spans="1:36">
      <c r="A111" t="s">
        <v>284</v>
      </c>
      <c r="B111" t="s">
        <v>3051</v>
      </c>
      <c r="C111" t="s">
        <v>3052</v>
      </c>
      <c r="D111" t="s">
        <v>1350</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8">
        <v>8.0000000000000002E-3</v>
      </c>
    </row>
    <row r="112" spans="1:36">
      <c r="A112" t="s">
        <v>1021</v>
      </c>
      <c r="B112" t="s">
        <v>3053</v>
      </c>
      <c r="C112" t="s">
        <v>3054</v>
      </c>
      <c r="D112" t="s">
        <v>1352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8">
        <v>0.01</v>
      </c>
    </row>
    <row r="113" spans="1:36">
      <c r="A113" t="s">
        <v>291</v>
      </c>
      <c r="B113" t="s">
        <v>3055</v>
      </c>
      <c r="C113" t="s">
        <v>3056</v>
      </c>
      <c r="D113" t="s">
        <v>1352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8">
        <v>6.0000000000000001E-3</v>
      </c>
    </row>
    <row r="114" spans="1:36">
      <c r="A114" t="s">
        <v>300</v>
      </c>
      <c r="B114" t="s">
        <v>3057</v>
      </c>
      <c r="C114" t="s">
        <v>3058</v>
      </c>
      <c r="D114" t="s">
        <v>1350</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8">
        <v>8.9999999999999993E-3</v>
      </c>
    </row>
    <row r="115" spans="1:36">
      <c r="A115" t="s">
        <v>1025</v>
      </c>
      <c r="B115" t="s">
        <v>3059</v>
      </c>
      <c r="C115" t="s">
        <v>3060</v>
      </c>
      <c r="D115" t="s">
        <v>1352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121</v>
      </c>
    </row>
    <row r="116" spans="1:36">
      <c r="A116" t="s">
        <v>1027</v>
      </c>
      <c r="B116" t="s">
        <v>3061</v>
      </c>
      <c r="C116" t="s">
        <v>3062</v>
      </c>
      <c r="D116" t="s">
        <v>1350</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8">
        <v>-1E-3</v>
      </c>
    </row>
    <row r="117" spans="1:36">
      <c r="A117" t="s">
        <v>1029</v>
      </c>
      <c r="B117" t="s">
        <v>3063</v>
      </c>
      <c r="C117" t="s">
        <v>3064</v>
      </c>
      <c r="D117" t="s">
        <v>1350</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8">
        <v>6.9000000000000006E-2</v>
      </c>
    </row>
    <row r="118" spans="1:36">
      <c r="A118" t="s">
        <v>1031</v>
      </c>
      <c r="B118" t="s">
        <v>3065</v>
      </c>
      <c r="C118" t="s">
        <v>3066</v>
      </c>
      <c r="D118" t="s">
        <v>1352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8">
        <v>7.0000000000000007E-2</v>
      </c>
    </row>
    <row r="119" spans="1:36">
      <c r="A119" t="s">
        <v>1033</v>
      </c>
      <c r="B119" t="s">
        <v>3067</v>
      </c>
      <c r="C119" t="s">
        <v>3068</v>
      </c>
      <c r="D119" t="s">
        <v>1350</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8">
        <v>-2E-3</v>
      </c>
    </row>
    <row r="120" spans="1:36">
      <c r="A120" t="s">
        <v>1136</v>
      </c>
      <c r="B120" t="s">
        <v>3069</v>
      </c>
      <c r="C120" t="s">
        <v>3070</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8">
        <v>8.0000000000000002E-3</v>
      </c>
    </row>
    <row r="121" spans="1:36">
      <c r="A121" t="s">
        <v>1138</v>
      </c>
      <c r="B121" t="s">
        <v>3071</v>
      </c>
      <c r="C121" t="s">
        <v>3072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8">
        <v>0.01</v>
      </c>
    </row>
    <row r="122" spans="1:36">
      <c r="A122" t="s">
        <v>1140</v>
      </c>
      <c r="C122" t="s">
        <v>3073</v>
      </c>
    </row>
    <row r="123" spans="1:36">
      <c r="A123" t="s">
        <v>233</v>
      </c>
      <c r="C123" t="s">
        <v>3074</v>
      </c>
    </row>
    <row r="124" spans="1:36">
      <c r="A124" t="s">
        <v>284</v>
      </c>
      <c r="B124" t="s">
        <v>3075</v>
      </c>
      <c r="C124" t="s">
        <v>3076</v>
      </c>
      <c r="D124" t="s">
        <v>662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8">
        <v>1.2999999999999999E-2</v>
      </c>
    </row>
    <row r="125" spans="1:36">
      <c r="A125" t="s">
        <v>1021</v>
      </c>
      <c r="B125" t="s">
        <v>3077</v>
      </c>
      <c r="C125" t="s">
        <v>3078</v>
      </c>
      <c r="D125" t="s">
        <v>662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8">
        <v>3.6999999999999998E-2</v>
      </c>
    </row>
    <row r="126" spans="1:36">
      <c r="A126" t="s">
        <v>291</v>
      </c>
      <c r="B126" t="s">
        <v>3079</v>
      </c>
      <c r="C126" t="s">
        <v>3080</v>
      </c>
      <c r="D126" t="s">
        <v>662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8">
        <v>0.13</v>
      </c>
    </row>
    <row r="127" spans="1:36">
      <c r="A127" t="s">
        <v>300</v>
      </c>
      <c r="B127" t="s">
        <v>3081</v>
      </c>
      <c r="C127" t="s">
        <v>3082</v>
      </c>
      <c r="D127" t="s">
        <v>662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8">
        <v>5.5E-2</v>
      </c>
    </row>
    <row r="128" spans="1:36">
      <c r="A128" t="s">
        <v>1025</v>
      </c>
      <c r="B128" t="s">
        <v>3083</v>
      </c>
      <c r="C128" t="s">
        <v>3084</v>
      </c>
      <c r="D128" t="s">
        <v>662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8">
        <v>-6.0000000000000001E-3</v>
      </c>
    </row>
    <row r="129" spans="1:36">
      <c r="A129" t="s">
        <v>1027</v>
      </c>
      <c r="B129" t="s">
        <v>3085</v>
      </c>
      <c r="C129" t="s">
        <v>3086</v>
      </c>
      <c r="D129" t="s">
        <v>662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8">
        <v>4.0000000000000001E-3</v>
      </c>
    </row>
    <row r="130" spans="1:36">
      <c r="A130" t="s">
        <v>1029</v>
      </c>
      <c r="B130" t="s">
        <v>3087</v>
      </c>
      <c r="C130" t="s">
        <v>3088</v>
      </c>
      <c r="D130" t="s">
        <v>662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8">
        <v>0.14099999999999999</v>
      </c>
    </row>
    <row r="131" spans="1:36">
      <c r="A131" t="s">
        <v>1031</v>
      </c>
      <c r="B131" t="s">
        <v>3089</v>
      </c>
      <c r="C131" t="s">
        <v>3090</v>
      </c>
      <c r="D131" t="s">
        <v>662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8">
        <v>0.14099999999999999</v>
      </c>
    </row>
    <row r="132" spans="1:36">
      <c r="A132" t="s">
        <v>1033</v>
      </c>
      <c r="B132" t="s">
        <v>3091</v>
      </c>
      <c r="C132" t="s">
        <v>3092</v>
      </c>
      <c r="D132" t="s">
        <v>662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8">
        <v>0.111</v>
      </c>
    </row>
    <row r="133" spans="1:36">
      <c r="A133" t="s">
        <v>1035</v>
      </c>
      <c r="B133" t="s">
        <v>3093</v>
      </c>
      <c r="C133" t="s">
        <v>3094</v>
      </c>
      <c r="D133" t="s">
        <v>662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8">
        <v>2.1000000000000001E-2</v>
      </c>
    </row>
    <row r="134" spans="1:36">
      <c r="A134" t="s">
        <v>235</v>
      </c>
      <c r="C134" t="s">
        <v>3095</v>
      </c>
    </row>
    <row r="135" spans="1:36">
      <c r="A135" t="s">
        <v>284</v>
      </c>
      <c r="B135" t="s">
        <v>3096</v>
      </c>
      <c r="C135" t="s">
        <v>3097</v>
      </c>
      <c r="D135" t="s">
        <v>662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8">
        <v>1.4E-2</v>
      </c>
    </row>
    <row r="136" spans="1:36">
      <c r="A136" t="s">
        <v>1021</v>
      </c>
      <c r="B136" t="s">
        <v>3098</v>
      </c>
      <c r="C136" t="s">
        <v>3099</v>
      </c>
      <c r="D136" t="s">
        <v>662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8">
        <v>3.0000000000000001E-3</v>
      </c>
    </row>
    <row r="137" spans="1:36">
      <c r="A137" t="s">
        <v>291</v>
      </c>
      <c r="B137" t="s">
        <v>3100</v>
      </c>
      <c r="C137" t="s">
        <v>3101</v>
      </c>
      <c r="D137" t="s">
        <v>662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8">
        <v>0.05</v>
      </c>
    </row>
    <row r="138" spans="1:36">
      <c r="A138" t="s">
        <v>300</v>
      </c>
      <c r="B138" t="s">
        <v>3102</v>
      </c>
      <c r="C138" t="s">
        <v>3103</v>
      </c>
      <c r="D138" t="s">
        <v>662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8">
        <v>5.8999999999999997E-2</v>
      </c>
    </row>
    <row r="139" spans="1:36">
      <c r="A139" t="s">
        <v>1025</v>
      </c>
      <c r="B139" t="s">
        <v>3104</v>
      </c>
      <c r="C139" t="s">
        <v>3105</v>
      </c>
      <c r="D139" t="s">
        <v>662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8">
        <v>6.9000000000000006E-2</v>
      </c>
    </row>
    <row r="140" spans="1:36">
      <c r="A140" t="s">
        <v>1027</v>
      </c>
      <c r="B140" t="s">
        <v>3106</v>
      </c>
      <c r="C140" t="s">
        <v>3107</v>
      </c>
      <c r="D140" t="s">
        <v>662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8">
        <v>8.0000000000000002E-3</v>
      </c>
    </row>
    <row r="141" spans="1:36">
      <c r="A141" t="s">
        <v>1029</v>
      </c>
      <c r="B141" t="s">
        <v>3108</v>
      </c>
      <c r="C141" t="s">
        <v>3109</v>
      </c>
      <c r="D141" t="s">
        <v>662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8">
        <v>0.14199999999999999</v>
      </c>
    </row>
    <row r="142" spans="1:36">
      <c r="A142" t="s">
        <v>1031</v>
      </c>
      <c r="B142" t="s">
        <v>3110</v>
      </c>
      <c r="C142" t="s">
        <v>3111</v>
      </c>
      <c r="D142" t="s">
        <v>662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8">
        <v>0.14199999999999999</v>
      </c>
    </row>
    <row r="143" spans="1:36">
      <c r="A143" t="s">
        <v>1033</v>
      </c>
      <c r="B143" t="s">
        <v>3112</v>
      </c>
      <c r="C143" t="s">
        <v>3113</v>
      </c>
      <c r="D143" t="s">
        <v>662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8">
        <v>0.14199999999999999</v>
      </c>
    </row>
    <row r="144" spans="1:36">
      <c r="A144" t="s">
        <v>1046</v>
      </c>
      <c r="B144" t="s">
        <v>3114</v>
      </c>
      <c r="C144" t="s">
        <v>3115</v>
      </c>
      <c r="D144" t="s">
        <v>662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8">
        <v>1.2E-2</v>
      </c>
    </row>
    <row r="145" spans="1:36">
      <c r="A145" t="s">
        <v>1048</v>
      </c>
      <c r="C145" t="s">
        <v>3116</v>
      </c>
    </row>
    <row r="146" spans="1:36">
      <c r="A146" t="s">
        <v>284</v>
      </c>
      <c r="B146" t="s">
        <v>3117</v>
      </c>
      <c r="C146" t="s">
        <v>3118</v>
      </c>
      <c r="D146" t="s">
        <v>662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8">
        <v>1E-3</v>
      </c>
    </row>
    <row r="147" spans="1:36">
      <c r="A147" t="s">
        <v>1021</v>
      </c>
      <c r="B147" t="s">
        <v>3119</v>
      </c>
      <c r="C147" t="s">
        <v>3120</v>
      </c>
      <c r="D147" t="s">
        <v>662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8">
        <v>-5.2999999999999999E-2</v>
      </c>
    </row>
    <row r="148" spans="1:36">
      <c r="A148" t="s">
        <v>291</v>
      </c>
      <c r="B148" t="s">
        <v>3121</v>
      </c>
      <c r="C148" t="s">
        <v>3122</v>
      </c>
      <c r="D148" t="s">
        <v>662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8">
        <v>8.9999999999999993E-3</v>
      </c>
    </row>
    <row r="149" spans="1:36">
      <c r="A149" t="s">
        <v>300</v>
      </c>
      <c r="B149" t="s">
        <v>3123</v>
      </c>
      <c r="C149" t="s">
        <v>3124</v>
      </c>
      <c r="D149" t="s">
        <v>662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8">
        <v>2.5999999999999999E-2</v>
      </c>
    </row>
    <row r="150" spans="1:36">
      <c r="A150" t="s">
        <v>1025</v>
      </c>
      <c r="B150" t="s">
        <v>3125</v>
      </c>
      <c r="C150" t="s">
        <v>3126</v>
      </c>
      <c r="D150" t="s">
        <v>662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121</v>
      </c>
    </row>
    <row r="151" spans="1:36">
      <c r="A151" t="s">
        <v>1027</v>
      </c>
      <c r="B151" t="s">
        <v>3127</v>
      </c>
      <c r="C151" t="s">
        <v>3128</v>
      </c>
      <c r="D151" t="s">
        <v>662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8">
        <v>-2.4E-2</v>
      </c>
    </row>
    <row r="152" spans="1:36">
      <c r="A152" t="s">
        <v>1029</v>
      </c>
      <c r="B152" t="s">
        <v>3129</v>
      </c>
      <c r="C152" t="s">
        <v>3130</v>
      </c>
      <c r="D152" t="s">
        <v>662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8">
        <v>0.125</v>
      </c>
    </row>
    <row r="153" spans="1:36">
      <c r="A153" t="s">
        <v>1031</v>
      </c>
      <c r="B153" t="s">
        <v>3131</v>
      </c>
      <c r="C153" t="s">
        <v>3132</v>
      </c>
      <c r="D153" t="s">
        <v>662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8">
        <v>0.125</v>
      </c>
    </row>
    <row r="154" spans="1:36">
      <c r="A154" t="s">
        <v>1033</v>
      </c>
      <c r="B154" t="s">
        <v>3133</v>
      </c>
      <c r="C154" t="s">
        <v>3134</v>
      </c>
      <c r="D154" t="s">
        <v>662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8">
        <v>0.125</v>
      </c>
    </row>
    <row r="155" spans="1:36">
      <c r="A155" t="s">
        <v>1058</v>
      </c>
      <c r="B155" t="s">
        <v>3135</v>
      </c>
      <c r="C155" t="s">
        <v>3136</v>
      </c>
      <c r="D155" t="s">
        <v>662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8">
        <v>1E-3</v>
      </c>
    </row>
    <row r="156" spans="1:36">
      <c r="A156" t="s">
        <v>1171</v>
      </c>
      <c r="B156" t="s">
        <v>3137</v>
      </c>
      <c r="C156" t="s">
        <v>3138</v>
      </c>
      <c r="D156" t="s">
        <v>662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8">
        <v>1.2E-2</v>
      </c>
    </row>
    <row r="157" spans="1:36">
      <c r="A157" t="s">
        <v>180</v>
      </c>
      <c r="C157" t="s">
        <v>3139</v>
      </c>
    </row>
    <row r="158" spans="1:36">
      <c r="A158" t="s">
        <v>1104</v>
      </c>
      <c r="C158" t="s">
        <v>3140</v>
      </c>
    </row>
    <row r="159" spans="1:36">
      <c r="A159" t="s">
        <v>233</v>
      </c>
      <c r="C159" t="s">
        <v>3141</v>
      </c>
    </row>
    <row r="160" spans="1:36">
      <c r="A160" t="s">
        <v>284</v>
      </c>
      <c r="B160" t="s">
        <v>3142</v>
      </c>
      <c r="C160" t="s">
        <v>3143</v>
      </c>
      <c r="D160" t="s">
        <v>1350</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8">
        <v>3.0000000000000001E-3</v>
      </c>
    </row>
    <row r="161" spans="1:36">
      <c r="A161" t="s">
        <v>1021</v>
      </c>
      <c r="B161" t="s">
        <v>3144</v>
      </c>
      <c r="C161" t="s">
        <v>3145</v>
      </c>
      <c r="D161" t="s">
        <v>1352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8">
        <v>3.0000000000000001E-3</v>
      </c>
    </row>
    <row r="162" spans="1:36">
      <c r="A162" t="s">
        <v>291</v>
      </c>
      <c r="B162" t="s">
        <v>3146</v>
      </c>
      <c r="C162" t="s">
        <v>3147</v>
      </c>
      <c r="D162" t="s">
        <v>1352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8">
        <v>5.0000000000000001E-3</v>
      </c>
    </row>
    <row r="163" spans="1:36">
      <c r="A163" t="s">
        <v>300</v>
      </c>
      <c r="B163" t="s">
        <v>3148</v>
      </c>
      <c r="C163" t="s">
        <v>3149</v>
      </c>
      <c r="D163" t="s">
        <v>1352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8">
        <v>1.4999999999999999E-2</v>
      </c>
    </row>
    <row r="164" spans="1:36">
      <c r="A164" t="s">
        <v>1025</v>
      </c>
      <c r="B164" t="s">
        <v>3150</v>
      </c>
      <c r="C164" t="s">
        <v>3151</v>
      </c>
      <c r="D164" t="s">
        <v>1352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8">
        <v>8.0000000000000002E-3</v>
      </c>
    </row>
    <row r="165" spans="1:36">
      <c r="A165" t="s">
        <v>1027</v>
      </c>
      <c r="B165" t="s">
        <v>3152</v>
      </c>
      <c r="C165" t="s">
        <v>3153</v>
      </c>
      <c r="D165" t="s">
        <v>1350</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8">
        <v>2E-3</v>
      </c>
    </row>
    <row r="166" spans="1:36">
      <c r="A166" t="s">
        <v>1029</v>
      </c>
      <c r="B166" t="s">
        <v>3154</v>
      </c>
      <c r="C166" t="s">
        <v>3155</v>
      </c>
      <c r="D166" t="s">
        <v>1350</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8">
        <v>8.0000000000000002E-3</v>
      </c>
    </row>
    <row r="167" spans="1:36">
      <c r="A167" t="s">
        <v>1031</v>
      </c>
      <c r="B167" t="s">
        <v>3156</v>
      </c>
      <c r="C167" t="s">
        <v>3157</v>
      </c>
      <c r="D167" t="s">
        <v>1352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8">
        <v>3.0000000000000001E-3</v>
      </c>
    </row>
    <row r="168" spans="1:36">
      <c r="A168" t="s">
        <v>1033</v>
      </c>
      <c r="B168" t="s">
        <v>3158</v>
      </c>
      <c r="C168" t="s">
        <v>3159</v>
      </c>
      <c r="D168" t="s">
        <v>1350</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8">
        <v>-5.0000000000000001E-3</v>
      </c>
    </row>
    <row r="169" spans="1:36">
      <c r="A169" t="s">
        <v>1114</v>
      </c>
      <c r="B169" t="s">
        <v>3160</v>
      </c>
      <c r="C169" t="s">
        <v>3161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8">
        <v>2E-3</v>
      </c>
    </row>
    <row r="170" spans="1:36">
      <c r="A170" t="s">
        <v>235</v>
      </c>
      <c r="C170" t="s">
        <v>3162</v>
      </c>
    </row>
    <row r="171" spans="1:36">
      <c r="A171" t="s">
        <v>284</v>
      </c>
      <c r="B171" t="s">
        <v>3163</v>
      </c>
      <c r="C171" t="s">
        <v>3164</v>
      </c>
      <c r="D171" t="s">
        <v>1350</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8">
        <v>8.9999999999999993E-3</v>
      </c>
    </row>
    <row r="172" spans="1:36">
      <c r="A172" t="s">
        <v>1021</v>
      </c>
      <c r="B172" t="s">
        <v>3165</v>
      </c>
      <c r="C172" t="s">
        <v>3166</v>
      </c>
      <c r="D172" t="s">
        <v>1352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8">
        <v>8.0000000000000002E-3</v>
      </c>
    </row>
    <row r="173" spans="1:36">
      <c r="A173" t="s">
        <v>291</v>
      </c>
      <c r="B173" t="s">
        <v>3167</v>
      </c>
      <c r="C173" t="s">
        <v>3168</v>
      </c>
      <c r="D173" t="s">
        <v>1352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8">
        <v>0.01</v>
      </c>
    </row>
    <row r="174" spans="1:36">
      <c r="A174" t="s">
        <v>300</v>
      </c>
      <c r="B174" t="s">
        <v>3169</v>
      </c>
      <c r="C174" t="s">
        <v>3170</v>
      </c>
      <c r="D174" t="s">
        <v>1352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8">
        <v>8.9999999999999993E-3</v>
      </c>
    </row>
    <row r="175" spans="1:36">
      <c r="A175" t="s">
        <v>1025</v>
      </c>
      <c r="B175" t="s">
        <v>3171</v>
      </c>
      <c r="C175" t="s">
        <v>3172</v>
      </c>
      <c r="D175" t="s">
        <v>1367</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8">
        <v>6.0000000000000001E-3</v>
      </c>
    </row>
    <row r="176" spans="1:36">
      <c r="A176" t="s">
        <v>1027</v>
      </c>
      <c r="B176" t="s">
        <v>3173</v>
      </c>
      <c r="C176" t="s">
        <v>3174</v>
      </c>
      <c r="D176" t="s">
        <v>1352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8">
        <v>7.0000000000000001E-3</v>
      </c>
    </row>
    <row r="177" spans="1:36">
      <c r="A177" t="s">
        <v>1029</v>
      </c>
      <c r="B177" t="s">
        <v>3175</v>
      </c>
      <c r="C177" t="s">
        <v>3176</v>
      </c>
      <c r="D177" t="s">
        <v>1352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8">
        <v>8.9999999999999993E-3</v>
      </c>
    </row>
    <row r="178" spans="1:36">
      <c r="A178" t="s">
        <v>1031</v>
      </c>
      <c r="B178" t="s">
        <v>3177</v>
      </c>
      <c r="C178" t="s">
        <v>3178</v>
      </c>
      <c r="D178" t="s">
        <v>1352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8">
        <v>8.0000000000000002E-3</v>
      </c>
    </row>
    <row r="179" spans="1:36">
      <c r="A179" t="s">
        <v>1033</v>
      </c>
      <c r="B179" t="s">
        <v>3179</v>
      </c>
      <c r="C179" t="s">
        <v>3180</v>
      </c>
      <c r="D179" t="s">
        <v>1352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8">
        <v>0</v>
      </c>
    </row>
    <row r="180" spans="1:36">
      <c r="A180" t="s">
        <v>1125</v>
      </c>
      <c r="B180" t="s">
        <v>3181</v>
      </c>
      <c r="C180" t="s">
        <v>3182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8">
        <v>8.0000000000000002E-3</v>
      </c>
    </row>
    <row r="181" spans="1:36">
      <c r="A181" t="s">
        <v>1048</v>
      </c>
      <c r="C181" t="s">
        <v>3183</v>
      </c>
    </row>
    <row r="182" spans="1:36">
      <c r="A182" t="s">
        <v>284</v>
      </c>
      <c r="B182" t="s">
        <v>3184</v>
      </c>
      <c r="C182" t="s">
        <v>3185</v>
      </c>
      <c r="D182" t="s">
        <v>1350</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8">
        <v>7.0000000000000001E-3</v>
      </c>
    </row>
    <row r="183" spans="1:36">
      <c r="A183" t="s">
        <v>1021</v>
      </c>
      <c r="B183" t="s">
        <v>3186</v>
      </c>
      <c r="C183" t="s">
        <v>3187</v>
      </c>
      <c r="D183" t="s">
        <v>1352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8">
        <v>8.0000000000000002E-3</v>
      </c>
    </row>
    <row r="184" spans="1:36">
      <c r="A184" t="s">
        <v>291</v>
      </c>
      <c r="B184" t="s">
        <v>3188</v>
      </c>
      <c r="C184" t="s">
        <v>3189</v>
      </c>
      <c r="D184" t="s">
        <v>1352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8">
        <v>3.0000000000000001E-3</v>
      </c>
    </row>
    <row r="185" spans="1:36">
      <c r="A185" t="s">
        <v>300</v>
      </c>
      <c r="B185" t="s">
        <v>3190</v>
      </c>
      <c r="C185" t="s">
        <v>3191</v>
      </c>
      <c r="D185" t="s">
        <v>1350</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8">
        <v>8.9999999999999993E-3</v>
      </c>
    </row>
    <row r="186" spans="1:36">
      <c r="A186" t="s">
        <v>1025</v>
      </c>
      <c r="B186" t="s">
        <v>3192</v>
      </c>
      <c r="C186" t="s">
        <v>3193</v>
      </c>
      <c r="D186" t="s">
        <v>1352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121</v>
      </c>
    </row>
    <row r="187" spans="1:36">
      <c r="A187" t="s">
        <v>1027</v>
      </c>
      <c r="B187" t="s">
        <v>3194</v>
      </c>
      <c r="C187" t="s">
        <v>3195</v>
      </c>
      <c r="D187" t="s">
        <v>1350</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8">
        <v>2.3E-2</v>
      </c>
    </row>
    <row r="188" spans="1:36">
      <c r="A188" t="s">
        <v>1029</v>
      </c>
      <c r="B188" t="s">
        <v>3196</v>
      </c>
      <c r="C188" t="s">
        <v>3197</v>
      </c>
      <c r="D188" t="s">
        <v>1350</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8">
        <v>7.0000000000000007E-2</v>
      </c>
    </row>
    <row r="189" spans="1:36">
      <c r="A189" t="s">
        <v>1031</v>
      </c>
      <c r="B189" t="s">
        <v>3198</v>
      </c>
      <c r="C189" t="s">
        <v>3199</v>
      </c>
      <c r="D189" t="s">
        <v>1352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8">
        <v>7.1999999999999995E-2</v>
      </c>
    </row>
    <row r="190" spans="1:36">
      <c r="A190" t="s">
        <v>1033</v>
      </c>
      <c r="B190" t="s">
        <v>3200</v>
      </c>
      <c r="C190" t="s">
        <v>3201</v>
      </c>
      <c r="D190" t="s">
        <v>1350</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8">
        <v>-2E-3</v>
      </c>
    </row>
    <row r="191" spans="1:36">
      <c r="A191" t="s">
        <v>1136</v>
      </c>
      <c r="B191" t="s">
        <v>3202</v>
      </c>
      <c r="C191" t="s">
        <v>3203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8">
        <v>7.0000000000000001E-3</v>
      </c>
    </row>
    <row r="192" spans="1:36">
      <c r="A192" t="s">
        <v>1138</v>
      </c>
      <c r="B192" t="s">
        <v>3204</v>
      </c>
      <c r="C192" t="s">
        <v>3205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8">
        <v>8.9999999999999993E-3</v>
      </c>
    </row>
    <row r="193" spans="1:36">
      <c r="A193" t="s">
        <v>1204</v>
      </c>
      <c r="C193" t="s">
        <v>3206</v>
      </c>
    </row>
    <row r="194" spans="1:36">
      <c r="A194" t="s">
        <v>233</v>
      </c>
      <c r="C194" t="s">
        <v>3207</v>
      </c>
    </row>
    <row r="195" spans="1:36">
      <c r="A195" t="s">
        <v>284</v>
      </c>
      <c r="B195" t="s">
        <v>3208</v>
      </c>
      <c r="C195" t="s">
        <v>3209</v>
      </c>
      <c r="D195" t="s">
        <v>1459</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8">
        <v>-0.01</v>
      </c>
    </row>
    <row r="196" spans="1:36">
      <c r="A196" t="s">
        <v>1021</v>
      </c>
      <c r="B196" t="s">
        <v>3210</v>
      </c>
      <c r="C196" t="s">
        <v>3211</v>
      </c>
      <c r="D196" t="s">
        <v>1459</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8">
        <v>2.4E-2</v>
      </c>
    </row>
    <row r="197" spans="1:36">
      <c r="A197" t="s">
        <v>291</v>
      </c>
      <c r="B197" t="s">
        <v>3212</v>
      </c>
      <c r="C197" t="s">
        <v>3213</v>
      </c>
      <c r="D197" t="s">
        <v>1459</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8">
        <v>3.4000000000000002E-2</v>
      </c>
    </row>
    <row r="198" spans="1:36">
      <c r="A198" t="s">
        <v>300</v>
      </c>
      <c r="B198" t="s">
        <v>3214</v>
      </c>
      <c r="C198" t="s">
        <v>3215</v>
      </c>
      <c r="D198" t="s">
        <v>1459</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8">
        <v>1.2999999999999999E-2</v>
      </c>
    </row>
    <row r="199" spans="1:36">
      <c r="A199" t="s">
        <v>1025</v>
      </c>
      <c r="B199" t="s">
        <v>3216</v>
      </c>
      <c r="C199" t="s">
        <v>3217</v>
      </c>
      <c r="D199" t="s">
        <v>1459</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8">
        <v>-2E-3</v>
      </c>
    </row>
    <row r="200" spans="1:36">
      <c r="A200" t="s">
        <v>1027</v>
      </c>
      <c r="B200" t="s">
        <v>3218</v>
      </c>
      <c r="C200" t="s">
        <v>3219</v>
      </c>
      <c r="D200" t="s">
        <v>1459</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8">
        <v>5.0000000000000001E-3</v>
      </c>
    </row>
    <row r="201" spans="1:36">
      <c r="A201" t="s">
        <v>1029</v>
      </c>
      <c r="B201" t="s">
        <v>3220</v>
      </c>
      <c r="C201" t="s">
        <v>3221</v>
      </c>
      <c r="D201" t="s">
        <v>1459</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8">
        <v>3.4000000000000002E-2</v>
      </c>
    </row>
    <row r="202" spans="1:36">
      <c r="A202" t="s">
        <v>1031</v>
      </c>
      <c r="B202" t="s">
        <v>3222</v>
      </c>
      <c r="C202" t="s">
        <v>3223</v>
      </c>
      <c r="D202" t="s">
        <v>1459</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8">
        <v>3.4000000000000002E-2</v>
      </c>
    </row>
    <row r="203" spans="1:36">
      <c r="A203" t="s">
        <v>1033</v>
      </c>
      <c r="B203" t="s">
        <v>3224</v>
      </c>
      <c r="C203" t="s">
        <v>3225</v>
      </c>
      <c r="D203" t="s">
        <v>1459</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8">
        <v>-1.7999999999999999E-2</v>
      </c>
    </row>
    <row r="204" spans="1:36">
      <c r="A204" t="s">
        <v>1035</v>
      </c>
      <c r="B204" t="s">
        <v>3226</v>
      </c>
      <c r="C204" t="s">
        <v>3227</v>
      </c>
      <c r="D204" t="s">
        <v>1459</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8">
        <v>4.0000000000000001E-3</v>
      </c>
    </row>
    <row r="205" spans="1:36">
      <c r="A205" t="s">
        <v>235</v>
      </c>
      <c r="C205" t="s">
        <v>3228</v>
      </c>
    </row>
    <row r="206" spans="1:36">
      <c r="A206" t="s">
        <v>284</v>
      </c>
      <c r="B206" t="s">
        <v>3229</v>
      </c>
      <c r="C206" t="s">
        <v>3230</v>
      </c>
      <c r="D206" t="s">
        <v>1459</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8">
        <v>7.0000000000000001E-3</v>
      </c>
    </row>
    <row r="207" spans="1:36">
      <c r="A207" t="s">
        <v>1021</v>
      </c>
      <c r="B207" t="s">
        <v>3231</v>
      </c>
      <c r="C207" t="s">
        <v>3232</v>
      </c>
      <c r="D207" t="s">
        <v>1459</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8">
        <v>1.2999999999999999E-2</v>
      </c>
    </row>
    <row r="208" spans="1:36">
      <c r="A208" t="s">
        <v>291</v>
      </c>
      <c r="B208" t="s">
        <v>3233</v>
      </c>
      <c r="C208" t="s">
        <v>3234</v>
      </c>
      <c r="D208" t="s">
        <v>1459</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8">
        <v>0.04</v>
      </c>
    </row>
    <row r="209" spans="1:36">
      <c r="A209" t="s">
        <v>300</v>
      </c>
      <c r="B209" t="s">
        <v>3235</v>
      </c>
      <c r="C209" t="s">
        <v>3236</v>
      </c>
      <c r="D209" t="s">
        <v>1459</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8">
        <v>5.0000000000000001E-3</v>
      </c>
    </row>
    <row r="210" spans="1:36">
      <c r="A210" t="s">
        <v>1025</v>
      </c>
      <c r="B210" t="s">
        <v>3237</v>
      </c>
      <c r="C210" t="s">
        <v>3238</v>
      </c>
      <c r="D210" t="s">
        <v>1459</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8">
        <v>0.03</v>
      </c>
    </row>
    <row r="211" spans="1:36">
      <c r="A211" t="s">
        <v>1027</v>
      </c>
      <c r="B211" t="s">
        <v>3239</v>
      </c>
      <c r="C211" t="s">
        <v>3240</v>
      </c>
      <c r="D211" t="s">
        <v>1459</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8">
        <v>-5.6000000000000001E-2</v>
      </c>
    </row>
    <row r="212" spans="1:36">
      <c r="A212" t="s">
        <v>1029</v>
      </c>
      <c r="B212" t="s">
        <v>3241</v>
      </c>
      <c r="C212" t="s">
        <v>3242</v>
      </c>
      <c r="D212" t="s">
        <v>1459</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8">
        <v>0.04</v>
      </c>
    </row>
    <row r="213" spans="1:36">
      <c r="A213" t="s">
        <v>1031</v>
      </c>
      <c r="B213" t="s">
        <v>3243</v>
      </c>
      <c r="C213" t="s">
        <v>3244</v>
      </c>
      <c r="D213" t="s">
        <v>1459</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8">
        <v>0.04</v>
      </c>
    </row>
    <row r="214" spans="1:36">
      <c r="A214" t="s">
        <v>1033</v>
      </c>
      <c r="B214" t="s">
        <v>3245</v>
      </c>
      <c r="C214" t="s">
        <v>3246</v>
      </c>
      <c r="D214" t="s">
        <v>1459</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8">
        <v>0.04</v>
      </c>
    </row>
    <row r="215" spans="1:36">
      <c r="A215" t="s">
        <v>1046</v>
      </c>
      <c r="B215" t="s">
        <v>3247</v>
      </c>
      <c r="C215" t="s">
        <v>3248</v>
      </c>
      <c r="D215" t="s">
        <v>1459</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8">
        <v>0.01</v>
      </c>
    </row>
    <row r="216" spans="1:36">
      <c r="A216" t="s">
        <v>1048</v>
      </c>
      <c r="C216" t="s">
        <v>3249</v>
      </c>
    </row>
    <row r="217" spans="1:36">
      <c r="A217" t="s">
        <v>284</v>
      </c>
      <c r="B217" t="s">
        <v>3250</v>
      </c>
      <c r="C217" t="s">
        <v>3251</v>
      </c>
      <c r="D217" t="s">
        <v>1459</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8">
        <v>-1.2999999999999999E-2</v>
      </c>
    </row>
    <row r="218" spans="1:36">
      <c r="A218" t="s">
        <v>1021</v>
      </c>
      <c r="B218" t="s">
        <v>3252</v>
      </c>
      <c r="C218" t="s">
        <v>3253</v>
      </c>
      <c r="D218" t="s">
        <v>1459</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8">
        <v>-1.2E-2</v>
      </c>
    </row>
    <row r="219" spans="1:36">
      <c r="A219" t="s">
        <v>291</v>
      </c>
      <c r="B219" t="s">
        <v>3254</v>
      </c>
      <c r="C219" t="s">
        <v>3255</v>
      </c>
      <c r="D219" t="s">
        <v>1459</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8">
        <v>1E-3</v>
      </c>
    </row>
    <row r="220" spans="1:36">
      <c r="A220" t="s">
        <v>300</v>
      </c>
      <c r="B220" t="s">
        <v>3256</v>
      </c>
      <c r="C220" t="s">
        <v>3257</v>
      </c>
      <c r="D220" t="s">
        <v>1459</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8">
        <v>1.9E-2</v>
      </c>
    </row>
    <row r="221" spans="1:36">
      <c r="A221" t="s">
        <v>1025</v>
      </c>
      <c r="B221" t="s">
        <v>3258</v>
      </c>
      <c r="C221" t="s">
        <v>3259</v>
      </c>
      <c r="D221" t="s">
        <v>1459</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121</v>
      </c>
    </row>
    <row r="222" spans="1:36">
      <c r="A222" t="s">
        <v>1027</v>
      </c>
      <c r="B222" t="s">
        <v>3260</v>
      </c>
      <c r="C222" t="s">
        <v>3261</v>
      </c>
      <c r="D222" t="s">
        <v>1459</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8">
        <v>-1.2E-2</v>
      </c>
    </row>
    <row r="223" spans="1:36">
      <c r="A223" t="s">
        <v>1029</v>
      </c>
      <c r="B223" t="s">
        <v>3262</v>
      </c>
      <c r="C223" t="s">
        <v>3263</v>
      </c>
      <c r="D223" t="s">
        <v>1459</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8">
        <v>1.7000000000000001E-2</v>
      </c>
    </row>
    <row r="224" spans="1:36">
      <c r="A224" t="s">
        <v>1031</v>
      </c>
      <c r="B224" t="s">
        <v>3264</v>
      </c>
      <c r="C224" t="s">
        <v>3265</v>
      </c>
      <c r="D224" t="s">
        <v>1459</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8">
        <v>1.7000000000000001E-2</v>
      </c>
    </row>
    <row r="225" spans="1:36">
      <c r="A225" t="s">
        <v>1033</v>
      </c>
      <c r="B225" t="s">
        <v>3266</v>
      </c>
      <c r="C225" t="s">
        <v>3267</v>
      </c>
      <c r="D225" t="s">
        <v>1459</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8">
        <v>1.7000000000000001E-2</v>
      </c>
    </row>
    <row r="226" spans="1:36">
      <c r="A226" t="s">
        <v>1058</v>
      </c>
      <c r="B226" t="s">
        <v>3268</v>
      </c>
      <c r="C226" t="s">
        <v>3269</v>
      </c>
      <c r="D226" t="s">
        <v>1459</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8">
        <v>-1.2E-2</v>
      </c>
    </row>
    <row r="227" spans="1:36">
      <c r="A227" t="s">
        <v>1235</v>
      </c>
      <c r="B227" t="s">
        <v>3270</v>
      </c>
      <c r="C227" t="s">
        <v>3271</v>
      </c>
      <c r="D227" t="s">
        <v>1459</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8">
        <v>1E-3</v>
      </c>
    </row>
    <row r="228" spans="1:36">
      <c r="A228" t="s">
        <v>181</v>
      </c>
      <c r="C228" t="s">
        <v>3272</v>
      </c>
    </row>
    <row r="229" spans="1:36">
      <c r="A229" t="s">
        <v>1237</v>
      </c>
      <c r="B229" t="s">
        <v>3273</v>
      </c>
      <c r="C229" t="s">
        <v>3274</v>
      </c>
      <c r="D229" t="s">
        <v>1494</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8">
        <v>0</v>
      </c>
    </row>
    <row r="230" spans="1:36">
      <c r="A230" t="s">
        <v>1239</v>
      </c>
      <c r="B230" t="s">
        <v>3275</v>
      </c>
      <c r="C230" t="s">
        <v>3276</v>
      </c>
      <c r="D230" t="s">
        <v>1496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8">
        <v>6.0000000000000001E-3</v>
      </c>
    </row>
    <row r="231" spans="1:36">
      <c r="A231" t="s">
        <v>120</v>
      </c>
      <c r="C231" t="s">
        <v>3277</v>
      </c>
    </row>
    <row r="232" spans="1:36">
      <c r="A232" t="s">
        <v>1241</v>
      </c>
      <c r="B232" t="s">
        <v>3278</v>
      </c>
      <c r="C232" t="s">
        <v>3279</v>
      </c>
      <c r="D232" t="s">
        <v>316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8">
        <v>-2.5999999999999999E-2</v>
      </c>
    </row>
    <row r="233" spans="1:36">
      <c r="A233" t="s">
        <v>275</v>
      </c>
      <c r="B233" t="s">
        <v>3280</v>
      </c>
      <c r="C233" t="s">
        <v>3281</v>
      </c>
      <c r="D233" t="s">
        <v>316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121</v>
      </c>
    </row>
    <row r="234" spans="1:36">
      <c r="A234" t="s">
        <v>1244</v>
      </c>
      <c r="B234" t="s">
        <v>3282</v>
      </c>
      <c r="C234" t="s">
        <v>3283</v>
      </c>
      <c r="D234" t="s">
        <v>316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121</v>
      </c>
    </row>
    <row r="235" spans="1:36">
      <c r="A235" t="s">
        <v>1246</v>
      </c>
      <c r="B235" t="s">
        <v>3284</v>
      </c>
      <c r="C235" t="s">
        <v>3285</v>
      </c>
      <c r="D235" t="s">
        <v>316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8">
        <v>0.17699999999999999</v>
      </c>
    </row>
    <row r="236" spans="1:36">
      <c r="A236" t="s">
        <v>182</v>
      </c>
      <c r="C236" t="s">
        <v>3286</v>
      </c>
    </row>
    <row r="237" spans="1:36">
      <c r="A237" t="s">
        <v>1248</v>
      </c>
      <c r="B237" t="s">
        <v>3287</v>
      </c>
      <c r="C237" t="s">
        <v>3288</v>
      </c>
      <c r="D237" t="s">
        <v>1494</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8">
        <v>-1.4999999999999999E-2</v>
      </c>
    </row>
    <row r="238" spans="1:36">
      <c r="A238" t="s">
        <v>1239</v>
      </c>
      <c r="B238" t="s">
        <v>3289</v>
      </c>
      <c r="C238" t="s">
        <v>3290</v>
      </c>
      <c r="D238" t="s">
        <v>1496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8">
        <v>6.0000000000000001E-3</v>
      </c>
    </row>
    <row r="239" spans="1:36">
      <c r="A239" t="s">
        <v>120</v>
      </c>
      <c r="C239" t="s">
        <v>3291</v>
      </c>
    </row>
    <row r="240" spans="1:36">
      <c r="A240" t="s">
        <v>1241</v>
      </c>
      <c r="B240" t="s">
        <v>3292</v>
      </c>
      <c r="C240" t="s">
        <v>3293</v>
      </c>
      <c r="D240" t="s">
        <v>316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8">
        <v>-2.1000000000000001E-2</v>
      </c>
    </row>
    <row r="241" spans="1:36">
      <c r="A241" t="s">
        <v>275</v>
      </c>
      <c r="B241" t="s">
        <v>3294</v>
      </c>
      <c r="C241" t="s">
        <v>3295</v>
      </c>
      <c r="D241" t="s">
        <v>316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8">
        <v>-7.0000000000000007E-2</v>
      </c>
    </row>
    <row r="242" spans="1:36">
      <c r="A242" t="s">
        <v>1244</v>
      </c>
      <c r="B242" t="s">
        <v>3296</v>
      </c>
      <c r="C242" t="s">
        <v>3297</v>
      </c>
      <c r="D242" t="s">
        <v>316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121</v>
      </c>
    </row>
    <row r="243" spans="1:36">
      <c r="A243" t="s">
        <v>1246</v>
      </c>
      <c r="B243" t="s">
        <v>3298</v>
      </c>
      <c r="C243" t="s">
        <v>3299</v>
      </c>
      <c r="D243" t="s">
        <v>316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8">
        <v>0.04</v>
      </c>
    </row>
    <row r="244" spans="1:36">
      <c r="A244" t="s">
        <v>183</v>
      </c>
      <c r="C244" t="s">
        <v>3300</v>
      </c>
    </row>
    <row r="245" spans="1:36">
      <c r="A245" t="s">
        <v>1255</v>
      </c>
      <c r="B245" t="s">
        <v>3301</v>
      </c>
      <c r="C245" t="s">
        <v>3302</v>
      </c>
      <c r="D245" t="s">
        <v>1512</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8">
        <v>3.2000000000000001E-2</v>
      </c>
    </row>
    <row r="246" spans="1:36">
      <c r="A246" t="s">
        <v>1257</v>
      </c>
      <c r="B246" t="s">
        <v>3303</v>
      </c>
      <c r="C246" t="s">
        <v>3304</v>
      </c>
      <c r="D246" t="s">
        <v>1512</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8">
        <v>3.7999999999999999E-2</v>
      </c>
    </row>
    <row r="247" spans="1:36">
      <c r="A247" t="s">
        <v>1259</v>
      </c>
      <c r="B247" t="s">
        <v>3305</v>
      </c>
      <c r="C247" t="s">
        <v>3306</v>
      </c>
      <c r="D247" t="s">
        <v>1512</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8">
        <v>2.9000000000000001E-2</v>
      </c>
    </row>
    <row r="248" spans="1:36">
      <c r="A248" t="s">
        <v>120</v>
      </c>
      <c r="C248" t="s">
        <v>3307</v>
      </c>
    </row>
    <row r="249" spans="1:36">
      <c r="A249" t="s">
        <v>1241</v>
      </c>
      <c r="B249" t="s">
        <v>3308</v>
      </c>
      <c r="C249" t="s">
        <v>3309</v>
      </c>
      <c r="D249" t="s">
        <v>316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8">
        <v>-2E-3</v>
      </c>
    </row>
    <row r="250" spans="1:36">
      <c r="A250" t="s">
        <v>275</v>
      </c>
      <c r="B250" t="s">
        <v>3310</v>
      </c>
      <c r="C250" t="s">
        <v>3311</v>
      </c>
      <c r="D250" t="s">
        <v>316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8">
        <v>-6.0000000000000001E-3</v>
      </c>
    </row>
    <row r="251" spans="1:36">
      <c r="A251" t="s">
        <v>1244</v>
      </c>
      <c r="B251" t="s">
        <v>3312</v>
      </c>
      <c r="C251" t="s">
        <v>3313</v>
      </c>
      <c r="D251" t="s">
        <v>316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121</v>
      </c>
    </row>
    <row r="252" spans="1:36">
      <c r="A252" t="s">
        <v>1246</v>
      </c>
      <c r="B252" t="s">
        <v>3314</v>
      </c>
      <c r="C252" t="s">
        <v>3315</v>
      </c>
      <c r="D252" t="s">
        <v>316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8">
        <v>3.1E-2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 topLeftCell="B1" workbookViewId="1"/>
  </sheetViews>
  <sheetFormatPr defaultColWidth="8.7265625" defaultRowHeight="14.5"/>
  <cols>
    <col min="1" max="1" width="21.453125" hidden="1" customWidth="1"/>
    <col min="2" max="2" width="46.7265625" customWidth="1"/>
  </cols>
  <sheetData>
    <row r="1" spans="1:33" ht="15" customHeight="1" thickBot="1">
      <c r="B1" s="21" t="s">
        <v>1570</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1571</v>
      </c>
      <c r="E3" s="7"/>
      <c r="F3" s="7"/>
      <c r="G3" s="7"/>
    </row>
    <row r="4" spans="1:33" ht="15" customHeight="1">
      <c r="C4" s="47" t="s">
        <v>116</v>
      </c>
      <c r="D4" s="47" t="s">
        <v>1572</v>
      </c>
      <c r="E4" s="7"/>
      <c r="F4" s="7"/>
      <c r="G4" s="47" t="s">
        <v>1573</v>
      </c>
    </row>
    <row r="5" spans="1:33" ht="15" customHeight="1">
      <c r="C5" s="47" t="s">
        <v>114</v>
      </c>
      <c r="D5" s="47" t="s">
        <v>1574</v>
      </c>
      <c r="E5" s="7"/>
      <c r="F5" s="7"/>
      <c r="G5" s="7"/>
    </row>
    <row r="6" spans="1:33" ht="15" customHeight="1">
      <c r="C6" s="47" t="s">
        <v>113</v>
      </c>
      <c r="D6" s="7"/>
      <c r="E6" s="47" t="s">
        <v>1575</v>
      </c>
      <c r="F6" s="7"/>
      <c r="G6" s="7"/>
    </row>
    <row r="7" spans="1:33" ht="12" customHeight="1"/>
    <row r="8" spans="1:33" ht="12" customHeight="1"/>
    <row r="9" spans="1:33" ht="12" customHeight="1"/>
    <row r="10" spans="1:33" ht="15" customHeight="1">
      <c r="A10" s="8" t="s">
        <v>2017</v>
      </c>
      <c r="B10" s="24" t="s">
        <v>2018</v>
      </c>
      <c r="AG10" s="44" t="s">
        <v>1576</v>
      </c>
    </row>
    <row r="11" spans="1:33" ht="15" customHeight="1">
      <c r="B11" s="21"/>
      <c r="AG11" s="44" t="s">
        <v>1577</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1578</v>
      </c>
    </row>
    <row r="13" spans="1:33" ht="15" customHeight="1" thickBot="1">
      <c r="B13" s="14" t="s">
        <v>2019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1579</v>
      </c>
    </row>
    <row r="14" spans="1:33" ht="15" customHeight="1" thickTop="1">
      <c r="AG14" s="49"/>
    </row>
    <row r="15" spans="1:33" ht="15" customHeight="1">
      <c r="B15" s="27" t="s">
        <v>2020</v>
      </c>
    </row>
    <row r="16" spans="1:33" ht="15" customHeight="1"/>
    <row r="17" spans="1:33" ht="15" customHeight="1">
      <c r="B17" s="27" t="s">
        <v>2021</v>
      </c>
    </row>
    <row r="18" spans="1:33" ht="15" customHeight="1">
      <c r="B18" s="27" t="s">
        <v>2022</v>
      </c>
    </row>
    <row r="19" spans="1:33" ht="15" customHeight="1">
      <c r="A19" s="8" t="s">
        <v>2023</v>
      </c>
      <c r="B19" s="28" t="s">
        <v>2024</v>
      </c>
      <c r="C19" s="31">
        <f>'AEO 2022 Table 49 Raw'!F9</f>
        <v>48.724936999999997</v>
      </c>
      <c r="D19" s="31">
        <f>'AEO 2022 Table 49 Raw'!G9</f>
        <v>50.018332999999998</v>
      </c>
      <c r="E19" s="31">
        <f>'AEO 2022 Table 49 Raw'!H9</f>
        <v>50.751677999999998</v>
      </c>
      <c r="F19" s="31">
        <f>'AEO 2022 Table 49 Raw'!I9</f>
        <v>51.023674</v>
      </c>
      <c r="G19" s="31">
        <f>'AEO 2022 Table 49 Raw'!J9</f>
        <v>51.265616999999999</v>
      </c>
      <c r="H19" s="31">
        <f>'AEO 2022 Table 49 Raw'!K9</f>
        <v>51.343139999999998</v>
      </c>
      <c r="I19" s="31">
        <f>'AEO 2022 Table 49 Raw'!L9</f>
        <v>51.349083</v>
      </c>
      <c r="J19" s="31">
        <f>'AEO 2022 Table 49 Raw'!M9</f>
        <v>51.522469000000001</v>
      </c>
      <c r="K19" s="31">
        <f>'AEO 2022 Table 49 Raw'!N9</f>
        <v>51.637199000000003</v>
      </c>
      <c r="L19" s="31">
        <f>'AEO 2022 Table 49 Raw'!O9</f>
        <v>51.88456</v>
      </c>
      <c r="M19" s="31">
        <f>'AEO 2022 Table 49 Raw'!P9</f>
        <v>52.161026</v>
      </c>
      <c r="N19" s="31">
        <f>'AEO 2022 Table 49 Raw'!Q9</f>
        <v>52.525257000000003</v>
      </c>
      <c r="O19" s="31">
        <f>'AEO 2022 Table 49 Raw'!R9</f>
        <v>52.834206000000002</v>
      </c>
      <c r="P19" s="31">
        <f>'AEO 2022 Table 49 Raw'!S9</f>
        <v>53.043914999999998</v>
      </c>
      <c r="Q19" s="31">
        <f>'AEO 2022 Table 49 Raw'!T9</f>
        <v>53.330505000000002</v>
      </c>
      <c r="R19" s="31">
        <f>'AEO 2022 Table 49 Raw'!U9</f>
        <v>53.581139</v>
      </c>
      <c r="S19" s="31">
        <f>'AEO 2022 Table 49 Raw'!V9</f>
        <v>53.726790999999999</v>
      </c>
      <c r="T19" s="31">
        <f>'AEO 2022 Table 49 Raw'!W9</f>
        <v>53.809837000000002</v>
      </c>
      <c r="U19" s="31">
        <f>'AEO 2022 Table 49 Raw'!X9</f>
        <v>53.861266999999998</v>
      </c>
      <c r="V19" s="31">
        <f>'AEO 2022 Table 49 Raw'!Y9</f>
        <v>53.841853999999998</v>
      </c>
      <c r="W19" s="31">
        <f>'AEO 2022 Table 49 Raw'!Z9</f>
        <v>53.780182000000003</v>
      </c>
      <c r="X19" s="31">
        <f>'AEO 2022 Table 49 Raw'!AA9</f>
        <v>53.758327000000001</v>
      </c>
      <c r="Y19" s="31">
        <f>'AEO 2022 Table 49 Raw'!AB9</f>
        <v>53.770972999999998</v>
      </c>
      <c r="Z19" s="31">
        <f>'AEO 2022 Table 49 Raw'!AC9</f>
        <v>53.625912</v>
      </c>
      <c r="AA19" s="31">
        <f>'AEO 2022 Table 49 Raw'!AD9</f>
        <v>53.511253000000004</v>
      </c>
      <c r="AB19" s="31">
        <f>'AEO 2022 Table 49 Raw'!AE9</f>
        <v>53.566063</v>
      </c>
      <c r="AC19" s="31">
        <f>'AEO 2022 Table 49 Raw'!AF9</f>
        <v>53.545062999999999</v>
      </c>
      <c r="AD19" s="31">
        <f>'AEO 2022 Table 49 Raw'!AG9</f>
        <v>53.412059999999997</v>
      </c>
      <c r="AE19" s="31">
        <f>'AEO 2022 Table 49 Raw'!AH9</f>
        <v>53.405197000000001</v>
      </c>
      <c r="AF19" s="31">
        <f>'AEO 2022 Table 49 Raw'!AI9</f>
        <v>53.579211999999998</v>
      </c>
      <c r="AG19" s="52">
        <f>'AEO 2022 Table 49 Raw'!AJ9</f>
        <v>3.0000000000000001E-3</v>
      </c>
    </row>
    <row r="20" spans="1:33" ht="15" customHeight="1">
      <c r="A20" s="8" t="s">
        <v>2025</v>
      </c>
      <c r="B20" s="28" t="s">
        <v>2026</v>
      </c>
      <c r="C20" s="31">
        <f>'AEO 2022 Table 49 Raw'!F10</f>
        <v>13.765772</v>
      </c>
      <c r="D20" s="31">
        <f>'AEO 2022 Table 49 Raw'!G10</f>
        <v>14.552387</v>
      </c>
      <c r="E20" s="31">
        <f>'AEO 2022 Table 49 Raw'!H10</f>
        <v>15.234966</v>
      </c>
      <c r="F20" s="31">
        <f>'AEO 2022 Table 49 Raw'!I10</f>
        <v>15.798662999999999</v>
      </c>
      <c r="G20" s="31">
        <f>'AEO 2022 Table 49 Raw'!J10</f>
        <v>16.379158</v>
      </c>
      <c r="H20" s="31">
        <f>'AEO 2022 Table 49 Raw'!K10</f>
        <v>16.944293999999999</v>
      </c>
      <c r="I20" s="31">
        <f>'AEO 2022 Table 49 Raw'!L10</f>
        <v>17.509875999999998</v>
      </c>
      <c r="J20" s="31">
        <f>'AEO 2022 Table 49 Raw'!M10</f>
        <v>18.153594999999999</v>
      </c>
      <c r="K20" s="31">
        <f>'AEO 2022 Table 49 Raw'!N10</f>
        <v>18.813559000000001</v>
      </c>
      <c r="L20" s="31">
        <f>'AEO 2022 Table 49 Raw'!O10</f>
        <v>19.555679000000001</v>
      </c>
      <c r="M20" s="31">
        <f>'AEO 2022 Table 49 Raw'!P10</f>
        <v>20.330652000000001</v>
      </c>
      <c r="N20" s="31">
        <f>'AEO 2022 Table 49 Raw'!Q10</f>
        <v>21.206104</v>
      </c>
      <c r="O20" s="31">
        <f>'AEO 2022 Table 49 Raw'!R10</f>
        <v>22.140055</v>
      </c>
      <c r="P20" s="31">
        <f>'AEO 2022 Table 49 Raw'!S10</f>
        <v>23.075592</v>
      </c>
      <c r="Q20" s="31">
        <f>'AEO 2022 Table 49 Raw'!T10</f>
        <v>24.096733</v>
      </c>
      <c r="R20" s="31">
        <f>'AEO 2022 Table 49 Raw'!U10</f>
        <v>25.170435000000001</v>
      </c>
      <c r="S20" s="31">
        <f>'AEO 2022 Table 49 Raw'!V10</f>
        <v>26.262371000000002</v>
      </c>
      <c r="T20" s="31">
        <f>'AEO 2022 Table 49 Raw'!W10</f>
        <v>27.358695999999998</v>
      </c>
      <c r="U20" s="31">
        <f>'AEO 2022 Table 49 Raw'!X10</f>
        <v>28.449476000000001</v>
      </c>
      <c r="V20" s="31">
        <f>'AEO 2022 Table 49 Raw'!Y10</f>
        <v>29.533501000000001</v>
      </c>
      <c r="W20" s="31">
        <f>'AEO 2022 Table 49 Raw'!Z10</f>
        <v>30.668755999999998</v>
      </c>
      <c r="X20" s="31">
        <f>'AEO 2022 Table 49 Raw'!AA10</f>
        <v>31.840063000000001</v>
      </c>
      <c r="Y20" s="31">
        <f>'AEO 2022 Table 49 Raw'!AB10</f>
        <v>33.016601999999999</v>
      </c>
      <c r="Z20" s="31">
        <f>'AEO 2022 Table 49 Raw'!AC10</f>
        <v>34.108620000000002</v>
      </c>
      <c r="AA20" s="31">
        <f>'AEO 2022 Table 49 Raw'!AD10</f>
        <v>35.234997</v>
      </c>
      <c r="AB20" s="31">
        <f>'AEO 2022 Table 49 Raw'!AE10</f>
        <v>36.482700000000001</v>
      </c>
      <c r="AC20" s="31">
        <f>'AEO 2022 Table 49 Raw'!AF10</f>
        <v>37.677635000000002</v>
      </c>
      <c r="AD20" s="31">
        <f>'AEO 2022 Table 49 Raw'!AG10</f>
        <v>38.787277000000003</v>
      </c>
      <c r="AE20" s="31">
        <f>'AEO 2022 Table 49 Raw'!AH10</f>
        <v>39.995345999999998</v>
      </c>
      <c r="AF20" s="31">
        <f>'AEO 2022 Table 49 Raw'!AI10</f>
        <v>41.361449999999998</v>
      </c>
      <c r="AG20" s="52">
        <f>'AEO 2022 Table 49 Raw'!AJ10</f>
        <v>3.9E-2</v>
      </c>
    </row>
    <row r="21" spans="1:33" ht="15" customHeight="1">
      <c r="A21" s="8" t="s">
        <v>2027</v>
      </c>
      <c r="B21" s="28" t="s">
        <v>1670</v>
      </c>
      <c r="C21" s="31">
        <f>'AEO 2022 Table 49 Raw'!F11</f>
        <v>9.9799999999999993E-3</v>
      </c>
      <c r="D21" s="31">
        <f>'AEO 2022 Table 49 Raw'!G11</f>
        <v>1.8591E-2</v>
      </c>
      <c r="E21" s="31">
        <f>'AEO 2022 Table 49 Raw'!H11</f>
        <v>2.6908000000000001E-2</v>
      </c>
      <c r="F21" s="31">
        <f>'AEO 2022 Table 49 Raw'!I11</f>
        <v>3.4840000000000003E-2</v>
      </c>
      <c r="G21" s="31">
        <f>'AEO 2022 Table 49 Raw'!J11</f>
        <v>4.2445999999999998E-2</v>
      </c>
      <c r="H21" s="31">
        <f>'AEO 2022 Table 49 Raw'!K11</f>
        <v>4.9696999999999998E-2</v>
      </c>
      <c r="I21" s="31">
        <f>'AEO 2022 Table 49 Raw'!L11</f>
        <v>5.6648999999999998E-2</v>
      </c>
      <c r="J21" s="31">
        <f>'AEO 2022 Table 49 Raw'!M11</f>
        <v>6.3671000000000005E-2</v>
      </c>
      <c r="K21" s="31">
        <f>'AEO 2022 Table 49 Raw'!N11</f>
        <v>7.0594000000000004E-2</v>
      </c>
      <c r="L21" s="31">
        <f>'AEO 2022 Table 49 Raw'!O11</f>
        <v>7.7596999999999999E-2</v>
      </c>
      <c r="M21" s="31">
        <f>'AEO 2022 Table 49 Raw'!P11</f>
        <v>8.4624000000000005E-2</v>
      </c>
      <c r="N21" s="31">
        <f>'AEO 2022 Table 49 Raw'!Q11</f>
        <v>9.1946E-2</v>
      </c>
      <c r="O21" s="31">
        <f>'AEO 2022 Table 49 Raw'!R11</f>
        <v>9.9410999999999999E-2</v>
      </c>
      <c r="P21" s="31">
        <f>'AEO 2022 Table 49 Raw'!S11</f>
        <v>0.10671600000000001</v>
      </c>
      <c r="Q21" s="31">
        <f>'AEO 2022 Table 49 Raw'!T11</f>
        <v>0.114288</v>
      </c>
      <c r="R21" s="31">
        <f>'AEO 2022 Table 49 Raw'!U11</f>
        <v>0.122063</v>
      </c>
      <c r="S21" s="31">
        <f>'AEO 2022 Table 49 Raw'!V11</f>
        <v>0.12995599999999999</v>
      </c>
      <c r="T21" s="31">
        <f>'AEO 2022 Table 49 Raw'!W11</f>
        <v>0.13807900000000001</v>
      </c>
      <c r="U21" s="31">
        <f>'AEO 2022 Table 49 Raw'!X11</f>
        <v>0.14647499999999999</v>
      </c>
      <c r="V21" s="31">
        <f>'AEO 2022 Table 49 Raw'!Y11</f>
        <v>0.15507499999999999</v>
      </c>
      <c r="W21" s="31">
        <f>'AEO 2022 Table 49 Raw'!Z11</f>
        <v>0.163963</v>
      </c>
      <c r="X21" s="31">
        <f>'AEO 2022 Table 49 Raw'!AA11</f>
        <v>0.17297199999999999</v>
      </c>
      <c r="Y21" s="31">
        <f>'AEO 2022 Table 49 Raw'!AB11</f>
        <v>0.18209</v>
      </c>
      <c r="Z21" s="31">
        <f>'AEO 2022 Table 49 Raw'!AC11</f>
        <v>0.19075700000000001</v>
      </c>
      <c r="AA21" s="31">
        <f>'AEO 2022 Table 49 Raw'!AD11</f>
        <v>0.19966300000000001</v>
      </c>
      <c r="AB21" s="31">
        <f>'AEO 2022 Table 49 Raw'!AE11</f>
        <v>0.209478</v>
      </c>
      <c r="AC21" s="31">
        <f>'AEO 2022 Table 49 Raw'!AF11</f>
        <v>0.21924099999999999</v>
      </c>
      <c r="AD21" s="31">
        <f>'AEO 2022 Table 49 Raw'!AG11</f>
        <v>0.22877400000000001</v>
      </c>
      <c r="AE21" s="31">
        <f>'AEO 2022 Table 49 Raw'!AH11</f>
        <v>0.23932999999999999</v>
      </c>
      <c r="AF21" s="31">
        <f>'AEO 2022 Table 49 Raw'!AI11</f>
        <v>0.251222</v>
      </c>
      <c r="AG21" s="52">
        <f>'AEO 2022 Table 49 Raw'!AJ11</f>
        <v>0.11799999999999999</v>
      </c>
    </row>
    <row r="22" spans="1:33" ht="15" customHeight="1">
      <c r="A22" s="8" t="s">
        <v>2028</v>
      </c>
      <c r="B22" s="28" t="s">
        <v>2029</v>
      </c>
      <c r="C22" s="31">
        <f>'AEO 2022 Table 49 Raw'!F12</f>
        <v>1.9071999999999999E-2</v>
      </c>
      <c r="D22" s="31">
        <f>'AEO 2022 Table 49 Raw'!G12</f>
        <v>2.1323000000000002E-2</v>
      </c>
      <c r="E22" s="31">
        <f>'AEO 2022 Table 49 Raw'!H12</f>
        <v>2.3251999999999998E-2</v>
      </c>
      <c r="F22" s="31">
        <f>'AEO 2022 Table 49 Raw'!I12</f>
        <v>2.4875999999999999E-2</v>
      </c>
      <c r="G22" s="31">
        <f>'AEO 2022 Table 49 Raw'!J12</f>
        <v>2.6370000000000001E-2</v>
      </c>
      <c r="H22" s="31">
        <f>'AEO 2022 Table 49 Raw'!K12</f>
        <v>2.7696999999999999E-2</v>
      </c>
      <c r="I22" s="31">
        <f>'AEO 2022 Table 49 Raw'!L12</f>
        <v>2.8909000000000001E-2</v>
      </c>
      <c r="J22" s="31">
        <f>'AEO 2022 Table 49 Raw'!M12</f>
        <v>3.0148999999999999E-2</v>
      </c>
      <c r="K22" s="31">
        <f>'AEO 2022 Table 49 Raw'!N12</f>
        <v>3.1308999999999997E-2</v>
      </c>
      <c r="L22" s="31">
        <f>'AEO 2022 Table 49 Raw'!O12</f>
        <v>3.2483999999999999E-2</v>
      </c>
      <c r="M22" s="31">
        <f>'AEO 2022 Table 49 Raw'!P12</f>
        <v>3.3632000000000002E-2</v>
      </c>
      <c r="N22" s="31">
        <f>'AEO 2022 Table 49 Raw'!Q12</f>
        <v>3.4833000000000003E-2</v>
      </c>
      <c r="O22" s="31">
        <f>'AEO 2022 Table 49 Raw'!R12</f>
        <v>3.5985999999999997E-2</v>
      </c>
      <c r="P22" s="31">
        <f>'AEO 2022 Table 49 Raw'!S12</f>
        <v>3.7002E-2</v>
      </c>
      <c r="Q22" s="31">
        <f>'AEO 2022 Table 49 Raw'!T12</f>
        <v>3.8011999999999997E-2</v>
      </c>
      <c r="R22" s="31">
        <f>'AEO 2022 Table 49 Raw'!U12</f>
        <v>3.8989999999999997E-2</v>
      </c>
      <c r="S22" s="31">
        <f>'AEO 2022 Table 49 Raw'!V12</f>
        <v>3.9877999999999997E-2</v>
      </c>
      <c r="T22" s="31">
        <f>'AEO 2022 Table 49 Raw'!W12</f>
        <v>4.0787999999999998E-2</v>
      </c>
      <c r="U22" s="31">
        <f>'AEO 2022 Table 49 Raw'!X12</f>
        <v>4.1737000000000003E-2</v>
      </c>
      <c r="V22" s="31">
        <f>'AEO 2022 Table 49 Raw'!Y12</f>
        <v>4.2659000000000002E-2</v>
      </c>
      <c r="W22" s="31">
        <f>'AEO 2022 Table 49 Raw'!Z12</f>
        <v>4.3706000000000002E-2</v>
      </c>
      <c r="X22" s="31">
        <f>'AEO 2022 Table 49 Raw'!AA12</f>
        <v>4.4803999999999997E-2</v>
      </c>
      <c r="Y22" s="31">
        <f>'AEO 2022 Table 49 Raw'!AB12</f>
        <v>4.5961000000000002E-2</v>
      </c>
      <c r="Z22" s="31">
        <f>'AEO 2022 Table 49 Raw'!AC12</f>
        <v>4.7048E-2</v>
      </c>
      <c r="AA22" s="31">
        <f>'AEO 2022 Table 49 Raw'!AD12</f>
        <v>4.8217000000000003E-2</v>
      </c>
      <c r="AB22" s="31">
        <f>'AEO 2022 Table 49 Raw'!AE12</f>
        <v>4.9652000000000002E-2</v>
      </c>
      <c r="AC22" s="31">
        <f>'AEO 2022 Table 49 Raw'!AF12</f>
        <v>5.1144000000000002E-2</v>
      </c>
      <c r="AD22" s="31">
        <f>'AEO 2022 Table 49 Raw'!AG12</f>
        <v>5.2631999999999998E-2</v>
      </c>
      <c r="AE22" s="31">
        <f>'AEO 2022 Table 49 Raw'!AH12</f>
        <v>5.4435999999999998E-2</v>
      </c>
      <c r="AF22" s="31">
        <f>'AEO 2022 Table 49 Raw'!AI12</f>
        <v>5.6625000000000002E-2</v>
      </c>
      <c r="AG22" s="52">
        <f>'AEO 2022 Table 49 Raw'!AJ12</f>
        <v>3.7999999999999999E-2</v>
      </c>
    </row>
    <row r="23" spans="1:33" ht="15" customHeight="1">
      <c r="A23" s="8" t="s">
        <v>2030</v>
      </c>
      <c r="B23" s="28" t="s">
        <v>2031</v>
      </c>
      <c r="C23" s="31">
        <f>'AEO 2022 Table 49 Raw'!F13</f>
        <v>3.4995660000000002</v>
      </c>
      <c r="D23" s="31">
        <f>'AEO 2022 Table 49 Raw'!G13</f>
        <v>3.4309379999999998</v>
      </c>
      <c r="E23" s="31">
        <f>'AEO 2022 Table 49 Raw'!H13</f>
        <v>3.3086630000000001</v>
      </c>
      <c r="F23" s="31">
        <f>'AEO 2022 Table 49 Raw'!I13</f>
        <v>3.1494439999999999</v>
      </c>
      <c r="G23" s="31">
        <f>'AEO 2022 Table 49 Raw'!J13</f>
        <v>2.9956269999999998</v>
      </c>
      <c r="H23" s="31">
        <f>'AEO 2022 Table 49 Raw'!K13</f>
        <v>2.8456450000000002</v>
      </c>
      <c r="I23" s="31">
        <f>'AEO 2022 Table 49 Raw'!L13</f>
        <v>2.7110820000000002</v>
      </c>
      <c r="J23" s="31">
        <f>'AEO 2022 Table 49 Raw'!M13</f>
        <v>2.603151</v>
      </c>
      <c r="K23" s="31">
        <f>'AEO 2022 Table 49 Raw'!N13</f>
        <v>2.5081280000000001</v>
      </c>
      <c r="L23" s="31">
        <f>'AEO 2022 Table 49 Raw'!O13</f>
        <v>2.4295420000000001</v>
      </c>
      <c r="M23" s="31">
        <f>'AEO 2022 Table 49 Raw'!P13</f>
        <v>2.360754</v>
      </c>
      <c r="N23" s="31">
        <f>'AEO 2022 Table 49 Raw'!Q13</f>
        <v>2.3039450000000001</v>
      </c>
      <c r="O23" s="31">
        <f>'AEO 2022 Table 49 Raw'!R13</f>
        <v>2.248408</v>
      </c>
      <c r="P23" s="31">
        <f>'AEO 2022 Table 49 Raw'!S13</f>
        <v>2.1786620000000001</v>
      </c>
      <c r="Q23" s="31">
        <f>'AEO 2022 Table 49 Raw'!T13</f>
        <v>2.1052580000000001</v>
      </c>
      <c r="R23" s="31">
        <f>'AEO 2022 Table 49 Raw'!U13</f>
        <v>2.0233300000000001</v>
      </c>
      <c r="S23" s="31">
        <f>'AEO 2022 Table 49 Raw'!V13</f>
        <v>1.9351750000000001</v>
      </c>
      <c r="T23" s="31">
        <f>'AEO 2022 Table 49 Raw'!W13</f>
        <v>1.831056</v>
      </c>
      <c r="U23" s="31">
        <f>'AEO 2022 Table 49 Raw'!X13</f>
        <v>1.7255659999999999</v>
      </c>
      <c r="V23" s="31">
        <f>'AEO 2022 Table 49 Raw'!Y13</f>
        <v>1.6230979999999999</v>
      </c>
      <c r="W23" s="31">
        <f>'AEO 2022 Table 49 Raw'!Z13</f>
        <v>1.5353060000000001</v>
      </c>
      <c r="X23" s="31">
        <f>'AEO 2022 Table 49 Raw'!AA13</f>
        <v>1.462385</v>
      </c>
      <c r="Y23" s="31">
        <f>'AEO 2022 Table 49 Raw'!AB13</f>
        <v>1.4125509999999999</v>
      </c>
      <c r="Z23" s="31">
        <f>'AEO 2022 Table 49 Raw'!AC13</f>
        <v>1.373559</v>
      </c>
      <c r="AA23" s="31">
        <f>'AEO 2022 Table 49 Raw'!AD13</f>
        <v>1.350196</v>
      </c>
      <c r="AB23" s="31">
        <f>'AEO 2022 Table 49 Raw'!AE13</f>
        <v>1.3395220000000001</v>
      </c>
      <c r="AC23" s="31">
        <f>'AEO 2022 Table 49 Raw'!AF13</f>
        <v>1.3336889999999999</v>
      </c>
      <c r="AD23" s="31">
        <f>'AEO 2022 Table 49 Raw'!AG13</f>
        <v>1.3297239999999999</v>
      </c>
      <c r="AE23" s="31">
        <f>'AEO 2022 Table 49 Raw'!AH13</f>
        <v>1.328165</v>
      </c>
      <c r="AF23" s="31">
        <f>'AEO 2022 Table 49 Raw'!AI13</f>
        <v>1.332978</v>
      </c>
      <c r="AG23" s="52">
        <f>'AEO 2022 Table 49 Raw'!AJ13</f>
        <v>-3.3000000000000002E-2</v>
      </c>
    </row>
    <row r="24" spans="1:33" ht="15" customHeight="1">
      <c r="A24" s="8" t="s">
        <v>2032</v>
      </c>
      <c r="B24" s="28" t="s">
        <v>2033</v>
      </c>
      <c r="C24" s="31">
        <f>'AEO 2022 Table 49 Raw'!F14</f>
        <v>8.7100000000000003E-4</v>
      </c>
      <c r="D24" s="31">
        <f>'AEO 2022 Table 49 Raw'!G14</f>
        <v>8.5400000000000005E-4</v>
      </c>
      <c r="E24" s="31">
        <f>'AEO 2022 Table 49 Raw'!H14</f>
        <v>8.3900000000000001E-4</v>
      </c>
      <c r="F24" s="31">
        <f>'AEO 2022 Table 49 Raw'!I14</f>
        <v>8.2600000000000002E-4</v>
      </c>
      <c r="G24" s="31">
        <f>'AEO 2022 Table 49 Raw'!J14</f>
        <v>8.2200000000000003E-4</v>
      </c>
      <c r="H24" s="31">
        <f>'AEO 2022 Table 49 Raw'!K14</f>
        <v>8.25E-4</v>
      </c>
      <c r="I24" s="31">
        <f>'AEO 2022 Table 49 Raw'!L14</f>
        <v>8.3600000000000005E-4</v>
      </c>
      <c r="J24" s="31">
        <f>'AEO 2022 Table 49 Raw'!M14</f>
        <v>8.5400000000000005E-4</v>
      </c>
      <c r="K24" s="31">
        <f>'AEO 2022 Table 49 Raw'!N14</f>
        <v>8.5899999999999995E-4</v>
      </c>
      <c r="L24" s="31">
        <f>'AEO 2022 Table 49 Raw'!O14</f>
        <v>8.5400000000000005E-4</v>
      </c>
      <c r="M24" s="31">
        <f>'AEO 2022 Table 49 Raw'!P14</f>
        <v>8.4999999999999995E-4</v>
      </c>
      <c r="N24" s="31">
        <f>'AEO 2022 Table 49 Raw'!Q14</f>
        <v>8.4800000000000001E-4</v>
      </c>
      <c r="O24" s="31">
        <f>'AEO 2022 Table 49 Raw'!R14</f>
        <v>8.1899999999999996E-4</v>
      </c>
      <c r="P24" s="31">
        <f>'AEO 2022 Table 49 Raw'!S14</f>
        <v>7.8100000000000001E-4</v>
      </c>
      <c r="Q24" s="31">
        <f>'AEO 2022 Table 49 Raw'!T14</f>
        <v>7.5699999999999997E-4</v>
      </c>
      <c r="R24" s="31">
        <f>'AEO 2022 Table 49 Raw'!U14</f>
        <v>7.4399999999999998E-4</v>
      </c>
      <c r="S24" s="31">
        <f>'AEO 2022 Table 49 Raw'!V14</f>
        <v>7.3899999999999997E-4</v>
      </c>
      <c r="T24" s="31">
        <f>'AEO 2022 Table 49 Raw'!W14</f>
        <v>7.3999999999999999E-4</v>
      </c>
      <c r="U24" s="31">
        <f>'AEO 2022 Table 49 Raw'!X14</f>
        <v>7.4700000000000005E-4</v>
      </c>
      <c r="V24" s="31">
        <f>'AEO 2022 Table 49 Raw'!Y14</f>
        <v>7.6499999999999995E-4</v>
      </c>
      <c r="W24" s="31">
        <f>'AEO 2022 Table 49 Raw'!Z14</f>
        <v>7.8899999999999999E-4</v>
      </c>
      <c r="X24" s="31">
        <f>'AEO 2022 Table 49 Raw'!AA14</f>
        <v>8.1300000000000003E-4</v>
      </c>
      <c r="Y24" s="31">
        <f>'AEO 2022 Table 49 Raw'!AB14</f>
        <v>8.3699999999999996E-4</v>
      </c>
      <c r="Z24" s="31">
        <f>'AEO 2022 Table 49 Raw'!AC14</f>
        <v>8.4500000000000005E-4</v>
      </c>
      <c r="AA24" s="31">
        <f>'AEO 2022 Table 49 Raw'!AD14</f>
        <v>8.4800000000000001E-4</v>
      </c>
      <c r="AB24" s="31">
        <f>'AEO 2022 Table 49 Raw'!AE14</f>
        <v>8.5700000000000001E-4</v>
      </c>
      <c r="AC24" s="31">
        <f>'AEO 2022 Table 49 Raw'!AF14</f>
        <v>8.6700000000000004E-4</v>
      </c>
      <c r="AD24" s="31">
        <f>'AEO 2022 Table 49 Raw'!AG14</f>
        <v>8.7600000000000004E-4</v>
      </c>
      <c r="AE24" s="31">
        <f>'AEO 2022 Table 49 Raw'!AH14</f>
        <v>8.8800000000000001E-4</v>
      </c>
      <c r="AF24" s="31">
        <f>'AEO 2022 Table 49 Raw'!AI14</f>
        <v>9.0399999999999996E-4</v>
      </c>
      <c r="AG24" s="52">
        <f>'AEO 2022 Table 49 Raw'!AJ14</f>
        <v>1E-3</v>
      </c>
    </row>
    <row r="25" spans="1:33" ht="15" customHeight="1">
      <c r="A25" s="8" t="s">
        <v>2034</v>
      </c>
      <c r="B25" s="28" t="s">
        <v>2035</v>
      </c>
      <c r="C25" s="31">
        <f>'AEO 2022 Table 49 Raw'!F15</f>
        <v>7.4609999999999998E-3</v>
      </c>
      <c r="D25" s="31">
        <f>'AEO 2022 Table 49 Raw'!G15</f>
        <v>1.4489999999999999E-2</v>
      </c>
      <c r="E25" s="31">
        <f>'AEO 2022 Table 49 Raw'!H15</f>
        <v>2.1977E-2</v>
      </c>
      <c r="F25" s="31">
        <f>'AEO 2022 Table 49 Raw'!I15</f>
        <v>2.9558000000000001E-2</v>
      </c>
      <c r="G25" s="31">
        <f>'AEO 2022 Table 49 Raw'!J15</f>
        <v>3.7148E-2</v>
      </c>
      <c r="H25" s="31">
        <f>'AEO 2022 Table 49 Raw'!K15</f>
        <v>4.4611999999999999E-2</v>
      </c>
      <c r="I25" s="31">
        <f>'AEO 2022 Table 49 Raw'!L15</f>
        <v>5.1913000000000001E-2</v>
      </c>
      <c r="J25" s="31">
        <f>'AEO 2022 Table 49 Raw'!M15</f>
        <v>5.9301E-2</v>
      </c>
      <c r="K25" s="31">
        <f>'AEO 2022 Table 49 Raw'!N15</f>
        <v>6.6570000000000004E-2</v>
      </c>
      <c r="L25" s="31">
        <f>'AEO 2022 Table 49 Raw'!O15</f>
        <v>7.3895000000000002E-2</v>
      </c>
      <c r="M25" s="31">
        <f>'AEO 2022 Table 49 Raw'!P15</f>
        <v>8.1212999999999994E-2</v>
      </c>
      <c r="N25" s="31">
        <f>'AEO 2022 Table 49 Raw'!Q15</f>
        <v>8.8763999999999996E-2</v>
      </c>
      <c r="O25" s="31">
        <f>'AEO 2022 Table 49 Raw'!R15</f>
        <v>9.6407000000000007E-2</v>
      </c>
      <c r="P25" s="31">
        <f>'AEO 2022 Table 49 Raw'!S15</f>
        <v>0.10395699999999999</v>
      </c>
      <c r="Q25" s="31">
        <f>'AEO 2022 Table 49 Raw'!T15</f>
        <v>0.11186400000000001</v>
      </c>
      <c r="R25" s="31">
        <f>'AEO 2022 Table 49 Raw'!U15</f>
        <v>0.120036</v>
      </c>
      <c r="S25" s="31">
        <f>'AEO 2022 Table 49 Raw'!V15</f>
        <v>0.12837999999999999</v>
      </c>
      <c r="T25" s="31">
        <f>'AEO 2022 Table 49 Raw'!W15</f>
        <v>0.13700699999999999</v>
      </c>
      <c r="U25" s="31">
        <f>'AEO 2022 Table 49 Raw'!X15</f>
        <v>0.145981</v>
      </c>
      <c r="V25" s="31">
        <f>'AEO 2022 Table 49 Raw'!Y15</f>
        <v>0.15510099999999999</v>
      </c>
      <c r="W25" s="31">
        <f>'AEO 2022 Table 49 Raw'!Z15</f>
        <v>0.164492</v>
      </c>
      <c r="X25" s="31">
        <f>'AEO 2022 Table 49 Raw'!AA15</f>
        <v>0.17430799999999999</v>
      </c>
      <c r="Y25" s="31">
        <f>'AEO 2022 Table 49 Raw'!AB15</f>
        <v>0.18443799999999999</v>
      </c>
      <c r="Z25" s="31">
        <f>'AEO 2022 Table 49 Raw'!AC15</f>
        <v>0.19395299999999999</v>
      </c>
      <c r="AA25" s="31">
        <f>'AEO 2022 Table 49 Raw'!AD15</f>
        <v>0.20363500000000001</v>
      </c>
      <c r="AB25" s="31">
        <f>'AEO 2022 Table 49 Raw'!AE15</f>
        <v>0.21412200000000001</v>
      </c>
      <c r="AC25" s="31">
        <f>'AEO 2022 Table 49 Raw'!AF15</f>
        <v>0.22445000000000001</v>
      </c>
      <c r="AD25" s="31">
        <f>'AEO 2022 Table 49 Raw'!AG15</f>
        <v>0.234482</v>
      </c>
      <c r="AE25" s="31">
        <f>'AEO 2022 Table 49 Raw'!AH15</f>
        <v>0.24538399999999999</v>
      </c>
      <c r="AF25" s="31">
        <f>'AEO 2022 Table 49 Raw'!AI15</f>
        <v>0.25754500000000002</v>
      </c>
      <c r="AG25" s="52">
        <f>'AEO 2022 Table 49 Raw'!AJ15</f>
        <v>0.13</v>
      </c>
    </row>
    <row r="26" spans="1:33" ht="15" customHeight="1">
      <c r="A26" s="8" t="s">
        <v>2036</v>
      </c>
      <c r="B26" s="28" t="s">
        <v>2037</v>
      </c>
      <c r="C26" s="31">
        <f>'AEO 2022 Table 49 Raw'!F16</f>
        <v>7.7770000000000001E-3</v>
      </c>
      <c r="D26" s="31">
        <f>'AEO 2022 Table 49 Raw'!G16</f>
        <v>1.5103999999999999E-2</v>
      </c>
      <c r="E26" s="31">
        <f>'AEO 2022 Table 49 Raw'!H16</f>
        <v>2.2908999999999999E-2</v>
      </c>
      <c r="F26" s="31">
        <f>'AEO 2022 Table 49 Raw'!I16</f>
        <v>3.0811000000000002E-2</v>
      </c>
      <c r="G26" s="31">
        <f>'AEO 2022 Table 49 Raw'!J16</f>
        <v>3.8723E-2</v>
      </c>
      <c r="H26" s="31">
        <f>'AEO 2022 Table 49 Raw'!K16</f>
        <v>4.6504999999999998E-2</v>
      </c>
      <c r="I26" s="31">
        <f>'AEO 2022 Table 49 Raw'!L16</f>
        <v>5.4114000000000002E-2</v>
      </c>
      <c r="J26" s="31">
        <f>'AEO 2022 Table 49 Raw'!M16</f>
        <v>6.1816000000000003E-2</v>
      </c>
      <c r="K26" s="31">
        <f>'AEO 2022 Table 49 Raw'!N16</f>
        <v>6.9393999999999997E-2</v>
      </c>
      <c r="L26" s="31">
        <f>'AEO 2022 Table 49 Raw'!O16</f>
        <v>7.7029E-2</v>
      </c>
      <c r="M26" s="31">
        <f>'AEO 2022 Table 49 Raw'!P16</f>
        <v>8.4656999999999996E-2</v>
      </c>
      <c r="N26" s="31">
        <f>'AEO 2022 Table 49 Raw'!Q16</f>
        <v>9.2529E-2</v>
      </c>
      <c r="O26" s="31">
        <f>'AEO 2022 Table 49 Raw'!R16</f>
        <v>0.100496</v>
      </c>
      <c r="P26" s="31">
        <f>'AEO 2022 Table 49 Raw'!S16</f>
        <v>0.108366</v>
      </c>
      <c r="Q26" s="31">
        <f>'AEO 2022 Table 49 Raw'!T16</f>
        <v>0.116609</v>
      </c>
      <c r="R26" s="31">
        <f>'AEO 2022 Table 49 Raw'!U16</f>
        <v>0.12512699999999999</v>
      </c>
      <c r="S26" s="31">
        <f>'AEO 2022 Table 49 Raw'!V16</f>
        <v>0.133825</v>
      </c>
      <c r="T26" s="31">
        <f>'AEO 2022 Table 49 Raw'!W16</f>
        <v>0.142818</v>
      </c>
      <c r="U26" s="31">
        <f>'AEO 2022 Table 49 Raw'!X16</f>
        <v>0.152172</v>
      </c>
      <c r="V26" s="31">
        <f>'AEO 2022 Table 49 Raw'!Y16</f>
        <v>0.16167899999999999</v>
      </c>
      <c r="W26" s="31">
        <f>'AEO 2022 Table 49 Raw'!Z16</f>
        <v>0.17146900000000001</v>
      </c>
      <c r="X26" s="31">
        <f>'AEO 2022 Table 49 Raw'!AA16</f>
        <v>0.181701</v>
      </c>
      <c r="Y26" s="31">
        <f>'AEO 2022 Table 49 Raw'!AB16</f>
        <v>0.19226099999999999</v>
      </c>
      <c r="Z26" s="31">
        <f>'AEO 2022 Table 49 Raw'!AC16</f>
        <v>0.202179</v>
      </c>
      <c r="AA26" s="31">
        <f>'AEO 2022 Table 49 Raw'!AD16</f>
        <v>0.21227199999999999</v>
      </c>
      <c r="AB26" s="31">
        <f>'AEO 2022 Table 49 Raw'!AE16</f>
        <v>0.22320300000000001</v>
      </c>
      <c r="AC26" s="31">
        <f>'AEO 2022 Table 49 Raw'!AF16</f>
        <v>0.23396900000000001</v>
      </c>
      <c r="AD26" s="31">
        <f>'AEO 2022 Table 49 Raw'!AG16</f>
        <v>0.24442700000000001</v>
      </c>
      <c r="AE26" s="31">
        <f>'AEO 2022 Table 49 Raw'!AH16</f>
        <v>0.25579200000000002</v>
      </c>
      <c r="AF26" s="31">
        <f>'AEO 2022 Table 49 Raw'!AI16</f>
        <v>0.26846900000000001</v>
      </c>
      <c r="AG26" s="52">
        <f>'AEO 2022 Table 49 Raw'!AJ16</f>
        <v>0.13</v>
      </c>
    </row>
    <row r="27" spans="1:33" ht="15" customHeight="1">
      <c r="A27" s="8" t="s">
        <v>2038</v>
      </c>
      <c r="B27" s="28" t="s">
        <v>2039</v>
      </c>
      <c r="C27" s="31">
        <f>'AEO 2022 Table 49 Raw'!F17</f>
        <v>9.9999999999999995E-7</v>
      </c>
      <c r="D27" s="31">
        <f>'AEO 2022 Table 49 Raw'!G17</f>
        <v>1.9999999999999999E-6</v>
      </c>
      <c r="E27" s="31">
        <f>'AEO 2022 Table 49 Raw'!H17</f>
        <v>1.9999999999999999E-6</v>
      </c>
      <c r="F27" s="31">
        <f>'AEO 2022 Table 49 Raw'!I17</f>
        <v>3.0000000000000001E-6</v>
      </c>
      <c r="G27" s="31">
        <f>'AEO 2022 Table 49 Raw'!J17</f>
        <v>3.9999999999999998E-6</v>
      </c>
      <c r="H27" s="31">
        <f>'AEO 2022 Table 49 Raw'!K17</f>
        <v>5.0000000000000004E-6</v>
      </c>
      <c r="I27" s="31">
        <f>'AEO 2022 Table 49 Raw'!L17</f>
        <v>5.0000000000000004E-6</v>
      </c>
      <c r="J27" s="31">
        <f>'AEO 2022 Table 49 Raw'!M17</f>
        <v>6.0000000000000002E-6</v>
      </c>
      <c r="K27" s="31">
        <f>'AEO 2022 Table 49 Raw'!N17</f>
        <v>6.9999999999999999E-6</v>
      </c>
      <c r="L27" s="31">
        <f>'AEO 2022 Table 49 Raw'!O17</f>
        <v>6.9999999999999999E-6</v>
      </c>
      <c r="M27" s="31">
        <f>'AEO 2022 Table 49 Raw'!P17</f>
        <v>7.9999999999999996E-6</v>
      </c>
      <c r="N27" s="31">
        <f>'AEO 2022 Table 49 Raw'!Q17</f>
        <v>7.9999999999999996E-6</v>
      </c>
      <c r="O27" s="31">
        <f>'AEO 2022 Table 49 Raw'!R17</f>
        <v>9.0000000000000002E-6</v>
      </c>
      <c r="P27" s="31">
        <f>'AEO 2022 Table 49 Raw'!S17</f>
        <v>9.0000000000000002E-6</v>
      </c>
      <c r="Q27" s="31">
        <f>'AEO 2022 Table 49 Raw'!T17</f>
        <v>1.0000000000000001E-5</v>
      </c>
      <c r="R27" s="31">
        <f>'AEO 2022 Table 49 Raw'!U17</f>
        <v>1.0000000000000001E-5</v>
      </c>
      <c r="S27" s="31">
        <f>'AEO 2022 Table 49 Raw'!V17</f>
        <v>1.0000000000000001E-5</v>
      </c>
      <c r="T27" s="31">
        <f>'AEO 2022 Table 49 Raw'!W17</f>
        <v>1.1E-5</v>
      </c>
      <c r="U27" s="31">
        <f>'AEO 2022 Table 49 Raw'!X17</f>
        <v>1.1E-5</v>
      </c>
      <c r="V27" s="31">
        <f>'AEO 2022 Table 49 Raw'!Y17</f>
        <v>1.1E-5</v>
      </c>
      <c r="W27" s="31">
        <f>'AEO 2022 Table 49 Raw'!Z17</f>
        <v>1.1E-5</v>
      </c>
      <c r="X27" s="31">
        <f>'AEO 2022 Table 49 Raw'!AA17</f>
        <v>1.1E-5</v>
      </c>
      <c r="Y27" s="31">
        <f>'AEO 2022 Table 49 Raw'!AB17</f>
        <v>1.2E-5</v>
      </c>
      <c r="Z27" s="31">
        <f>'AEO 2022 Table 49 Raw'!AC17</f>
        <v>1.2E-5</v>
      </c>
      <c r="AA27" s="31">
        <f>'AEO 2022 Table 49 Raw'!AD17</f>
        <v>1.2E-5</v>
      </c>
      <c r="AB27" s="31">
        <f>'AEO 2022 Table 49 Raw'!AE17</f>
        <v>1.2E-5</v>
      </c>
      <c r="AC27" s="31">
        <f>'AEO 2022 Table 49 Raw'!AF17</f>
        <v>1.2E-5</v>
      </c>
      <c r="AD27" s="31">
        <f>'AEO 2022 Table 49 Raw'!AG17</f>
        <v>1.2E-5</v>
      </c>
      <c r="AE27" s="31">
        <f>'AEO 2022 Table 49 Raw'!AH17</f>
        <v>1.1E-5</v>
      </c>
      <c r="AF27" s="31">
        <f>'AEO 2022 Table 49 Raw'!AI17</f>
        <v>1.1E-5</v>
      </c>
      <c r="AG27" s="52">
        <f>'AEO 2022 Table 49 Raw'!AJ17</f>
        <v>9.2999999999999999E-2</v>
      </c>
    </row>
    <row r="28" spans="1:33" ht="15" customHeight="1">
      <c r="A28" s="8" t="s">
        <v>2040</v>
      </c>
      <c r="B28" s="28" t="s">
        <v>2041</v>
      </c>
      <c r="C28" s="31">
        <f>'AEO 2022 Table 49 Raw'!F18</f>
        <v>66.035385000000005</v>
      </c>
      <c r="D28" s="31">
        <f>'AEO 2022 Table 49 Raw'!G18</f>
        <v>68.072021000000007</v>
      </c>
      <c r="E28" s="31">
        <f>'AEO 2022 Table 49 Raw'!H18</f>
        <v>69.391227999999998</v>
      </c>
      <c r="F28" s="31">
        <f>'AEO 2022 Table 49 Raw'!I18</f>
        <v>70.092781000000002</v>
      </c>
      <c r="G28" s="31">
        <f>'AEO 2022 Table 49 Raw'!J18</f>
        <v>70.785979999999995</v>
      </c>
      <c r="H28" s="31">
        <f>'AEO 2022 Table 49 Raw'!K18</f>
        <v>71.302254000000005</v>
      </c>
      <c r="I28" s="31">
        <f>'AEO 2022 Table 49 Raw'!L18</f>
        <v>71.762305999999995</v>
      </c>
      <c r="J28" s="31">
        <f>'AEO 2022 Table 49 Raw'!M18</f>
        <v>72.494881000000007</v>
      </c>
      <c r="K28" s="31">
        <f>'AEO 2022 Table 49 Raw'!N18</f>
        <v>73.197440999999998</v>
      </c>
      <c r="L28" s="31">
        <f>'AEO 2022 Table 49 Raw'!O18</f>
        <v>74.131409000000005</v>
      </c>
      <c r="M28" s="31">
        <f>'AEO 2022 Table 49 Raw'!P18</f>
        <v>75.137291000000005</v>
      </c>
      <c r="N28" s="31">
        <f>'AEO 2022 Table 49 Raw'!Q18</f>
        <v>76.343986999999998</v>
      </c>
      <c r="O28" s="31">
        <f>'AEO 2022 Table 49 Raw'!R18</f>
        <v>77.555655999999999</v>
      </c>
      <c r="P28" s="31">
        <f>'AEO 2022 Table 49 Raw'!S18</f>
        <v>78.654785000000004</v>
      </c>
      <c r="Q28" s="31">
        <f>'AEO 2022 Table 49 Raw'!T18</f>
        <v>79.913833999999994</v>
      </c>
      <c r="R28" s="31">
        <f>'AEO 2022 Table 49 Raw'!U18</f>
        <v>81.181595000000002</v>
      </c>
      <c r="S28" s="31">
        <f>'AEO 2022 Table 49 Raw'!V18</f>
        <v>82.356773000000004</v>
      </c>
      <c r="T28" s="31">
        <f>'AEO 2022 Table 49 Raw'!W18</f>
        <v>83.458816999999996</v>
      </c>
      <c r="U28" s="31">
        <f>'AEO 2022 Table 49 Raw'!X18</f>
        <v>84.522987000000001</v>
      </c>
      <c r="V28" s="31">
        <f>'AEO 2022 Table 49 Raw'!Y18</f>
        <v>85.513289999999998</v>
      </c>
      <c r="W28" s="31">
        <f>'AEO 2022 Table 49 Raw'!Z18</f>
        <v>86.528357999999997</v>
      </c>
      <c r="X28" s="31">
        <f>'AEO 2022 Table 49 Raw'!AA18</f>
        <v>87.634902999999994</v>
      </c>
      <c r="Y28" s="31">
        <f>'AEO 2022 Table 49 Raw'!AB18</f>
        <v>88.805107000000007</v>
      </c>
      <c r="Z28" s="31">
        <f>'AEO 2022 Table 49 Raw'!AC18</f>
        <v>89.742226000000002</v>
      </c>
      <c r="AA28" s="31">
        <f>'AEO 2022 Table 49 Raw'!AD18</f>
        <v>90.760597000000004</v>
      </c>
      <c r="AB28" s="31">
        <f>'AEO 2022 Table 49 Raw'!AE18</f>
        <v>92.085052000000005</v>
      </c>
      <c r="AC28" s="31">
        <f>'AEO 2022 Table 49 Raw'!AF18</f>
        <v>93.285651999999999</v>
      </c>
      <c r="AD28" s="31">
        <f>'AEO 2022 Table 49 Raw'!AG18</f>
        <v>94.289710999999997</v>
      </c>
      <c r="AE28" s="31">
        <f>'AEO 2022 Table 49 Raw'!AH18</f>
        <v>95.523894999999996</v>
      </c>
      <c r="AF28" s="31">
        <f>'AEO 2022 Table 49 Raw'!AI18</f>
        <v>97.107994000000005</v>
      </c>
      <c r="AG28" s="52">
        <f>'AEO 2022 Table 49 Raw'!AJ18</f>
        <v>1.2999999999999999E-2</v>
      </c>
    </row>
    <row r="29" spans="1:33" ht="15" customHeight="1">
      <c r="B29" s="27" t="s">
        <v>2042</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52"/>
    </row>
    <row r="30" spans="1:33" ht="15" customHeight="1">
      <c r="A30" s="8" t="s">
        <v>2043</v>
      </c>
      <c r="B30" s="28" t="s">
        <v>2024</v>
      </c>
      <c r="C30" s="31">
        <f>'AEO 2022 Table 49 Raw'!F20</f>
        <v>37.202202</v>
      </c>
      <c r="D30" s="31">
        <f>'AEO 2022 Table 49 Raw'!G20</f>
        <v>38.024639000000001</v>
      </c>
      <c r="E30" s="31">
        <f>'AEO 2022 Table 49 Raw'!H20</f>
        <v>38.528407999999999</v>
      </c>
      <c r="F30" s="31">
        <f>'AEO 2022 Table 49 Raw'!I20</f>
        <v>39.006560999999998</v>
      </c>
      <c r="G30" s="31">
        <f>'AEO 2022 Table 49 Raw'!J20</f>
        <v>39.673920000000003</v>
      </c>
      <c r="H30" s="31">
        <f>'AEO 2022 Table 49 Raw'!K20</f>
        <v>40.272540999999997</v>
      </c>
      <c r="I30" s="31">
        <f>'AEO 2022 Table 49 Raw'!L20</f>
        <v>40.857863999999999</v>
      </c>
      <c r="J30" s="31">
        <f>'AEO 2022 Table 49 Raw'!M20</f>
        <v>41.607402999999998</v>
      </c>
      <c r="K30" s="31">
        <f>'AEO 2022 Table 49 Raw'!N20</f>
        <v>42.295856000000001</v>
      </c>
      <c r="L30" s="31">
        <f>'AEO 2022 Table 49 Raw'!O20</f>
        <v>43.037754</v>
      </c>
      <c r="M30" s="31">
        <f>'AEO 2022 Table 49 Raw'!P20</f>
        <v>43.732246000000004</v>
      </c>
      <c r="N30" s="31">
        <f>'AEO 2022 Table 49 Raw'!Q20</f>
        <v>44.519767999999999</v>
      </c>
      <c r="O30" s="31">
        <f>'AEO 2022 Table 49 Raw'!R20</f>
        <v>45.249523000000003</v>
      </c>
      <c r="P30" s="31">
        <f>'AEO 2022 Table 49 Raw'!S20</f>
        <v>45.837639000000003</v>
      </c>
      <c r="Q30" s="31">
        <f>'AEO 2022 Table 49 Raw'!T20</f>
        <v>46.490836999999999</v>
      </c>
      <c r="R30" s="31">
        <f>'AEO 2022 Table 49 Raw'!U20</f>
        <v>47.179645999999998</v>
      </c>
      <c r="S30" s="31">
        <f>'AEO 2022 Table 49 Raw'!V20</f>
        <v>47.8857</v>
      </c>
      <c r="T30" s="31">
        <f>'AEO 2022 Table 49 Raw'!W20</f>
        <v>48.603465999999997</v>
      </c>
      <c r="U30" s="31">
        <f>'AEO 2022 Table 49 Raw'!X20</f>
        <v>49.371979000000003</v>
      </c>
      <c r="V30" s="31">
        <f>'AEO 2022 Table 49 Raw'!Y20</f>
        <v>50.142921000000001</v>
      </c>
      <c r="W30" s="31">
        <f>'AEO 2022 Table 49 Raw'!Z20</f>
        <v>50.917991999999998</v>
      </c>
      <c r="X30" s="31">
        <f>'AEO 2022 Table 49 Raw'!AA20</f>
        <v>51.750500000000002</v>
      </c>
      <c r="Y30" s="31">
        <f>'AEO 2022 Table 49 Raw'!AB20</f>
        <v>52.629860000000001</v>
      </c>
      <c r="Z30" s="31">
        <f>'AEO 2022 Table 49 Raw'!AC20</f>
        <v>53.381965999999998</v>
      </c>
      <c r="AA30" s="31">
        <f>'AEO 2022 Table 49 Raw'!AD20</f>
        <v>54.185265000000001</v>
      </c>
      <c r="AB30" s="31">
        <f>'AEO 2022 Table 49 Raw'!AE20</f>
        <v>55.158656999999998</v>
      </c>
      <c r="AC30" s="31">
        <f>'AEO 2022 Table 49 Raw'!AF20</f>
        <v>56.073993999999999</v>
      </c>
      <c r="AD30" s="31">
        <f>'AEO 2022 Table 49 Raw'!AG20</f>
        <v>56.819617999999998</v>
      </c>
      <c r="AE30" s="31">
        <f>'AEO 2022 Table 49 Raw'!AH20</f>
        <v>57.627322999999997</v>
      </c>
      <c r="AF30" s="31">
        <f>'AEO 2022 Table 49 Raw'!AI20</f>
        <v>58.752388000000003</v>
      </c>
      <c r="AG30" s="52">
        <f>'AEO 2022 Table 49 Raw'!AJ20</f>
        <v>1.6E-2</v>
      </c>
    </row>
    <row r="31" spans="1:33" ht="15" customHeight="1">
      <c r="A31" s="8" t="s">
        <v>2044</v>
      </c>
      <c r="B31" s="28" t="s">
        <v>2026</v>
      </c>
      <c r="C31" s="31">
        <f>'AEO 2022 Table 49 Raw'!F21</f>
        <v>17.134416999999999</v>
      </c>
      <c r="D31" s="31">
        <f>'AEO 2022 Table 49 Raw'!G21</f>
        <v>16.926783</v>
      </c>
      <c r="E31" s="31">
        <f>'AEO 2022 Table 49 Raw'!H21</f>
        <v>16.597238999999998</v>
      </c>
      <c r="F31" s="31">
        <f>'AEO 2022 Table 49 Raw'!I21</f>
        <v>16.257010999999999</v>
      </c>
      <c r="G31" s="31">
        <f>'AEO 2022 Table 49 Raw'!J21</f>
        <v>15.983271999999999</v>
      </c>
      <c r="H31" s="31">
        <f>'AEO 2022 Table 49 Raw'!K21</f>
        <v>15.742606</v>
      </c>
      <c r="I31" s="31">
        <f>'AEO 2022 Table 49 Raw'!L21</f>
        <v>15.550601</v>
      </c>
      <c r="J31" s="31">
        <f>'AEO 2022 Table 49 Raw'!M21</f>
        <v>15.477964999999999</v>
      </c>
      <c r="K31" s="31">
        <f>'AEO 2022 Table 49 Raw'!N21</f>
        <v>15.432439</v>
      </c>
      <c r="L31" s="31">
        <f>'AEO 2022 Table 49 Raw'!O21</f>
        <v>15.43751</v>
      </c>
      <c r="M31" s="31">
        <f>'AEO 2022 Table 49 Raw'!P21</f>
        <v>15.455577</v>
      </c>
      <c r="N31" s="31">
        <f>'AEO 2022 Table 49 Raw'!Q21</f>
        <v>15.548098</v>
      </c>
      <c r="O31" s="31">
        <f>'AEO 2022 Table 49 Raw'!R21</f>
        <v>15.648611000000001</v>
      </c>
      <c r="P31" s="31">
        <f>'AEO 2022 Table 49 Raw'!S21</f>
        <v>15.748348999999999</v>
      </c>
      <c r="Q31" s="31">
        <f>'AEO 2022 Table 49 Raw'!T21</f>
        <v>15.899175</v>
      </c>
      <c r="R31" s="31">
        <f>'AEO 2022 Table 49 Raw'!U21</f>
        <v>16.066638999999999</v>
      </c>
      <c r="S31" s="31">
        <f>'AEO 2022 Table 49 Raw'!V21</f>
        <v>16.275369999999999</v>
      </c>
      <c r="T31" s="31">
        <f>'AEO 2022 Table 49 Raw'!W21</f>
        <v>16.456242</v>
      </c>
      <c r="U31" s="31">
        <f>'AEO 2022 Table 49 Raw'!X21</f>
        <v>16.713996999999999</v>
      </c>
      <c r="V31" s="31">
        <f>'AEO 2022 Table 49 Raw'!Y21</f>
        <v>16.967447</v>
      </c>
      <c r="W31" s="31">
        <f>'AEO 2022 Table 49 Raw'!Z21</f>
        <v>17.244969999999999</v>
      </c>
      <c r="X31" s="31">
        <f>'AEO 2022 Table 49 Raw'!AA21</f>
        <v>17.558371999999999</v>
      </c>
      <c r="Y31" s="31">
        <f>'AEO 2022 Table 49 Raw'!AB21</f>
        <v>17.900424999999998</v>
      </c>
      <c r="Z31" s="31">
        <f>'AEO 2022 Table 49 Raw'!AC21</f>
        <v>18.207989000000001</v>
      </c>
      <c r="AA31" s="31">
        <f>'AEO 2022 Table 49 Raw'!AD21</f>
        <v>18.535413999999999</v>
      </c>
      <c r="AB31" s="31">
        <f>'AEO 2022 Table 49 Raw'!AE21</f>
        <v>18.921907000000001</v>
      </c>
      <c r="AC31" s="31">
        <f>'AEO 2022 Table 49 Raw'!AF21</f>
        <v>19.281566999999999</v>
      </c>
      <c r="AD31" s="31">
        <f>'AEO 2022 Table 49 Raw'!AG21</f>
        <v>19.579865999999999</v>
      </c>
      <c r="AE31" s="31">
        <f>'AEO 2022 Table 49 Raw'!AH21</f>
        <v>19.897469999999998</v>
      </c>
      <c r="AF31" s="31">
        <f>'AEO 2022 Table 49 Raw'!AI21</f>
        <v>20.298366999999999</v>
      </c>
      <c r="AG31" s="52">
        <f>'AEO 2022 Table 49 Raw'!AJ21</f>
        <v>6.0000000000000001E-3</v>
      </c>
    </row>
    <row r="32" spans="1:33" ht="15" customHeight="1">
      <c r="A32" s="8" t="s">
        <v>2045</v>
      </c>
      <c r="B32" s="28" t="s">
        <v>1670</v>
      </c>
      <c r="C32" s="31">
        <f>'AEO 2022 Table 49 Raw'!F22</f>
        <v>3.6346000000000003E-2</v>
      </c>
      <c r="D32" s="31">
        <f>'AEO 2022 Table 49 Raw'!G22</f>
        <v>3.9094999999999998E-2</v>
      </c>
      <c r="E32" s="31">
        <f>'AEO 2022 Table 49 Raw'!H22</f>
        <v>4.1683999999999999E-2</v>
      </c>
      <c r="F32" s="31">
        <f>'AEO 2022 Table 49 Raw'!I22</f>
        <v>4.4436000000000003E-2</v>
      </c>
      <c r="G32" s="31">
        <f>'AEO 2022 Table 49 Raw'!J22</f>
        <v>4.7523999999999997E-2</v>
      </c>
      <c r="H32" s="31">
        <f>'AEO 2022 Table 49 Raw'!K22</f>
        <v>5.0604999999999997E-2</v>
      </c>
      <c r="I32" s="31">
        <f>'AEO 2022 Table 49 Raw'!L22</f>
        <v>5.3718000000000002E-2</v>
      </c>
      <c r="J32" s="31">
        <f>'AEO 2022 Table 49 Raw'!M22</f>
        <v>5.7158E-2</v>
      </c>
      <c r="K32" s="31">
        <f>'AEO 2022 Table 49 Raw'!N22</f>
        <v>6.0651999999999998E-2</v>
      </c>
      <c r="L32" s="31">
        <f>'AEO 2022 Table 49 Raw'!O22</f>
        <v>6.4416000000000001E-2</v>
      </c>
      <c r="M32" s="31">
        <f>'AEO 2022 Table 49 Raw'!P22</f>
        <v>6.8292000000000005E-2</v>
      </c>
      <c r="N32" s="31">
        <f>'AEO 2022 Table 49 Raw'!Q22</f>
        <v>7.2548000000000001E-2</v>
      </c>
      <c r="O32" s="31">
        <f>'AEO 2022 Table 49 Raw'!R22</f>
        <v>7.7088000000000004E-2</v>
      </c>
      <c r="P32" s="31">
        <f>'AEO 2022 Table 49 Raw'!S22</f>
        <v>8.1616999999999995E-2</v>
      </c>
      <c r="Q32" s="31">
        <f>'AEO 2022 Table 49 Raw'!T22</f>
        <v>8.6012000000000005E-2</v>
      </c>
      <c r="R32" s="31">
        <f>'AEO 2022 Table 49 Raw'!U22</f>
        <v>9.0500999999999998E-2</v>
      </c>
      <c r="S32" s="31">
        <f>'AEO 2022 Table 49 Raw'!V22</f>
        <v>9.5144000000000006E-2</v>
      </c>
      <c r="T32" s="31">
        <f>'AEO 2022 Table 49 Raw'!W22</f>
        <v>0.100007</v>
      </c>
      <c r="U32" s="31">
        <f>'AEO 2022 Table 49 Raw'!X22</f>
        <v>0.105241</v>
      </c>
      <c r="V32" s="31">
        <f>'AEO 2022 Table 49 Raw'!Y22</f>
        <v>0.11085200000000001</v>
      </c>
      <c r="W32" s="31">
        <f>'AEO 2022 Table 49 Raw'!Z22</f>
        <v>0.116782</v>
      </c>
      <c r="X32" s="31">
        <f>'AEO 2022 Table 49 Raw'!AA22</f>
        <v>0.12313399999999999</v>
      </c>
      <c r="Y32" s="31">
        <f>'AEO 2022 Table 49 Raw'!AB22</f>
        <v>0.12981500000000001</v>
      </c>
      <c r="Z32" s="31">
        <f>'AEO 2022 Table 49 Raw'!AC22</f>
        <v>0.13639399999999999</v>
      </c>
      <c r="AA32" s="31">
        <f>'AEO 2022 Table 49 Raw'!AD22</f>
        <v>0.14336299999999999</v>
      </c>
      <c r="AB32" s="31">
        <f>'AEO 2022 Table 49 Raw'!AE22</f>
        <v>0.15112500000000001</v>
      </c>
      <c r="AC32" s="31">
        <f>'AEO 2022 Table 49 Raw'!AF22</f>
        <v>0.15903200000000001</v>
      </c>
      <c r="AD32" s="31">
        <f>'AEO 2022 Table 49 Raw'!AG22</f>
        <v>0.16671900000000001</v>
      </c>
      <c r="AE32" s="31">
        <f>'AEO 2022 Table 49 Raw'!AH22</f>
        <v>0.17447699999999999</v>
      </c>
      <c r="AF32" s="31">
        <f>'AEO 2022 Table 49 Raw'!AI22</f>
        <v>0.183675</v>
      </c>
      <c r="AG32" s="52">
        <f>'AEO 2022 Table 49 Raw'!AJ22</f>
        <v>5.7000000000000002E-2</v>
      </c>
    </row>
    <row r="33" spans="1:33" ht="15" customHeight="1">
      <c r="A33" s="8" t="s">
        <v>2046</v>
      </c>
      <c r="B33" s="28" t="s">
        <v>2029</v>
      </c>
      <c r="C33" s="31">
        <f>'AEO 2022 Table 49 Raw'!F23</f>
        <v>5.0929000000000002E-2</v>
      </c>
      <c r="D33" s="31">
        <f>'AEO 2022 Table 49 Raw'!G23</f>
        <v>6.2689999999999996E-2</v>
      </c>
      <c r="E33" s="31">
        <f>'AEO 2022 Table 49 Raw'!H23</f>
        <v>7.3326000000000002E-2</v>
      </c>
      <c r="F33" s="31">
        <f>'AEO 2022 Table 49 Raw'!I23</f>
        <v>8.3526000000000003E-2</v>
      </c>
      <c r="G33" s="31">
        <f>'AEO 2022 Table 49 Raw'!J23</f>
        <v>9.3429999999999999E-2</v>
      </c>
      <c r="H33" s="31">
        <f>'AEO 2022 Table 49 Raw'!K23</f>
        <v>0.10237</v>
      </c>
      <c r="I33" s="31">
        <f>'AEO 2022 Table 49 Raw'!L23</f>
        <v>0.11043699999999999</v>
      </c>
      <c r="J33" s="31">
        <f>'AEO 2022 Table 49 Raw'!M23</f>
        <v>0.118344</v>
      </c>
      <c r="K33" s="31">
        <f>'AEO 2022 Table 49 Raw'!N23</f>
        <v>0.12546399999999999</v>
      </c>
      <c r="L33" s="31">
        <f>'AEO 2022 Table 49 Raw'!O23</f>
        <v>0.13204299999999999</v>
      </c>
      <c r="M33" s="31">
        <f>'AEO 2022 Table 49 Raw'!P23</f>
        <v>0.13789799999999999</v>
      </c>
      <c r="N33" s="31">
        <f>'AEO 2022 Table 49 Raw'!Q23</f>
        <v>0.14346</v>
      </c>
      <c r="O33" s="31">
        <f>'AEO 2022 Table 49 Raw'!R23</f>
        <v>0.14838299999999999</v>
      </c>
      <c r="P33" s="31">
        <f>'AEO 2022 Table 49 Raw'!S23</f>
        <v>0.15238199999999999</v>
      </c>
      <c r="Q33" s="31">
        <f>'AEO 2022 Table 49 Raw'!T23</f>
        <v>0.15614500000000001</v>
      </c>
      <c r="R33" s="31">
        <f>'AEO 2022 Table 49 Raw'!U23</f>
        <v>0.15961600000000001</v>
      </c>
      <c r="S33" s="31">
        <f>'AEO 2022 Table 49 Raw'!V23</f>
        <v>0.16292200000000001</v>
      </c>
      <c r="T33" s="31">
        <f>'AEO 2022 Table 49 Raw'!W23</f>
        <v>0.166267</v>
      </c>
      <c r="U33" s="31">
        <f>'AEO 2022 Table 49 Raw'!X23</f>
        <v>0.16995299999999999</v>
      </c>
      <c r="V33" s="31">
        <f>'AEO 2022 Table 49 Raw'!Y23</f>
        <v>0.17397699999999999</v>
      </c>
      <c r="W33" s="31">
        <f>'AEO 2022 Table 49 Raw'!Z23</f>
        <v>0.178175</v>
      </c>
      <c r="X33" s="31">
        <f>'AEO 2022 Table 49 Raw'!AA23</f>
        <v>0.182842</v>
      </c>
      <c r="Y33" s="31">
        <f>'AEO 2022 Table 49 Raw'!AB23</f>
        <v>0.18767300000000001</v>
      </c>
      <c r="Z33" s="31">
        <f>'AEO 2022 Table 49 Raw'!AC23</f>
        <v>0.19215099999999999</v>
      </c>
      <c r="AA33" s="31">
        <f>'AEO 2022 Table 49 Raw'!AD23</f>
        <v>0.19704199999999999</v>
      </c>
      <c r="AB33" s="31">
        <f>'AEO 2022 Table 49 Raw'!AE23</f>
        <v>0.202789</v>
      </c>
      <c r="AC33" s="31">
        <f>'AEO 2022 Table 49 Raw'!AF23</f>
        <v>0.20849899999999999</v>
      </c>
      <c r="AD33" s="31">
        <f>'AEO 2022 Table 49 Raw'!AG23</f>
        <v>0.21371200000000001</v>
      </c>
      <c r="AE33" s="31">
        <f>'AEO 2022 Table 49 Raw'!AH23</f>
        <v>0.21937799999999999</v>
      </c>
      <c r="AF33" s="31">
        <f>'AEO 2022 Table 49 Raw'!AI23</f>
        <v>0.22654099999999999</v>
      </c>
      <c r="AG33" s="52">
        <f>'AEO 2022 Table 49 Raw'!AJ23</f>
        <v>5.2999999999999999E-2</v>
      </c>
    </row>
    <row r="34" spans="1:33" ht="15" customHeight="1">
      <c r="A34" s="8" t="s">
        <v>2047</v>
      </c>
      <c r="B34" s="28" t="s">
        <v>2031</v>
      </c>
      <c r="C34" s="31">
        <f>'AEO 2022 Table 49 Raw'!F24</f>
        <v>0.61530399999999996</v>
      </c>
      <c r="D34" s="31">
        <f>'AEO 2022 Table 49 Raw'!G24</f>
        <v>0.70762499999999995</v>
      </c>
      <c r="E34" s="31">
        <f>'AEO 2022 Table 49 Raw'!H24</f>
        <v>0.79092700000000005</v>
      </c>
      <c r="F34" s="31">
        <f>'AEO 2022 Table 49 Raw'!I24</f>
        <v>0.87214499999999995</v>
      </c>
      <c r="G34" s="31">
        <f>'AEO 2022 Table 49 Raw'!J24</f>
        <v>0.95374099999999995</v>
      </c>
      <c r="H34" s="31">
        <f>'AEO 2022 Table 49 Raw'!K24</f>
        <v>1.029255</v>
      </c>
      <c r="I34" s="31">
        <f>'AEO 2022 Table 49 Raw'!L24</f>
        <v>1.1008089999999999</v>
      </c>
      <c r="J34" s="31">
        <f>'AEO 2022 Table 49 Raw'!M24</f>
        <v>1.1753210000000001</v>
      </c>
      <c r="K34" s="31">
        <f>'AEO 2022 Table 49 Raw'!N24</f>
        <v>1.247816</v>
      </c>
      <c r="L34" s="31">
        <f>'AEO 2022 Table 49 Raw'!O24</f>
        <v>1.3223320000000001</v>
      </c>
      <c r="M34" s="31">
        <f>'AEO 2022 Table 49 Raw'!P24</f>
        <v>1.396048</v>
      </c>
      <c r="N34" s="31">
        <f>'AEO 2022 Table 49 Raw'!Q24</f>
        <v>1.473946</v>
      </c>
      <c r="O34" s="31">
        <f>'AEO 2022 Table 49 Raw'!R24</f>
        <v>1.5513349999999999</v>
      </c>
      <c r="P34" s="31">
        <f>'AEO 2022 Table 49 Raw'!S24</f>
        <v>1.6278250000000001</v>
      </c>
      <c r="Q34" s="31">
        <f>'AEO 2022 Table 49 Raw'!T24</f>
        <v>1.7094689999999999</v>
      </c>
      <c r="R34" s="31">
        <f>'AEO 2022 Table 49 Raw'!U24</f>
        <v>1.7926770000000001</v>
      </c>
      <c r="S34" s="31">
        <f>'AEO 2022 Table 49 Raw'!V24</f>
        <v>1.8822209999999999</v>
      </c>
      <c r="T34" s="31">
        <f>'AEO 2022 Table 49 Raw'!W24</f>
        <v>1.976623</v>
      </c>
      <c r="U34" s="31">
        <f>'AEO 2022 Table 49 Raw'!X24</f>
        <v>2.0788820000000001</v>
      </c>
      <c r="V34" s="31">
        <f>'AEO 2022 Table 49 Raw'!Y24</f>
        <v>2.18316</v>
      </c>
      <c r="W34" s="31">
        <f>'AEO 2022 Table 49 Raw'!Z24</f>
        <v>2.2937639999999999</v>
      </c>
      <c r="X34" s="31">
        <f>'AEO 2022 Table 49 Raw'!AA24</f>
        <v>2.411905</v>
      </c>
      <c r="Y34" s="31">
        <f>'AEO 2022 Table 49 Raw'!AB24</f>
        <v>2.5342340000000001</v>
      </c>
      <c r="Z34" s="31">
        <f>'AEO 2022 Table 49 Raw'!AC24</f>
        <v>2.6533519999999999</v>
      </c>
      <c r="AA34" s="31">
        <f>'AEO 2022 Table 49 Raw'!AD24</f>
        <v>2.7781319999999998</v>
      </c>
      <c r="AB34" s="31">
        <f>'AEO 2022 Table 49 Raw'!AE24</f>
        <v>2.9174440000000001</v>
      </c>
      <c r="AC34" s="31">
        <f>'AEO 2022 Table 49 Raw'!AF24</f>
        <v>3.056603</v>
      </c>
      <c r="AD34" s="31">
        <f>'AEO 2022 Table 49 Raw'!AG24</f>
        <v>3.1893539999999998</v>
      </c>
      <c r="AE34" s="31">
        <f>'AEO 2022 Table 49 Raw'!AH24</f>
        <v>3.3302480000000001</v>
      </c>
      <c r="AF34" s="31">
        <f>'AEO 2022 Table 49 Raw'!AI24</f>
        <v>3.495403</v>
      </c>
      <c r="AG34" s="52">
        <f>'AEO 2022 Table 49 Raw'!AJ24</f>
        <v>6.2E-2</v>
      </c>
    </row>
    <row r="35" spans="1:33" ht="15" customHeight="1">
      <c r="A35" s="8" t="s">
        <v>2048</v>
      </c>
      <c r="B35" s="28" t="s">
        <v>2033</v>
      </c>
      <c r="C35" s="31">
        <f>'AEO 2022 Table 49 Raw'!F25</f>
        <v>2.336E-3</v>
      </c>
      <c r="D35" s="31">
        <f>'AEO 2022 Table 49 Raw'!G25</f>
        <v>2.483E-3</v>
      </c>
      <c r="E35" s="31">
        <f>'AEO 2022 Table 49 Raw'!H25</f>
        <v>2.5769999999999999E-3</v>
      </c>
      <c r="F35" s="31">
        <f>'AEO 2022 Table 49 Raw'!I25</f>
        <v>2.6350000000000002E-3</v>
      </c>
      <c r="G35" s="31">
        <f>'AEO 2022 Table 49 Raw'!J25</f>
        <v>2.6749999999999999E-3</v>
      </c>
      <c r="H35" s="31">
        <f>'AEO 2022 Table 49 Raw'!K25</f>
        <v>2.6870000000000002E-3</v>
      </c>
      <c r="I35" s="31">
        <f>'AEO 2022 Table 49 Raw'!L25</f>
        <v>2.6800000000000001E-3</v>
      </c>
      <c r="J35" s="31">
        <f>'AEO 2022 Table 49 Raw'!M25</f>
        <v>2.6679999999999998E-3</v>
      </c>
      <c r="K35" s="31">
        <f>'AEO 2022 Table 49 Raw'!N25</f>
        <v>2.643E-3</v>
      </c>
      <c r="L35" s="31">
        <f>'AEO 2022 Table 49 Raw'!O25</f>
        <v>2.614E-3</v>
      </c>
      <c r="M35" s="31">
        <f>'AEO 2022 Table 49 Raw'!P25</f>
        <v>2.581E-3</v>
      </c>
      <c r="N35" s="31">
        <f>'AEO 2022 Table 49 Raw'!Q25</f>
        <v>2.5500000000000002E-3</v>
      </c>
      <c r="O35" s="31">
        <f>'AEO 2022 Table 49 Raw'!R25</f>
        <v>2.5179999999999998E-3</v>
      </c>
      <c r="P35" s="31">
        <f>'AEO 2022 Table 49 Raw'!S25</f>
        <v>2.4719999999999998E-3</v>
      </c>
      <c r="Q35" s="31">
        <f>'AEO 2022 Table 49 Raw'!T25</f>
        <v>2.4499999999999999E-3</v>
      </c>
      <c r="R35" s="31">
        <f>'AEO 2022 Table 49 Raw'!U25</f>
        <v>2.395E-3</v>
      </c>
      <c r="S35" s="31">
        <f>'AEO 2022 Table 49 Raw'!V25</f>
        <v>2.32E-3</v>
      </c>
      <c r="T35" s="31">
        <f>'AEO 2022 Table 49 Raw'!W25</f>
        <v>2.2910000000000001E-3</v>
      </c>
      <c r="U35" s="31">
        <f>'AEO 2022 Table 49 Raw'!X25</f>
        <v>2.2460000000000002E-3</v>
      </c>
      <c r="V35" s="31">
        <f>'AEO 2022 Table 49 Raw'!Y25</f>
        <v>2.196E-3</v>
      </c>
      <c r="W35" s="31">
        <f>'AEO 2022 Table 49 Raw'!Z25</f>
        <v>2.1489999999999999E-3</v>
      </c>
      <c r="X35" s="31">
        <f>'AEO 2022 Table 49 Raw'!AA25</f>
        <v>2.1029999999999998E-3</v>
      </c>
      <c r="Y35" s="31">
        <f>'AEO 2022 Table 49 Raw'!AB25</f>
        <v>2.0579999999999999E-3</v>
      </c>
      <c r="Z35" s="31">
        <f>'AEO 2022 Table 49 Raw'!AC25</f>
        <v>2.0070000000000001E-3</v>
      </c>
      <c r="AA35" s="31">
        <f>'AEO 2022 Table 49 Raw'!AD25</f>
        <v>1.9589999999999998E-3</v>
      </c>
      <c r="AB35" s="31">
        <f>'AEO 2022 Table 49 Raw'!AE25</f>
        <v>1.916E-3</v>
      </c>
      <c r="AC35" s="31">
        <f>'AEO 2022 Table 49 Raw'!AF25</f>
        <v>1.8710000000000001E-3</v>
      </c>
      <c r="AD35" s="31">
        <f>'AEO 2022 Table 49 Raw'!AG25</f>
        <v>1.8220000000000001E-3</v>
      </c>
      <c r="AE35" s="31">
        <f>'AEO 2022 Table 49 Raw'!AH25</f>
        <v>1.7700000000000001E-3</v>
      </c>
      <c r="AF35" s="31">
        <f>'AEO 2022 Table 49 Raw'!AI25</f>
        <v>1.7279999999999999E-3</v>
      </c>
      <c r="AG35" s="52">
        <f>'AEO 2022 Table 49 Raw'!AJ25</f>
        <v>-0.01</v>
      </c>
    </row>
    <row r="36" spans="1:33" ht="15" customHeight="1">
      <c r="A36" s="8" t="s">
        <v>2049</v>
      </c>
      <c r="B36" s="28" t="s">
        <v>2035</v>
      </c>
      <c r="C36" s="31">
        <f>'AEO 2022 Table 49 Raw'!F26</f>
        <v>6.3160000000000004E-3</v>
      </c>
      <c r="D36" s="31">
        <f>'AEO 2022 Table 49 Raw'!G26</f>
        <v>1.188E-2</v>
      </c>
      <c r="E36" s="31">
        <f>'AEO 2022 Table 49 Raw'!H26</f>
        <v>1.7357999999999998E-2</v>
      </c>
      <c r="F36" s="31">
        <f>'AEO 2022 Table 49 Raw'!I26</f>
        <v>2.3025E-2</v>
      </c>
      <c r="G36" s="31">
        <f>'AEO 2022 Table 49 Raw'!J26</f>
        <v>2.8771000000000001E-2</v>
      </c>
      <c r="H36" s="31">
        <f>'AEO 2022 Table 49 Raw'!K26</f>
        <v>3.431E-2</v>
      </c>
      <c r="I36" s="31">
        <f>'AEO 2022 Table 49 Raw'!L26</f>
        <v>3.968E-2</v>
      </c>
      <c r="J36" s="31">
        <f>'AEO 2022 Table 49 Raw'!M26</f>
        <v>4.5152999999999999E-2</v>
      </c>
      <c r="K36" s="31">
        <f>'AEO 2022 Table 49 Raw'!N26</f>
        <v>5.0585999999999999E-2</v>
      </c>
      <c r="L36" s="31">
        <f>'AEO 2022 Table 49 Raw'!O26</f>
        <v>5.6075E-2</v>
      </c>
      <c r="M36" s="31">
        <f>'AEO 2022 Table 49 Raw'!P26</f>
        <v>6.1511999999999997E-2</v>
      </c>
      <c r="N36" s="31">
        <f>'AEO 2022 Table 49 Raw'!Q26</f>
        <v>6.7125000000000004E-2</v>
      </c>
      <c r="O36" s="31">
        <f>'AEO 2022 Table 49 Raw'!R26</f>
        <v>7.2789999999999994E-2</v>
      </c>
      <c r="P36" s="31">
        <f>'AEO 2022 Table 49 Raw'!S26</f>
        <v>7.8303999999999999E-2</v>
      </c>
      <c r="Q36" s="31">
        <f>'AEO 2022 Table 49 Raw'!T26</f>
        <v>8.3983000000000002E-2</v>
      </c>
      <c r="R36" s="31">
        <f>'AEO 2022 Table 49 Raw'!U26</f>
        <v>8.9842000000000005E-2</v>
      </c>
      <c r="S36" s="31">
        <f>'AEO 2022 Table 49 Raw'!V26</f>
        <v>9.5938999999999997E-2</v>
      </c>
      <c r="T36" s="31">
        <f>'AEO 2022 Table 49 Raw'!W26</f>
        <v>0.102341</v>
      </c>
      <c r="U36" s="31">
        <f>'AEO 2022 Table 49 Raw'!X26</f>
        <v>0.109181</v>
      </c>
      <c r="V36" s="31">
        <f>'AEO 2022 Table 49 Raw'!Y26</f>
        <v>0.116073</v>
      </c>
      <c r="W36" s="31">
        <f>'AEO 2022 Table 49 Raw'!Z26</f>
        <v>0.12331300000000001</v>
      </c>
      <c r="X36" s="31">
        <f>'AEO 2022 Table 49 Raw'!AA26</f>
        <v>0.130971</v>
      </c>
      <c r="Y36" s="31">
        <f>'AEO 2022 Table 49 Raw'!AB26</f>
        <v>0.138929</v>
      </c>
      <c r="Z36" s="31">
        <f>'AEO 2022 Table 49 Raw'!AC26</f>
        <v>0.14674100000000001</v>
      </c>
      <c r="AA36" s="31">
        <f>'AEO 2022 Table 49 Raw'!AD26</f>
        <v>0.15495400000000001</v>
      </c>
      <c r="AB36" s="31">
        <f>'AEO 2022 Table 49 Raw'!AE26</f>
        <v>0.16401399999999999</v>
      </c>
      <c r="AC36" s="31">
        <f>'AEO 2022 Table 49 Raw'!AF26</f>
        <v>0.17321400000000001</v>
      </c>
      <c r="AD36" s="31">
        <f>'AEO 2022 Table 49 Raw'!AG26</f>
        <v>0.182168</v>
      </c>
      <c r="AE36" s="31">
        <f>'AEO 2022 Table 49 Raw'!AH26</f>
        <v>0.19164400000000001</v>
      </c>
      <c r="AF36" s="31">
        <f>'AEO 2022 Table 49 Raw'!AI26</f>
        <v>0.202599</v>
      </c>
      <c r="AG36" s="52">
        <f>'AEO 2022 Table 49 Raw'!AJ26</f>
        <v>0.127</v>
      </c>
    </row>
    <row r="37" spans="1:33" ht="15" customHeight="1">
      <c r="A37" s="8" t="s">
        <v>2050</v>
      </c>
      <c r="B37" s="28" t="s">
        <v>2037</v>
      </c>
      <c r="C37" s="31">
        <f>'AEO 2022 Table 49 Raw'!F27</f>
        <v>5.9789999999999999E-3</v>
      </c>
      <c r="D37" s="31">
        <f>'AEO 2022 Table 49 Raw'!G27</f>
        <v>1.1245E-2</v>
      </c>
      <c r="E37" s="31">
        <f>'AEO 2022 Table 49 Raw'!H27</f>
        <v>1.6431000000000001E-2</v>
      </c>
      <c r="F37" s="31">
        <f>'AEO 2022 Table 49 Raw'!I27</f>
        <v>2.1794000000000001E-2</v>
      </c>
      <c r="G37" s="31">
        <f>'AEO 2022 Table 49 Raw'!J27</f>
        <v>2.7233E-2</v>
      </c>
      <c r="H37" s="31">
        <f>'AEO 2022 Table 49 Raw'!K27</f>
        <v>3.2476999999999999E-2</v>
      </c>
      <c r="I37" s="31">
        <f>'AEO 2022 Table 49 Raw'!L27</f>
        <v>3.7560000000000003E-2</v>
      </c>
      <c r="J37" s="31">
        <f>'AEO 2022 Table 49 Raw'!M27</f>
        <v>4.2741000000000001E-2</v>
      </c>
      <c r="K37" s="31">
        <f>'AEO 2022 Table 49 Raw'!N27</f>
        <v>4.7884000000000003E-2</v>
      </c>
      <c r="L37" s="31">
        <f>'AEO 2022 Table 49 Raw'!O27</f>
        <v>5.3079000000000001E-2</v>
      </c>
      <c r="M37" s="31">
        <f>'AEO 2022 Table 49 Raw'!P27</f>
        <v>5.8226E-2</v>
      </c>
      <c r="N37" s="31">
        <f>'AEO 2022 Table 49 Raw'!Q27</f>
        <v>6.3538999999999998E-2</v>
      </c>
      <c r="O37" s="31">
        <f>'AEO 2022 Table 49 Raw'!R27</f>
        <v>6.8901000000000004E-2</v>
      </c>
      <c r="P37" s="31">
        <f>'AEO 2022 Table 49 Raw'!S27</f>
        <v>7.4121000000000006E-2</v>
      </c>
      <c r="Q37" s="31">
        <f>'AEO 2022 Table 49 Raw'!T27</f>
        <v>7.9495999999999997E-2</v>
      </c>
      <c r="R37" s="31">
        <f>'AEO 2022 Table 49 Raw'!U27</f>
        <v>8.5042000000000006E-2</v>
      </c>
      <c r="S37" s="31">
        <f>'AEO 2022 Table 49 Raw'!V27</f>
        <v>9.0814000000000006E-2</v>
      </c>
      <c r="T37" s="31">
        <f>'AEO 2022 Table 49 Raw'!W27</f>
        <v>9.6873000000000001E-2</v>
      </c>
      <c r="U37" s="31">
        <f>'AEO 2022 Table 49 Raw'!X27</f>
        <v>0.103348</v>
      </c>
      <c r="V37" s="31">
        <f>'AEO 2022 Table 49 Raw'!Y27</f>
        <v>0.109871</v>
      </c>
      <c r="W37" s="31">
        <f>'AEO 2022 Table 49 Raw'!Z27</f>
        <v>0.116725</v>
      </c>
      <c r="X37" s="31">
        <f>'AEO 2022 Table 49 Raw'!AA27</f>
        <v>0.123974</v>
      </c>
      <c r="Y37" s="31">
        <f>'AEO 2022 Table 49 Raw'!AB27</f>
        <v>0.13150700000000001</v>
      </c>
      <c r="Z37" s="31">
        <f>'AEO 2022 Table 49 Raw'!AC27</f>
        <v>0.138901</v>
      </c>
      <c r="AA37" s="31">
        <f>'AEO 2022 Table 49 Raw'!AD27</f>
        <v>0.146676</v>
      </c>
      <c r="AB37" s="31">
        <f>'AEO 2022 Table 49 Raw'!AE27</f>
        <v>0.155251</v>
      </c>
      <c r="AC37" s="31">
        <f>'AEO 2022 Table 49 Raw'!AF27</f>
        <v>0.16395999999999999</v>
      </c>
      <c r="AD37" s="31">
        <f>'AEO 2022 Table 49 Raw'!AG27</f>
        <v>0.172435</v>
      </c>
      <c r="AE37" s="31">
        <f>'AEO 2022 Table 49 Raw'!AH27</f>
        <v>0.18140500000000001</v>
      </c>
      <c r="AF37" s="31">
        <f>'AEO 2022 Table 49 Raw'!AI27</f>
        <v>0.191775</v>
      </c>
      <c r="AG37" s="52">
        <f>'AEO 2022 Table 49 Raw'!AJ27</f>
        <v>0.127</v>
      </c>
    </row>
    <row r="38" spans="1:33" ht="15" customHeight="1">
      <c r="A38" s="8" t="s">
        <v>2051</v>
      </c>
      <c r="B38" s="28" t="s">
        <v>2039</v>
      </c>
      <c r="C38" s="31">
        <f>'AEO 2022 Table 49 Raw'!F28</f>
        <v>9.6570000000000007E-3</v>
      </c>
      <c r="D38" s="31">
        <f>'AEO 2022 Table 49 Raw'!G28</f>
        <v>1.8162999999999999E-2</v>
      </c>
      <c r="E38" s="31">
        <f>'AEO 2022 Table 49 Raw'!H28</f>
        <v>2.6539E-2</v>
      </c>
      <c r="F38" s="31">
        <f>'AEO 2022 Table 49 Raw'!I28</f>
        <v>3.5201999999999997E-2</v>
      </c>
      <c r="G38" s="31">
        <f>'AEO 2022 Table 49 Raw'!J28</f>
        <v>4.3985999999999997E-2</v>
      </c>
      <c r="H38" s="31">
        <f>'AEO 2022 Table 49 Raw'!K28</f>
        <v>5.2455000000000002E-2</v>
      </c>
      <c r="I38" s="31">
        <f>'AEO 2022 Table 49 Raw'!L28</f>
        <v>6.0664999999999997E-2</v>
      </c>
      <c r="J38" s="31">
        <f>'AEO 2022 Table 49 Raw'!M28</f>
        <v>6.9033999999999998E-2</v>
      </c>
      <c r="K38" s="31">
        <f>'AEO 2022 Table 49 Raw'!N28</f>
        <v>7.7340000000000006E-2</v>
      </c>
      <c r="L38" s="31">
        <f>'AEO 2022 Table 49 Raw'!O28</f>
        <v>8.5731000000000002E-2</v>
      </c>
      <c r="M38" s="31">
        <f>'AEO 2022 Table 49 Raw'!P28</f>
        <v>9.4044000000000003E-2</v>
      </c>
      <c r="N38" s="31">
        <f>'AEO 2022 Table 49 Raw'!Q28</f>
        <v>0.10262499999999999</v>
      </c>
      <c r="O38" s="31">
        <f>'AEO 2022 Table 49 Raw'!R28</f>
        <v>0.111286</v>
      </c>
      <c r="P38" s="31">
        <f>'AEO 2022 Table 49 Raw'!S28</f>
        <v>0.119717</v>
      </c>
      <c r="Q38" s="31">
        <f>'AEO 2022 Table 49 Raw'!T28</f>
        <v>0.12839900000000001</v>
      </c>
      <c r="R38" s="31">
        <f>'AEO 2022 Table 49 Raw'!U28</f>
        <v>0.13735700000000001</v>
      </c>
      <c r="S38" s="31">
        <f>'AEO 2022 Table 49 Raw'!V28</f>
        <v>0.146679</v>
      </c>
      <c r="T38" s="31">
        <f>'AEO 2022 Table 49 Raw'!W28</f>
        <v>0.15646499999999999</v>
      </c>
      <c r="U38" s="31">
        <f>'AEO 2022 Table 49 Raw'!X28</f>
        <v>0.16692299999999999</v>
      </c>
      <c r="V38" s="31">
        <f>'AEO 2022 Table 49 Raw'!Y28</f>
        <v>0.17746000000000001</v>
      </c>
      <c r="W38" s="31">
        <f>'AEO 2022 Table 49 Raw'!Z28</f>
        <v>0.188529</v>
      </c>
      <c r="X38" s="31">
        <f>'AEO 2022 Table 49 Raw'!AA28</f>
        <v>0.200238</v>
      </c>
      <c r="Y38" s="31">
        <f>'AEO 2022 Table 49 Raw'!AB28</f>
        <v>0.21240400000000001</v>
      </c>
      <c r="Z38" s="31">
        <f>'AEO 2022 Table 49 Raw'!AC28</f>
        <v>0.22434799999999999</v>
      </c>
      <c r="AA38" s="31">
        <f>'AEO 2022 Table 49 Raw'!AD28</f>
        <v>0.236904</v>
      </c>
      <c r="AB38" s="31">
        <f>'AEO 2022 Table 49 Raw'!AE28</f>
        <v>0.25075500000000001</v>
      </c>
      <c r="AC38" s="31">
        <f>'AEO 2022 Table 49 Raw'!AF28</f>
        <v>0.264822</v>
      </c>
      <c r="AD38" s="31">
        <f>'AEO 2022 Table 49 Raw'!AG28</f>
        <v>0.27851100000000001</v>
      </c>
      <c r="AE38" s="31">
        <f>'AEO 2022 Table 49 Raw'!AH28</f>
        <v>0.29299799999999998</v>
      </c>
      <c r="AF38" s="31">
        <f>'AEO 2022 Table 49 Raw'!AI28</f>
        <v>0.30974699999999999</v>
      </c>
      <c r="AG38" s="52">
        <f>'AEO 2022 Table 49 Raw'!AJ28</f>
        <v>0.127</v>
      </c>
    </row>
    <row r="39" spans="1:33" ht="12" customHeight="1">
      <c r="A39" s="8" t="s">
        <v>2052</v>
      </c>
      <c r="B39" s="28" t="s">
        <v>2053</v>
      </c>
      <c r="C39" s="31">
        <f>'AEO 2022 Table 49 Raw'!F29</f>
        <v>55.063403999999998</v>
      </c>
      <c r="D39" s="31">
        <f>'AEO 2022 Table 49 Raw'!G29</f>
        <v>55.804493000000001</v>
      </c>
      <c r="E39" s="31">
        <f>'AEO 2022 Table 49 Raw'!H29</f>
        <v>56.094397999999998</v>
      </c>
      <c r="F39" s="31">
        <f>'AEO 2022 Table 49 Raw'!I29</f>
        <v>56.346221999999997</v>
      </c>
      <c r="G39" s="31">
        <f>'AEO 2022 Table 49 Raw'!J29</f>
        <v>56.854435000000002</v>
      </c>
      <c r="H39" s="31">
        <f>'AEO 2022 Table 49 Raw'!K29</f>
        <v>57.319308999999997</v>
      </c>
      <c r="I39" s="31">
        <f>'AEO 2022 Table 49 Raw'!L29</f>
        <v>57.813999000000003</v>
      </c>
      <c r="J39" s="31">
        <f>'AEO 2022 Table 49 Raw'!M29</f>
        <v>58.595795000000003</v>
      </c>
      <c r="K39" s="31">
        <f>'AEO 2022 Table 49 Raw'!N29</f>
        <v>59.340645000000002</v>
      </c>
      <c r="L39" s="31">
        <f>'AEO 2022 Table 49 Raw'!O29</f>
        <v>60.191422000000003</v>
      </c>
      <c r="M39" s="31">
        <f>'AEO 2022 Table 49 Raw'!P29</f>
        <v>61.006329000000001</v>
      </c>
      <c r="N39" s="31">
        <f>'AEO 2022 Table 49 Raw'!Q29</f>
        <v>61.993561</v>
      </c>
      <c r="O39" s="31">
        <f>'AEO 2022 Table 49 Raw'!R29</f>
        <v>62.930405</v>
      </c>
      <c r="P39" s="31">
        <f>'AEO 2022 Table 49 Raw'!S29</f>
        <v>63.722389</v>
      </c>
      <c r="Q39" s="31">
        <f>'AEO 2022 Table 49 Raw'!T29</f>
        <v>64.635955999999993</v>
      </c>
      <c r="R39" s="31">
        <f>'AEO 2022 Table 49 Raw'!U29</f>
        <v>65.603522999999996</v>
      </c>
      <c r="S39" s="31">
        <f>'AEO 2022 Table 49 Raw'!V29</f>
        <v>66.636734000000004</v>
      </c>
      <c r="T39" s="31">
        <f>'AEO 2022 Table 49 Raw'!W29</f>
        <v>67.660126000000005</v>
      </c>
      <c r="U39" s="31">
        <f>'AEO 2022 Table 49 Raw'!X29</f>
        <v>68.821335000000005</v>
      </c>
      <c r="V39" s="31">
        <f>'AEO 2022 Table 49 Raw'!Y29</f>
        <v>69.983635000000007</v>
      </c>
      <c r="W39" s="31">
        <f>'AEO 2022 Table 49 Raw'!Z29</f>
        <v>71.182022000000003</v>
      </c>
      <c r="X39" s="31">
        <f>'AEO 2022 Table 49 Raw'!AA29</f>
        <v>72.483513000000002</v>
      </c>
      <c r="Y39" s="31">
        <f>'AEO 2022 Table 49 Raw'!AB29</f>
        <v>73.866553999999994</v>
      </c>
      <c r="Z39" s="31">
        <f>'AEO 2022 Table 49 Raw'!AC29</f>
        <v>75.083595000000003</v>
      </c>
      <c r="AA39" s="31">
        <f>'AEO 2022 Table 49 Raw'!AD29</f>
        <v>76.379463000000001</v>
      </c>
      <c r="AB39" s="31">
        <f>'AEO 2022 Table 49 Raw'!AE29</f>
        <v>77.923561000000007</v>
      </c>
      <c r="AC39" s="31">
        <f>'AEO 2022 Table 49 Raw'!AF29</f>
        <v>79.383232000000007</v>
      </c>
      <c r="AD39" s="31">
        <f>'AEO 2022 Table 49 Raw'!AG29</f>
        <v>80.603783000000007</v>
      </c>
      <c r="AE39" s="31">
        <f>'AEO 2022 Table 49 Raw'!AH29</f>
        <v>81.916222000000005</v>
      </c>
      <c r="AF39" s="31">
        <f>'AEO 2022 Table 49 Raw'!AI29</f>
        <v>83.661620999999997</v>
      </c>
      <c r="AG39" s="52">
        <f>'AEO 2022 Table 49 Raw'!AJ29</f>
        <v>1.4999999999999999E-2</v>
      </c>
    </row>
    <row r="40" spans="1:33" ht="12" customHeight="1">
      <c r="B40" s="27" t="s">
        <v>2054</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52"/>
    </row>
    <row r="41" spans="1:33" ht="12" customHeight="1">
      <c r="A41" s="8" t="s">
        <v>2055</v>
      </c>
      <c r="B41" s="28" t="s">
        <v>2024</v>
      </c>
      <c r="C41" s="31">
        <f>'AEO 2022 Table 49 Raw'!F31</f>
        <v>173.643494</v>
      </c>
      <c r="D41" s="31">
        <f>'AEO 2022 Table 49 Raw'!G31</f>
        <v>176.00322</v>
      </c>
      <c r="E41" s="31">
        <f>'AEO 2022 Table 49 Raw'!H31</f>
        <v>176.162994</v>
      </c>
      <c r="F41" s="31">
        <f>'AEO 2022 Table 49 Raw'!I31</f>
        <v>175.78733800000001</v>
      </c>
      <c r="G41" s="31">
        <f>'AEO 2022 Table 49 Raw'!J31</f>
        <v>176.172729</v>
      </c>
      <c r="H41" s="31">
        <f>'AEO 2022 Table 49 Raw'!K31</f>
        <v>176.12794500000001</v>
      </c>
      <c r="I41" s="31">
        <f>'AEO 2022 Table 49 Raw'!L31</f>
        <v>175.737244</v>
      </c>
      <c r="J41" s="31">
        <f>'AEO 2022 Table 49 Raw'!M31</f>
        <v>175.74389600000001</v>
      </c>
      <c r="K41" s="31">
        <f>'AEO 2022 Table 49 Raw'!N31</f>
        <v>175.34985399999999</v>
      </c>
      <c r="L41" s="31">
        <f>'AEO 2022 Table 49 Raw'!O31</f>
        <v>175.09283400000001</v>
      </c>
      <c r="M41" s="31">
        <f>'AEO 2022 Table 49 Raw'!P31</f>
        <v>174.619766</v>
      </c>
      <c r="N41" s="31">
        <f>'AEO 2022 Table 49 Raw'!Q31</f>
        <v>174.357101</v>
      </c>
      <c r="O41" s="31">
        <f>'AEO 2022 Table 49 Raw'!R31</f>
        <v>173.914017</v>
      </c>
      <c r="P41" s="31">
        <f>'AEO 2022 Table 49 Raw'!S31</f>
        <v>172.998062</v>
      </c>
      <c r="Q41" s="31">
        <f>'AEO 2022 Table 49 Raw'!T31</f>
        <v>172.270691</v>
      </c>
      <c r="R41" s="31">
        <f>'AEO 2022 Table 49 Raw'!U31</f>
        <v>171.534943</v>
      </c>
      <c r="S41" s="31">
        <f>'AEO 2022 Table 49 Raw'!V31</f>
        <v>170.81895399999999</v>
      </c>
      <c r="T41" s="31">
        <f>'AEO 2022 Table 49 Raw'!W31</f>
        <v>170.24906899999999</v>
      </c>
      <c r="U41" s="31">
        <f>'AEO 2022 Table 49 Raw'!X31</f>
        <v>169.86436499999999</v>
      </c>
      <c r="V41" s="31">
        <f>'AEO 2022 Table 49 Raw'!Y31</f>
        <v>169.523483</v>
      </c>
      <c r="W41" s="31">
        <f>'AEO 2022 Table 49 Raw'!Z31</f>
        <v>169.14584400000001</v>
      </c>
      <c r="X41" s="31">
        <f>'AEO 2022 Table 49 Raw'!AA31</f>
        <v>169.00076300000001</v>
      </c>
      <c r="Y41" s="31">
        <f>'AEO 2022 Table 49 Raw'!AB31</f>
        <v>168.86264</v>
      </c>
      <c r="Z41" s="31">
        <f>'AEO 2022 Table 49 Raw'!AC31</f>
        <v>168.17944299999999</v>
      </c>
      <c r="AA41" s="31">
        <f>'AEO 2022 Table 49 Raw'!AD31</f>
        <v>167.56214900000001</v>
      </c>
      <c r="AB41" s="31">
        <f>'AEO 2022 Table 49 Raw'!AE31</f>
        <v>167.345978</v>
      </c>
      <c r="AC41" s="31">
        <f>'AEO 2022 Table 49 Raw'!AF31</f>
        <v>166.793961</v>
      </c>
      <c r="AD41" s="31">
        <f>'AEO 2022 Table 49 Raw'!AG31</f>
        <v>165.65051299999999</v>
      </c>
      <c r="AE41" s="31">
        <f>'AEO 2022 Table 49 Raw'!AH31</f>
        <v>164.585083</v>
      </c>
      <c r="AF41" s="31">
        <f>'AEO 2022 Table 49 Raw'!AI31</f>
        <v>164.258163</v>
      </c>
      <c r="AG41" s="52">
        <f>'AEO 2022 Table 49 Raw'!AJ31</f>
        <v>-2E-3</v>
      </c>
    </row>
    <row r="42" spans="1:33" ht="12" customHeight="1">
      <c r="A42" s="8" t="s">
        <v>2056</v>
      </c>
      <c r="B42" s="28" t="s">
        <v>2026</v>
      </c>
      <c r="C42" s="31">
        <f>'AEO 2022 Table 49 Raw'!F32</f>
        <v>0.15190899999999999</v>
      </c>
      <c r="D42" s="31">
        <f>'AEO 2022 Table 49 Raw'!G32</f>
        <v>0.13570699999999999</v>
      </c>
      <c r="E42" s="31">
        <f>'AEO 2022 Table 49 Raw'!H32</f>
        <v>0.12146999999999999</v>
      </c>
      <c r="F42" s="31">
        <f>'AEO 2022 Table 49 Raw'!I32</f>
        <v>0.109176</v>
      </c>
      <c r="G42" s="31">
        <f>'AEO 2022 Table 49 Raw'!J32</f>
        <v>9.8918000000000006E-2</v>
      </c>
      <c r="H42" s="31">
        <f>'AEO 2022 Table 49 Raw'!K32</f>
        <v>9.0906000000000001E-2</v>
      </c>
      <c r="I42" s="31">
        <f>'AEO 2022 Table 49 Raw'!L32</f>
        <v>8.4778000000000006E-2</v>
      </c>
      <c r="J42" s="31">
        <f>'AEO 2022 Table 49 Raw'!M32</f>
        <v>8.0001000000000003E-2</v>
      </c>
      <c r="K42" s="31">
        <f>'AEO 2022 Table 49 Raw'!N32</f>
        <v>7.5896000000000005E-2</v>
      </c>
      <c r="L42" s="31">
        <f>'AEO 2022 Table 49 Raw'!O32</f>
        <v>7.3271000000000003E-2</v>
      </c>
      <c r="M42" s="31">
        <f>'AEO 2022 Table 49 Raw'!P32</f>
        <v>7.0998000000000006E-2</v>
      </c>
      <c r="N42" s="31">
        <f>'AEO 2022 Table 49 Raw'!Q32</f>
        <v>6.8972000000000006E-2</v>
      </c>
      <c r="O42" s="31">
        <f>'AEO 2022 Table 49 Raw'!R32</f>
        <v>6.7311999999999997E-2</v>
      </c>
      <c r="P42" s="31">
        <f>'AEO 2022 Table 49 Raw'!S32</f>
        <v>6.5903000000000003E-2</v>
      </c>
      <c r="Q42" s="31">
        <f>'AEO 2022 Table 49 Raw'!T32</f>
        <v>6.5020999999999995E-2</v>
      </c>
      <c r="R42" s="31">
        <f>'AEO 2022 Table 49 Raw'!U32</f>
        <v>6.4155000000000004E-2</v>
      </c>
      <c r="S42" s="31">
        <f>'AEO 2022 Table 49 Raw'!V32</f>
        <v>6.3508999999999996E-2</v>
      </c>
      <c r="T42" s="31">
        <f>'AEO 2022 Table 49 Raw'!W32</f>
        <v>6.2854999999999994E-2</v>
      </c>
      <c r="U42" s="31">
        <f>'AEO 2022 Table 49 Raw'!X32</f>
        <v>6.2370000000000002E-2</v>
      </c>
      <c r="V42" s="31">
        <f>'AEO 2022 Table 49 Raw'!Y32</f>
        <v>6.1841E-2</v>
      </c>
      <c r="W42" s="31">
        <f>'AEO 2022 Table 49 Raw'!Z32</f>
        <v>6.1487E-2</v>
      </c>
      <c r="X42" s="31">
        <f>'AEO 2022 Table 49 Raw'!AA32</f>
        <v>6.0884000000000001E-2</v>
      </c>
      <c r="Y42" s="31">
        <f>'AEO 2022 Table 49 Raw'!AB32</f>
        <v>6.0409999999999998E-2</v>
      </c>
      <c r="Z42" s="31">
        <f>'AEO 2022 Table 49 Raw'!AC32</f>
        <v>5.9957999999999997E-2</v>
      </c>
      <c r="AA42" s="31">
        <f>'AEO 2022 Table 49 Raw'!AD32</f>
        <v>5.9708999999999998E-2</v>
      </c>
      <c r="AB42" s="31">
        <f>'AEO 2022 Table 49 Raw'!AE32</f>
        <v>5.9735000000000003E-2</v>
      </c>
      <c r="AC42" s="31">
        <f>'AEO 2022 Table 49 Raw'!AF32</f>
        <v>5.9711E-2</v>
      </c>
      <c r="AD42" s="31">
        <f>'AEO 2022 Table 49 Raw'!AG32</f>
        <v>5.9569999999999998E-2</v>
      </c>
      <c r="AE42" s="31">
        <f>'AEO 2022 Table 49 Raw'!AH32</f>
        <v>5.9494999999999999E-2</v>
      </c>
      <c r="AF42" s="31">
        <f>'AEO 2022 Table 49 Raw'!AI32</f>
        <v>5.9670000000000001E-2</v>
      </c>
      <c r="AG42" s="52">
        <f>'AEO 2022 Table 49 Raw'!AJ32</f>
        <v>-3.2000000000000001E-2</v>
      </c>
    </row>
    <row r="43" spans="1:33" ht="12" customHeight="1">
      <c r="A43" s="8" t="s">
        <v>2057</v>
      </c>
      <c r="B43" s="28" t="s">
        <v>1670</v>
      </c>
      <c r="C43" s="31">
        <f>'AEO 2022 Table 49 Raw'!F33</f>
        <v>2.5527000000000001E-2</v>
      </c>
      <c r="D43" s="31">
        <f>'AEO 2022 Table 49 Raw'!G33</f>
        <v>2.7455E-2</v>
      </c>
      <c r="E43" s="31">
        <f>'AEO 2022 Table 49 Raw'!H33</f>
        <v>2.9021999999999999E-2</v>
      </c>
      <c r="F43" s="31">
        <f>'AEO 2022 Table 49 Raw'!I33</f>
        <v>3.0478999999999999E-2</v>
      </c>
      <c r="G43" s="31">
        <f>'AEO 2022 Table 49 Raw'!J33</f>
        <v>3.1954000000000003E-2</v>
      </c>
      <c r="H43" s="31">
        <f>'AEO 2022 Table 49 Raw'!K33</f>
        <v>3.3244999999999997E-2</v>
      </c>
      <c r="I43" s="31">
        <f>'AEO 2022 Table 49 Raw'!L33</f>
        <v>3.4329999999999999E-2</v>
      </c>
      <c r="J43" s="31">
        <f>'AEO 2022 Table 49 Raw'!M33</f>
        <v>3.5349999999999999E-2</v>
      </c>
      <c r="K43" s="31">
        <f>'AEO 2022 Table 49 Raw'!N33</f>
        <v>3.6112999999999999E-2</v>
      </c>
      <c r="L43" s="31">
        <f>'AEO 2022 Table 49 Raw'!O33</f>
        <v>3.6811000000000003E-2</v>
      </c>
      <c r="M43" s="31">
        <f>'AEO 2022 Table 49 Raw'!P33</f>
        <v>3.7371000000000001E-2</v>
      </c>
      <c r="N43" s="31">
        <f>'AEO 2022 Table 49 Raw'!Q33</f>
        <v>3.7928999999999997E-2</v>
      </c>
      <c r="O43" s="31">
        <f>'AEO 2022 Table 49 Raw'!R33</f>
        <v>3.8538000000000003E-2</v>
      </c>
      <c r="P43" s="31">
        <f>'AEO 2022 Table 49 Raw'!S33</f>
        <v>3.9174E-2</v>
      </c>
      <c r="Q43" s="31">
        <f>'AEO 2022 Table 49 Raw'!T33</f>
        <v>3.9926000000000003E-2</v>
      </c>
      <c r="R43" s="31">
        <f>'AEO 2022 Table 49 Raw'!U33</f>
        <v>4.0660000000000002E-2</v>
      </c>
      <c r="S43" s="31">
        <f>'AEO 2022 Table 49 Raw'!V33</f>
        <v>4.1420999999999999E-2</v>
      </c>
      <c r="T43" s="31">
        <f>'AEO 2022 Table 49 Raw'!W33</f>
        <v>4.2139999999999997E-2</v>
      </c>
      <c r="U43" s="31">
        <f>'AEO 2022 Table 49 Raw'!X33</f>
        <v>4.2972000000000003E-2</v>
      </c>
      <c r="V43" s="31">
        <f>'AEO 2022 Table 49 Raw'!Y33</f>
        <v>4.3913000000000001E-2</v>
      </c>
      <c r="W43" s="31">
        <f>'AEO 2022 Table 49 Raw'!Z33</f>
        <v>4.4911E-2</v>
      </c>
      <c r="X43" s="31">
        <f>'AEO 2022 Table 49 Raw'!AA33</f>
        <v>4.5992999999999999E-2</v>
      </c>
      <c r="Y43" s="31">
        <f>'AEO 2022 Table 49 Raw'!AB33</f>
        <v>4.7113000000000002E-2</v>
      </c>
      <c r="Z43" s="31">
        <f>'AEO 2022 Table 49 Raw'!AC33</f>
        <v>4.8106999999999997E-2</v>
      </c>
      <c r="AA43" s="31">
        <f>'AEO 2022 Table 49 Raw'!AD33</f>
        <v>4.9148999999999998E-2</v>
      </c>
      <c r="AB43" s="31">
        <f>'AEO 2022 Table 49 Raw'!AE33</f>
        <v>5.0367000000000002E-2</v>
      </c>
      <c r="AC43" s="31">
        <f>'AEO 2022 Table 49 Raw'!AF33</f>
        <v>5.1541999999999998E-2</v>
      </c>
      <c r="AD43" s="31">
        <f>'AEO 2022 Table 49 Raw'!AG33</f>
        <v>5.2562999999999999E-2</v>
      </c>
      <c r="AE43" s="31">
        <f>'AEO 2022 Table 49 Raw'!AH33</f>
        <v>5.3614000000000002E-2</v>
      </c>
      <c r="AF43" s="31">
        <f>'AEO 2022 Table 49 Raw'!AI33</f>
        <v>5.4940000000000003E-2</v>
      </c>
      <c r="AG43" s="52">
        <f>'AEO 2022 Table 49 Raw'!AJ33</f>
        <v>2.7E-2</v>
      </c>
    </row>
    <row r="44" spans="1:33" ht="12" customHeight="1">
      <c r="A44" s="8" t="s">
        <v>2058</v>
      </c>
      <c r="B44" s="28" t="s">
        <v>2029</v>
      </c>
      <c r="C44" s="31">
        <f>'AEO 2022 Table 49 Raw'!F34</f>
        <v>1.888412</v>
      </c>
      <c r="D44" s="31">
        <f>'AEO 2022 Table 49 Raw'!G34</f>
        <v>1.9233130000000001</v>
      </c>
      <c r="E44" s="31">
        <f>'AEO 2022 Table 49 Raw'!H34</f>
        <v>1.925071</v>
      </c>
      <c r="F44" s="31">
        <f>'AEO 2022 Table 49 Raw'!I34</f>
        <v>1.9114279999999999</v>
      </c>
      <c r="G44" s="31">
        <f>'AEO 2022 Table 49 Raw'!J34</f>
        <v>1.8987130000000001</v>
      </c>
      <c r="H44" s="31">
        <f>'AEO 2022 Table 49 Raw'!K34</f>
        <v>1.8790039999999999</v>
      </c>
      <c r="I44" s="31">
        <f>'AEO 2022 Table 49 Raw'!L34</f>
        <v>1.8572820000000001</v>
      </c>
      <c r="J44" s="31">
        <f>'AEO 2022 Table 49 Raw'!M34</f>
        <v>1.842776</v>
      </c>
      <c r="K44" s="31">
        <f>'AEO 2022 Table 49 Raw'!N34</f>
        <v>1.8273269999999999</v>
      </c>
      <c r="L44" s="31">
        <f>'AEO 2022 Table 49 Raw'!O34</f>
        <v>1.8143670000000001</v>
      </c>
      <c r="M44" s="31">
        <f>'AEO 2022 Table 49 Raw'!P34</f>
        <v>1.8013300000000001</v>
      </c>
      <c r="N44" s="31">
        <f>'AEO 2022 Table 49 Raw'!Q34</f>
        <v>1.7971699999999999</v>
      </c>
      <c r="O44" s="31">
        <f>'AEO 2022 Table 49 Raw'!R34</f>
        <v>1.8019419999999999</v>
      </c>
      <c r="P44" s="31">
        <f>'AEO 2022 Table 49 Raw'!S34</f>
        <v>1.8113360000000001</v>
      </c>
      <c r="Q44" s="31">
        <f>'AEO 2022 Table 49 Raw'!T34</f>
        <v>1.8308359999999999</v>
      </c>
      <c r="R44" s="31">
        <f>'AEO 2022 Table 49 Raw'!U34</f>
        <v>1.8584080000000001</v>
      </c>
      <c r="S44" s="31">
        <f>'AEO 2022 Table 49 Raw'!V34</f>
        <v>1.896387</v>
      </c>
      <c r="T44" s="31">
        <f>'AEO 2022 Table 49 Raw'!W34</f>
        <v>1.9464410000000001</v>
      </c>
      <c r="U44" s="31">
        <f>'AEO 2022 Table 49 Raw'!X34</f>
        <v>2.0094180000000001</v>
      </c>
      <c r="V44" s="31">
        <f>'AEO 2022 Table 49 Raw'!Y34</f>
        <v>2.0865100000000001</v>
      </c>
      <c r="W44" s="31">
        <f>'AEO 2022 Table 49 Raw'!Z34</f>
        <v>2.1773099999999999</v>
      </c>
      <c r="X44" s="31">
        <f>'AEO 2022 Table 49 Raw'!AA34</f>
        <v>2.2825730000000002</v>
      </c>
      <c r="Y44" s="31">
        <f>'AEO 2022 Table 49 Raw'!AB34</f>
        <v>2.4023629999999998</v>
      </c>
      <c r="Z44" s="31">
        <f>'AEO 2022 Table 49 Raw'!AC34</f>
        <v>2.5299429999999998</v>
      </c>
      <c r="AA44" s="31">
        <f>'AEO 2022 Table 49 Raw'!AD34</f>
        <v>2.6768909999999999</v>
      </c>
      <c r="AB44" s="31">
        <f>'AEO 2022 Table 49 Raw'!AE34</f>
        <v>2.8515519999999999</v>
      </c>
      <c r="AC44" s="31">
        <f>'AEO 2022 Table 49 Raw'!AF34</f>
        <v>3.0436610000000002</v>
      </c>
      <c r="AD44" s="31">
        <f>'AEO 2022 Table 49 Raw'!AG34</f>
        <v>3.2426879999999998</v>
      </c>
      <c r="AE44" s="31">
        <f>'AEO 2022 Table 49 Raw'!AH34</f>
        <v>3.4637500000000001</v>
      </c>
      <c r="AF44" s="31">
        <f>'AEO 2022 Table 49 Raw'!AI34</f>
        <v>3.7279309999999999</v>
      </c>
      <c r="AG44" s="52">
        <f>'AEO 2022 Table 49 Raw'!AJ34</f>
        <v>2.4E-2</v>
      </c>
    </row>
    <row r="45" spans="1:33" ht="12" customHeight="1">
      <c r="A45" s="8" t="s">
        <v>2059</v>
      </c>
      <c r="B45" s="28" t="s">
        <v>2031</v>
      </c>
      <c r="C45" s="31">
        <f>'AEO 2022 Table 49 Raw'!F35</f>
        <v>0</v>
      </c>
      <c r="D45" s="31">
        <f>'AEO 2022 Table 49 Raw'!G35</f>
        <v>0</v>
      </c>
      <c r="E45" s="31">
        <f>'AEO 2022 Table 49 Raw'!H35</f>
        <v>0</v>
      </c>
      <c r="F45" s="31">
        <f>'AEO 2022 Table 49 Raw'!I35</f>
        <v>0</v>
      </c>
      <c r="G45" s="31">
        <f>'AEO 2022 Table 49 Raw'!J35</f>
        <v>0</v>
      </c>
      <c r="H45" s="31">
        <f>'AEO 2022 Table 49 Raw'!K35</f>
        <v>0</v>
      </c>
      <c r="I45" s="31">
        <f>'AEO 2022 Table 49 Raw'!L35</f>
        <v>0</v>
      </c>
      <c r="J45" s="31">
        <f>'AEO 2022 Table 49 Raw'!M35</f>
        <v>0</v>
      </c>
      <c r="K45" s="31">
        <f>'AEO 2022 Table 49 Raw'!N35</f>
        <v>0</v>
      </c>
      <c r="L45" s="31">
        <f>'AEO 2022 Table 49 Raw'!O35</f>
        <v>0</v>
      </c>
      <c r="M45" s="31">
        <f>'AEO 2022 Table 49 Raw'!P35</f>
        <v>0</v>
      </c>
      <c r="N45" s="31">
        <f>'AEO 2022 Table 49 Raw'!Q35</f>
        <v>0</v>
      </c>
      <c r="O45" s="31">
        <f>'AEO 2022 Table 49 Raw'!R35</f>
        <v>0</v>
      </c>
      <c r="P45" s="31">
        <f>'AEO 2022 Table 49 Raw'!S35</f>
        <v>0</v>
      </c>
      <c r="Q45" s="31">
        <f>'AEO 2022 Table 49 Raw'!T35</f>
        <v>0</v>
      </c>
      <c r="R45" s="31">
        <f>'AEO 2022 Table 49 Raw'!U35</f>
        <v>0</v>
      </c>
      <c r="S45" s="31">
        <f>'AEO 2022 Table 49 Raw'!V35</f>
        <v>0</v>
      </c>
      <c r="T45" s="31">
        <f>'AEO 2022 Table 49 Raw'!W35</f>
        <v>0</v>
      </c>
      <c r="U45" s="31">
        <f>'AEO 2022 Table 49 Raw'!X35</f>
        <v>0</v>
      </c>
      <c r="V45" s="31">
        <f>'AEO 2022 Table 49 Raw'!Y35</f>
        <v>0</v>
      </c>
      <c r="W45" s="31">
        <f>'AEO 2022 Table 49 Raw'!Z35</f>
        <v>0</v>
      </c>
      <c r="X45" s="31">
        <f>'AEO 2022 Table 49 Raw'!AA35</f>
        <v>0</v>
      </c>
      <c r="Y45" s="31">
        <f>'AEO 2022 Table 49 Raw'!AB35</f>
        <v>0</v>
      </c>
      <c r="Z45" s="31">
        <f>'AEO 2022 Table 49 Raw'!AC35</f>
        <v>0</v>
      </c>
      <c r="AA45" s="31">
        <f>'AEO 2022 Table 49 Raw'!AD35</f>
        <v>0</v>
      </c>
      <c r="AB45" s="31">
        <f>'AEO 2022 Table 49 Raw'!AE35</f>
        <v>0</v>
      </c>
      <c r="AC45" s="31">
        <f>'AEO 2022 Table 49 Raw'!AF35</f>
        <v>0</v>
      </c>
      <c r="AD45" s="31">
        <f>'AEO 2022 Table 49 Raw'!AG35</f>
        <v>0</v>
      </c>
      <c r="AE45" s="31">
        <f>'AEO 2022 Table 49 Raw'!AH35</f>
        <v>0</v>
      </c>
      <c r="AF45" s="31">
        <f>'AEO 2022 Table 49 Raw'!AI35</f>
        <v>0</v>
      </c>
      <c r="AG45" s="52" t="str">
        <f>'AEO 2022 Table 49 Raw'!AJ35</f>
        <v>- -</v>
      </c>
    </row>
    <row r="46" spans="1:33" ht="12" customHeight="1">
      <c r="A46" s="8" t="s">
        <v>2060</v>
      </c>
      <c r="B46" s="28" t="s">
        <v>2033</v>
      </c>
      <c r="C46" s="31">
        <f>'AEO 2022 Table 49 Raw'!F36</f>
        <v>2.31E-3</v>
      </c>
      <c r="D46" s="31">
        <f>'AEO 2022 Table 49 Raw'!G36</f>
        <v>2.3110000000000001E-3</v>
      </c>
      <c r="E46" s="31">
        <f>'AEO 2022 Table 49 Raw'!H36</f>
        <v>2.3040000000000001E-3</v>
      </c>
      <c r="F46" s="31">
        <f>'AEO 2022 Table 49 Raw'!I36</f>
        <v>2.2729999999999998E-3</v>
      </c>
      <c r="G46" s="31">
        <f>'AEO 2022 Table 49 Raw'!J36</f>
        <v>2.2339999999999999E-3</v>
      </c>
      <c r="H46" s="31">
        <f>'AEO 2022 Table 49 Raw'!K36</f>
        <v>2.1740000000000002E-3</v>
      </c>
      <c r="I46" s="31">
        <f>'AEO 2022 Table 49 Raw'!L36</f>
        <v>2.0929999999999998E-3</v>
      </c>
      <c r="J46" s="31">
        <f>'AEO 2022 Table 49 Raw'!M36</f>
        <v>1.9970000000000001E-3</v>
      </c>
      <c r="K46" s="31">
        <f>'AEO 2022 Table 49 Raw'!N36</f>
        <v>1.8749999999999999E-3</v>
      </c>
      <c r="L46" s="31">
        <f>'AEO 2022 Table 49 Raw'!O36</f>
        <v>1.737E-3</v>
      </c>
      <c r="M46" s="31">
        <f>'AEO 2022 Table 49 Raw'!P36</f>
        <v>1.5839999999999999E-3</v>
      </c>
      <c r="N46" s="31">
        <f>'AEO 2022 Table 49 Raw'!Q36</f>
        <v>1.423E-3</v>
      </c>
      <c r="O46" s="31">
        <f>'AEO 2022 Table 49 Raw'!R36</f>
        <v>1.2589999999999999E-3</v>
      </c>
      <c r="P46" s="31">
        <f>'AEO 2022 Table 49 Raw'!S36</f>
        <v>1.103E-3</v>
      </c>
      <c r="Q46" s="31">
        <f>'AEO 2022 Table 49 Raw'!T36</f>
        <v>9.68E-4</v>
      </c>
      <c r="R46" s="31">
        <f>'AEO 2022 Table 49 Raw'!U36</f>
        <v>8.5700000000000001E-4</v>
      </c>
      <c r="S46" s="31">
        <f>'AEO 2022 Table 49 Raw'!V36</f>
        <v>7.8200000000000003E-4</v>
      </c>
      <c r="T46" s="31">
        <f>'AEO 2022 Table 49 Raw'!W36</f>
        <v>7.2800000000000002E-4</v>
      </c>
      <c r="U46" s="31">
        <f>'AEO 2022 Table 49 Raw'!X36</f>
        <v>6.3299999999999999E-4</v>
      </c>
      <c r="V46" s="31">
        <f>'AEO 2022 Table 49 Raw'!Y36</f>
        <v>5.3399999999999997E-4</v>
      </c>
      <c r="W46" s="31">
        <f>'AEO 2022 Table 49 Raw'!Z36</f>
        <v>4.9700000000000005E-4</v>
      </c>
      <c r="X46" s="31">
        <f>'AEO 2022 Table 49 Raw'!AA36</f>
        <v>5.13E-4</v>
      </c>
      <c r="Y46" s="31">
        <f>'AEO 2022 Table 49 Raw'!AB36</f>
        <v>4.9600000000000002E-4</v>
      </c>
      <c r="Z46" s="31">
        <f>'AEO 2022 Table 49 Raw'!AC36</f>
        <v>4.7699999999999999E-4</v>
      </c>
      <c r="AA46" s="31">
        <f>'AEO 2022 Table 49 Raw'!AD36</f>
        <v>4.5800000000000002E-4</v>
      </c>
      <c r="AB46" s="31">
        <f>'AEO 2022 Table 49 Raw'!AE36</f>
        <v>4.4099999999999999E-4</v>
      </c>
      <c r="AC46" s="31">
        <f>'AEO 2022 Table 49 Raw'!AF36</f>
        <v>4.2299999999999998E-4</v>
      </c>
      <c r="AD46" s="31">
        <f>'AEO 2022 Table 49 Raw'!AG36</f>
        <v>4.0400000000000001E-4</v>
      </c>
      <c r="AE46" s="31">
        <f>'AEO 2022 Table 49 Raw'!AH36</f>
        <v>3.8699999999999997E-4</v>
      </c>
      <c r="AF46" s="31">
        <f>'AEO 2022 Table 49 Raw'!AI36</f>
        <v>3.7100000000000002E-4</v>
      </c>
      <c r="AG46" s="52">
        <f>'AEO 2022 Table 49 Raw'!AJ36</f>
        <v>-6.0999999999999999E-2</v>
      </c>
    </row>
    <row r="47" spans="1:33" ht="12" customHeight="1">
      <c r="A47" s="8" t="s">
        <v>2061</v>
      </c>
      <c r="B47" s="28" t="s">
        <v>2035</v>
      </c>
      <c r="C47" s="31">
        <f>'AEO 2022 Table 49 Raw'!F37</f>
        <v>2.2980000000000001E-3</v>
      </c>
      <c r="D47" s="31">
        <f>'AEO 2022 Table 49 Raw'!G37</f>
        <v>4.3509999999999998E-3</v>
      </c>
      <c r="E47" s="31">
        <f>'AEO 2022 Table 49 Raw'!H37</f>
        <v>6.4159999999999998E-3</v>
      </c>
      <c r="F47" s="31">
        <f>'AEO 2022 Table 49 Raw'!I37</f>
        <v>8.5889999999999994E-3</v>
      </c>
      <c r="G47" s="31">
        <f>'AEO 2022 Table 49 Raw'!J37</f>
        <v>1.0834999999999999E-2</v>
      </c>
      <c r="H47" s="31">
        <f>'AEO 2022 Table 49 Raw'!K37</f>
        <v>1.3046E-2</v>
      </c>
      <c r="I47" s="31">
        <f>'AEO 2022 Table 49 Raw'!L37</f>
        <v>1.5226E-2</v>
      </c>
      <c r="J47" s="31">
        <f>'AEO 2022 Table 49 Raw'!M37</f>
        <v>1.7448999999999999E-2</v>
      </c>
      <c r="K47" s="31">
        <f>'AEO 2022 Table 49 Raw'!N37</f>
        <v>1.9633999999999999E-2</v>
      </c>
      <c r="L47" s="31">
        <f>'AEO 2022 Table 49 Raw'!O37</f>
        <v>2.18E-2</v>
      </c>
      <c r="M47" s="31">
        <f>'AEO 2022 Table 49 Raw'!P37</f>
        <v>2.3883000000000001E-2</v>
      </c>
      <c r="N47" s="31">
        <f>'AEO 2022 Table 49 Raw'!Q37</f>
        <v>2.5932E-2</v>
      </c>
      <c r="O47" s="31">
        <f>'AEO 2022 Table 49 Raw'!R37</f>
        <v>2.7873999999999999E-2</v>
      </c>
      <c r="P47" s="31">
        <f>'AEO 2022 Table 49 Raw'!S37</f>
        <v>2.9642000000000002E-2</v>
      </c>
      <c r="Q47" s="31">
        <f>'AEO 2022 Table 49 Raw'!T37</f>
        <v>3.1347E-2</v>
      </c>
      <c r="R47" s="31">
        <f>'AEO 2022 Table 49 Raw'!U37</f>
        <v>3.2966000000000002E-2</v>
      </c>
      <c r="S47" s="31">
        <f>'AEO 2022 Table 49 Raw'!V37</f>
        <v>3.4499000000000002E-2</v>
      </c>
      <c r="T47" s="31">
        <f>'AEO 2022 Table 49 Raw'!W37</f>
        <v>3.5979999999999998E-2</v>
      </c>
      <c r="U47" s="31">
        <f>'AEO 2022 Table 49 Raw'!X37</f>
        <v>3.7470000000000003E-2</v>
      </c>
      <c r="V47" s="31">
        <f>'AEO 2022 Table 49 Raw'!Y37</f>
        <v>3.8894999999999999E-2</v>
      </c>
      <c r="W47" s="31">
        <f>'AEO 2022 Table 49 Raw'!Z37</f>
        <v>4.0256E-2</v>
      </c>
      <c r="X47" s="31">
        <f>'AEO 2022 Table 49 Raw'!AA37</f>
        <v>4.1648999999999999E-2</v>
      </c>
      <c r="Y47" s="31">
        <f>'AEO 2022 Table 49 Raw'!AB37</f>
        <v>4.3125999999999998E-2</v>
      </c>
      <c r="Z47" s="31">
        <f>'AEO 2022 Table 49 Raw'!AC37</f>
        <v>4.4484999999999997E-2</v>
      </c>
      <c r="AA47" s="31">
        <f>'AEO 2022 Table 49 Raw'!AD37</f>
        <v>4.5900999999999997E-2</v>
      </c>
      <c r="AB47" s="31">
        <f>'AEO 2022 Table 49 Raw'!AE37</f>
        <v>4.7491999999999999E-2</v>
      </c>
      <c r="AC47" s="31">
        <f>'AEO 2022 Table 49 Raw'!AF37</f>
        <v>4.9043000000000003E-2</v>
      </c>
      <c r="AD47" s="31">
        <f>'AEO 2022 Table 49 Raw'!AG37</f>
        <v>5.0467999999999999E-2</v>
      </c>
      <c r="AE47" s="31">
        <f>'AEO 2022 Table 49 Raw'!AH37</f>
        <v>5.1971000000000003E-2</v>
      </c>
      <c r="AF47" s="31">
        <f>'AEO 2022 Table 49 Raw'!AI37</f>
        <v>5.3749999999999999E-2</v>
      </c>
      <c r="AG47" s="52">
        <f>'AEO 2022 Table 49 Raw'!AJ37</f>
        <v>0.115</v>
      </c>
    </row>
    <row r="48" spans="1:33" ht="12" customHeight="1">
      <c r="A48" s="8" t="s">
        <v>2062</v>
      </c>
      <c r="B48" s="28" t="s">
        <v>2037</v>
      </c>
      <c r="C48" s="31">
        <f>'AEO 2022 Table 49 Raw'!F38</f>
        <v>2.6210000000000001E-3</v>
      </c>
      <c r="D48" s="31">
        <f>'AEO 2022 Table 49 Raw'!G38</f>
        <v>4.9620000000000003E-3</v>
      </c>
      <c r="E48" s="31">
        <f>'AEO 2022 Table 49 Raw'!H38</f>
        <v>7.3169999999999997E-3</v>
      </c>
      <c r="F48" s="31">
        <f>'AEO 2022 Table 49 Raw'!I38</f>
        <v>9.7940000000000006E-3</v>
      </c>
      <c r="G48" s="31">
        <f>'AEO 2022 Table 49 Raw'!J38</f>
        <v>1.2355E-2</v>
      </c>
      <c r="H48" s="31">
        <f>'AEO 2022 Table 49 Raw'!K38</f>
        <v>1.4877E-2</v>
      </c>
      <c r="I48" s="31">
        <f>'AEO 2022 Table 49 Raw'!L38</f>
        <v>1.7361999999999999E-2</v>
      </c>
      <c r="J48" s="31">
        <f>'AEO 2022 Table 49 Raw'!M38</f>
        <v>1.9897999999999999E-2</v>
      </c>
      <c r="K48" s="31">
        <f>'AEO 2022 Table 49 Raw'!N38</f>
        <v>2.2388999999999999E-2</v>
      </c>
      <c r="L48" s="31">
        <f>'AEO 2022 Table 49 Raw'!O38</f>
        <v>2.486E-2</v>
      </c>
      <c r="M48" s="31">
        <f>'AEO 2022 Table 49 Raw'!P38</f>
        <v>2.7234999999999999E-2</v>
      </c>
      <c r="N48" s="31">
        <f>'AEO 2022 Table 49 Raw'!Q38</f>
        <v>2.9572000000000001E-2</v>
      </c>
      <c r="O48" s="31">
        <f>'AEO 2022 Table 49 Raw'!R38</f>
        <v>3.1786000000000002E-2</v>
      </c>
      <c r="P48" s="31">
        <f>'AEO 2022 Table 49 Raw'!S38</f>
        <v>3.3801999999999999E-2</v>
      </c>
      <c r="Q48" s="31">
        <f>'AEO 2022 Table 49 Raw'!T38</f>
        <v>3.5746E-2</v>
      </c>
      <c r="R48" s="31">
        <f>'AEO 2022 Table 49 Raw'!U38</f>
        <v>3.7592E-2</v>
      </c>
      <c r="S48" s="31">
        <f>'AEO 2022 Table 49 Raw'!V38</f>
        <v>3.9341000000000001E-2</v>
      </c>
      <c r="T48" s="31">
        <f>'AEO 2022 Table 49 Raw'!W38</f>
        <v>4.1029999999999997E-2</v>
      </c>
      <c r="U48" s="31">
        <f>'AEO 2022 Table 49 Raw'!X38</f>
        <v>4.2729000000000003E-2</v>
      </c>
      <c r="V48" s="31">
        <f>'AEO 2022 Table 49 Raw'!Y38</f>
        <v>4.4353999999999998E-2</v>
      </c>
      <c r="W48" s="31">
        <f>'AEO 2022 Table 49 Raw'!Z38</f>
        <v>4.5906000000000002E-2</v>
      </c>
      <c r="X48" s="31">
        <f>'AEO 2022 Table 49 Raw'!AA38</f>
        <v>4.7495000000000002E-2</v>
      </c>
      <c r="Y48" s="31">
        <f>'AEO 2022 Table 49 Raw'!AB38</f>
        <v>4.9177999999999999E-2</v>
      </c>
      <c r="Z48" s="31">
        <f>'AEO 2022 Table 49 Raw'!AC38</f>
        <v>5.0728000000000002E-2</v>
      </c>
      <c r="AA48" s="31">
        <f>'AEO 2022 Table 49 Raw'!AD38</f>
        <v>5.2343000000000001E-2</v>
      </c>
      <c r="AB48" s="31">
        <f>'AEO 2022 Table 49 Raw'!AE38</f>
        <v>5.4156999999999997E-2</v>
      </c>
      <c r="AC48" s="31">
        <f>'AEO 2022 Table 49 Raw'!AF38</f>
        <v>5.5925999999999997E-2</v>
      </c>
      <c r="AD48" s="31">
        <f>'AEO 2022 Table 49 Raw'!AG38</f>
        <v>5.7550999999999998E-2</v>
      </c>
      <c r="AE48" s="31">
        <f>'AEO 2022 Table 49 Raw'!AH38</f>
        <v>5.9263999999999997E-2</v>
      </c>
      <c r="AF48" s="31">
        <f>'AEO 2022 Table 49 Raw'!AI38</f>
        <v>6.1294000000000001E-2</v>
      </c>
      <c r="AG48" s="52">
        <f>'AEO 2022 Table 49 Raw'!AJ38</f>
        <v>0.115</v>
      </c>
    </row>
    <row r="49" spans="1:33" ht="12" customHeight="1">
      <c r="A49" s="8" t="s">
        <v>2063</v>
      </c>
      <c r="B49" s="28" t="s">
        <v>2039</v>
      </c>
      <c r="C49" s="31">
        <f>'AEO 2022 Table 49 Raw'!F39</f>
        <v>2.8760000000000001E-3</v>
      </c>
      <c r="D49" s="31">
        <f>'AEO 2022 Table 49 Raw'!G39</f>
        <v>5.4450000000000002E-3</v>
      </c>
      <c r="E49" s="31">
        <f>'AEO 2022 Table 49 Raw'!H39</f>
        <v>8.0289999999999997E-3</v>
      </c>
      <c r="F49" s="31">
        <f>'AEO 2022 Table 49 Raw'!I39</f>
        <v>1.0748000000000001E-2</v>
      </c>
      <c r="G49" s="31">
        <f>'AEO 2022 Table 49 Raw'!J39</f>
        <v>1.3558000000000001E-2</v>
      </c>
      <c r="H49" s="31">
        <f>'AEO 2022 Table 49 Raw'!K39</f>
        <v>1.6326E-2</v>
      </c>
      <c r="I49" s="31">
        <f>'AEO 2022 Table 49 Raw'!L39</f>
        <v>1.9053E-2</v>
      </c>
      <c r="J49" s="31">
        <f>'AEO 2022 Table 49 Raw'!M39</f>
        <v>2.1835E-2</v>
      </c>
      <c r="K49" s="31">
        <f>'AEO 2022 Table 49 Raw'!N39</f>
        <v>2.4569000000000001E-2</v>
      </c>
      <c r="L49" s="31">
        <f>'AEO 2022 Table 49 Raw'!O39</f>
        <v>2.7279999999999999E-2</v>
      </c>
      <c r="M49" s="31">
        <f>'AEO 2022 Table 49 Raw'!P39</f>
        <v>2.9887E-2</v>
      </c>
      <c r="N49" s="31">
        <f>'AEO 2022 Table 49 Raw'!Q39</f>
        <v>3.2451000000000001E-2</v>
      </c>
      <c r="O49" s="31">
        <f>'AEO 2022 Table 49 Raw'!R39</f>
        <v>3.4881000000000002E-2</v>
      </c>
      <c r="P49" s="31">
        <f>'AEO 2022 Table 49 Raw'!S39</f>
        <v>3.7093000000000001E-2</v>
      </c>
      <c r="Q49" s="31">
        <f>'AEO 2022 Table 49 Raw'!T39</f>
        <v>3.9225999999999997E-2</v>
      </c>
      <c r="R49" s="31">
        <f>'AEO 2022 Table 49 Raw'!U39</f>
        <v>4.1251999999999997E-2</v>
      </c>
      <c r="S49" s="31">
        <f>'AEO 2022 Table 49 Raw'!V39</f>
        <v>4.3172000000000002E-2</v>
      </c>
      <c r="T49" s="31">
        <f>'AEO 2022 Table 49 Raw'!W39</f>
        <v>4.5025000000000003E-2</v>
      </c>
      <c r="U49" s="31">
        <f>'AEO 2022 Table 49 Raw'!X39</f>
        <v>4.6889E-2</v>
      </c>
      <c r="V49" s="31">
        <f>'AEO 2022 Table 49 Raw'!Y39</f>
        <v>4.8672E-2</v>
      </c>
      <c r="W49" s="31">
        <f>'AEO 2022 Table 49 Raw'!Z39</f>
        <v>5.0375000000000003E-2</v>
      </c>
      <c r="X49" s="31">
        <f>'AEO 2022 Table 49 Raw'!AA39</f>
        <v>5.2118999999999999E-2</v>
      </c>
      <c r="Y49" s="31">
        <f>'AEO 2022 Table 49 Raw'!AB39</f>
        <v>5.3966E-2</v>
      </c>
      <c r="Z49" s="31">
        <f>'AEO 2022 Table 49 Raw'!AC39</f>
        <v>5.5667000000000001E-2</v>
      </c>
      <c r="AA49" s="31">
        <f>'AEO 2022 Table 49 Raw'!AD39</f>
        <v>5.7438999999999997E-2</v>
      </c>
      <c r="AB49" s="31">
        <f>'AEO 2022 Table 49 Raw'!AE39</f>
        <v>5.9429999999999997E-2</v>
      </c>
      <c r="AC49" s="31">
        <f>'AEO 2022 Table 49 Raw'!AF39</f>
        <v>6.1372000000000003E-2</v>
      </c>
      <c r="AD49" s="31">
        <f>'AEO 2022 Table 49 Raw'!AG39</f>
        <v>6.3155000000000003E-2</v>
      </c>
      <c r="AE49" s="31">
        <f>'AEO 2022 Table 49 Raw'!AH39</f>
        <v>6.5034999999999996E-2</v>
      </c>
      <c r="AF49" s="31">
        <f>'AEO 2022 Table 49 Raw'!AI39</f>
        <v>6.7262000000000002E-2</v>
      </c>
      <c r="AG49" s="52">
        <f>'AEO 2022 Table 49 Raw'!AJ39</f>
        <v>0.115</v>
      </c>
    </row>
    <row r="50" spans="1:33" ht="15" customHeight="1">
      <c r="A50" s="8" t="s">
        <v>2064</v>
      </c>
      <c r="B50" s="28" t="s">
        <v>2065</v>
      </c>
      <c r="C50" s="31">
        <f>'AEO 2022 Table 49 Raw'!F40</f>
        <v>175.719223</v>
      </c>
      <c r="D50" s="31">
        <f>'AEO 2022 Table 49 Raw'!G40</f>
        <v>178.10649100000001</v>
      </c>
      <c r="E50" s="31">
        <f>'AEO 2022 Table 49 Raw'!H40</f>
        <v>178.26217700000001</v>
      </c>
      <c r="F50" s="31">
        <f>'AEO 2022 Table 49 Raw'!I40</f>
        <v>177.869843</v>
      </c>
      <c r="G50" s="31">
        <f>'AEO 2022 Table 49 Raw'!J40</f>
        <v>178.24118000000001</v>
      </c>
      <c r="H50" s="31">
        <f>'AEO 2022 Table 49 Raw'!K40</f>
        <v>178.17709400000001</v>
      </c>
      <c r="I50" s="31">
        <f>'AEO 2022 Table 49 Raw'!L40</f>
        <v>177.76707500000001</v>
      </c>
      <c r="J50" s="31">
        <f>'AEO 2022 Table 49 Raw'!M40</f>
        <v>177.76258899999999</v>
      </c>
      <c r="K50" s="31">
        <f>'AEO 2022 Table 49 Raw'!N40</f>
        <v>177.35720800000001</v>
      </c>
      <c r="L50" s="31">
        <f>'AEO 2022 Table 49 Raw'!O40</f>
        <v>177.09243799999999</v>
      </c>
      <c r="M50" s="31">
        <f>'AEO 2022 Table 49 Raw'!P40</f>
        <v>176.61172500000001</v>
      </c>
      <c r="N50" s="31">
        <f>'AEO 2022 Table 49 Raw'!Q40</f>
        <v>176.35041799999999</v>
      </c>
      <c r="O50" s="31">
        <f>'AEO 2022 Table 49 Raw'!R40</f>
        <v>175.91684000000001</v>
      </c>
      <c r="P50" s="31">
        <f>'AEO 2022 Table 49 Raw'!S40</f>
        <v>175.01602199999999</v>
      </c>
      <c r="Q50" s="31">
        <f>'AEO 2022 Table 49 Raw'!T40</f>
        <v>174.313187</v>
      </c>
      <c r="R50" s="31">
        <f>'AEO 2022 Table 49 Raw'!U40</f>
        <v>173.61042800000001</v>
      </c>
      <c r="S50" s="31">
        <f>'AEO 2022 Table 49 Raw'!V40</f>
        <v>172.93768299999999</v>
      </c>
      <c r="T50" s="31">
        <f>'AEO 2022 Table 49 Raw'!W40</f>
        <v>172.422684</v>
      </c>
      <c r="U50" s="31">
        <f>'AEO 2022 Table 49 Raw'!X40</f>
        <v>172.106201</v>
      </c>
      <c r="V50" s="31">
        <f>'AEO 2022 Table 49 Raw'!Y40</f>
        <v>171.847534</v>
      </c>
      <c r="W50" s="31">
        <f>'AEO 2022 Table 49 Raw'!Z40</f>
        <v>171.565979</v>
      </c>
      <c r="X50" s="31">
        <f>'AEO 2022 Table 49 Raw'!AA40</f>
        <v>171.53147899999999</v>
      </c>
      <c r="Y50" s="31">
        <f>'AEO 2022 Table 49 Raw'!AB40</f>
        <v>171.51869199999999</v>
      </c>
      <c r="Z50" s="31">
        <f>'AEO 2022 Table 49 Raw'!AC40</f>
        <v>170.96814000000001</v>
      </c>
      <c r="AA50" s="31">
        <f>'AEO 2022 Table 49 Raw'!AD40</f>
        <v>170.503601</v>
      </c>
      <c r="AB50" s="31">
        <f>'AEO 2022 Table 49 Raw'!AE40</f>
        <v>170.46911600000001</v>
      </c>
      <c r="AC50" s="31">
        <f>'AEO 2022 Table 49 Raw'!AF40</f>
        <v>170.11471599999999</v>
      </c>
      <c r="AD50" s="31">
        <f>'AEO 2022 Table 49 Raw'!AG40</f>
        <v>169.17648299999999</v>
      </c>
      <c r="AE50" s="31">
        <f>'AEO 2022 Table 49 Raw'!AH40</f>
        <v>168.33819600000001</v>
      </c>
      <c r="AF50" s="31">
        <f>'AEO 2022 Table 49 Raw'!AI40</f>
        <v>168.282715</v>
      </c>
      <c r="AG50" s="52">
        <f>'AEO 2022 Table 49 Raw'!AJ40</f>
        <v>-1E-3</v>
      </c>
    </row>
    <row r="51" spans="1:33" ht="15" customHeight="1">
      <c r="A51" s="8" t="s">
        <v>2066</v>
      </c>
      <c r="B51" s="27" t="s">
        <v>2067</v>
      </c>
      <c r="C51" s="31">
        <f>'AEO 2022 Table 49 Raw'!F41</f>
        <v>296.81759599999998</v>
      </c>
      <c r="D51" s="31">
        <f>'AEO 2022 Table 49 Raw'!G41</f>
        <v>301.981964</v>
      </c>
      <c r="E51" s="31">
        <f>'AEO 2022 Table 49 Raw'!H41</f>
        <v>303.74771099999998</v>
      </c>
      <c r="F51" s="31">
        <f>'AEO 2022 Table 49 Raw'!I41</f>
        <v>304.308044</v>
      </c>
      <c r="G51" s="31">
        <f>'AEO 2022 Table 49 Raw'!J41</f>
        <v>305.88125600000001</v>
      </c>
      <c r="H51" s="31">
        <f>'AEO 2022 Table 49 Raw'!K41</f>
        <v>306.79821800000002</v>
      </c>
      <c r="I51" s="31">
        <f>'AEO 2022 Table 49 Raw'!L41</f>
        <v>307.34268200000002</v>
      </c>
      <c r="J51" s="31">
        <f>'AEO 2022 Table 49 Raw'!M41</f>
        <v>308.85281400000002</v>
      </c>
      <c r="K51" s="31">
        <f>'AEO 2022 Table 49 Raw'!N41</f>
        <v>309.89459199999999</v>
      </c>
      <c r="L51" s="31">
        <f>'AEO 2022 Table 49 Raw'!O41</f>
        <v>311.41485599999999</v>
      </c>
      <c r="M51" s="31">
        <f>'AEO 2022 Table 49 Raw'!P41</f>
        <v>312.754456</v>
      </c>
      <c r="N51" s="31">
        <f>'AEO 2022 Table 49 Raw'!Q41</f>
        <v>314.68576000000002</v>
      </c>
      <c r="O51" s="31">
        <f>'AEO 2022 Table 49 Raw'!R41</f>
        <v>316.40176400000001</v>
      </c>
      <c r="P51" s="31">
        <f>'AEO 2022 Table 49 Raw'!S41</f>
        <v>317.39138800000001</v>
      </c>
      <c r="Q51" s="31">
        <f>'AEO 2022 Table 49 Raw'!T41</f>
        <v>318.86142000000001</v>
      </c>
      <c r="R51" s="31">
        <f>'AEO 2022 Table 49 Raw'!U41</f>
        <v>320.39520299999998</v>
      </c>
      <c r="S51" s="31">
        <f>'AEO 2022 Table 49 Raw'!V41</f>
        <v>321.93087800000001</v>
      </c>
      <c r="T51" s="31">
        <f>'AEO 2022 Table 49 Raw'!W41</f>
        <v>323.54074100000003</v>
      </c>
      <c r="U51" s="31">
        <f>'AEO 2022 Table 49 Raw'!X41</f>
        <v>325.44970699999999</v>
      </c>
      <c r="V51" s="31">
        <f>'AEO 2022 Table 49 Raw'!Y41</f>
        <v>327.34362800000002</v>
      </c>
      <c r="W51" s="31">
        <f>'AEO 2022 Table 49 Raw'!Z41</f>
        <v>329.275848</v>
      </c>
      <c r="X51" s="31">
        <f>'AEO 2022 Table 49 Raw'!AA41</f>
        <v>331.64962800000001</v>
      </c>
      <c r="Y51" s="31">
        <f>'AEO 2022 Table 49 Raw'!AB41</f>
        <v>334.189392</v>
      </c>
      <c r="Z51" s="31">
        <f>'AEO 2022 Table 49 Raw'!AC41</f>
        <v>335.79302999999999</v>
      </c>
      <c r="AA51" s="31">
        <f>'AEO 2022 Table 49 Raw'!AD41</f>
        <v>337.64221199999997</v>
      </c>
      <c r="AB51" s="31">
        <f>'AEO 2022 Table 49 Raw'!AE41</f>
        <v>340.47540300000003</v>
      </c>
      <c r="AC51" s="31">
        <f>'AEO 2022 Table 49 Raw'!AF41</f>
        <v>342.782532</v>
      </c>
      <c r="AD51" s="31">
        <f>'AEO 2022 Table 49 Raw'!AG41</f>
        <v>344.06741299999999</v>
      </c>
      <c r="AE51" s="31">
        <f>'AEO 2022 Table 49 Raw'!AH41</f>
        <v>345.77648900000003</v>
      </c>
      <c r="AF51" s="31">
        <f>'AEO 2022 Table 49 Raw'!AI41</f>
        <v>349.05163599999997</v>
      </c>
      <c r="AG51" s="52">
        <f>'AEO 2022 Table 49 Raw'!AJ41</f>
        <v>6.0000000000000001E-3</v>
      </c>
    </row>
    <row r="52" spans="1:33" ht="15" customHeight="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52"/>
    </row>
    <row r="53" spans="1:33" ht="15" customHeight="1">
      <c r="B53" s="27" t="s">
        <v>2068</v>
      </c>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52"/>
    </row>
    <row r="54" spans="1:33" ht="15" customHeight="1">
      <c r="B54" s="27" t="s">
        <v>2022</v>
      </c>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52"/>
    </row>
    <row r="55" spans="1:33" ht="15" customHeight="1">
      <c r="A55" s="8" t="s">
        <v>2069</v>
      </c>
      <c r="B55" s="28" t="s">
        <v>2024</v>
      </c>
      <c r="C55" s="31">
        <f>'AEO 2022 Table 49 Raw'!F44</f>
        <v>458.45220899999998</v>
      </c>
      <c r="D55" s="31">
        <f>'AEO 2022 Table 49 Raw'!G44</f>
        <v>464.50036599999999</v>
      </c>
      <c r="E55" s="31">
        <f>'AEO 2022 Table 49 Raw'!H44</f>
        <v>465.19186400000001</v>
      </c>
      <c r="F55" s="31">
        <f>'AEO 2022 Table 49 Raw'!I44</f>
        <v>461.135559</v>
      </c>
      <c r="G55" s="31">
        <f>'AEO 2022 Table 49 Raw'!J44</f>
        <v>456.428741</v>
      </c>
      <c r="H55" s="31">
        <f>'AEO 2022 Table 49 Raw'!K44</f>
        <v>449.96545400000002</v>
      </c>
      <c r="I55" s="31">
        <f>'AEO 2022 Table 49 Raw'!L44</f>
        <v>442.97167999999999</v>
      </c>
      <c r="J55" s="31">
        <f>'AEO 2022 Table 49 Raw'!M44</f>
        <v>438.05856299999999</v>
      </c>
      <c r="K55" s="31">
        <f>'AEO 2022 Table 49 Raw'!N44</f>
        <v>433.16180400000002</v>
      </c>
      <c r="L55" s="31">
        <f>'AEO 2022 Table 49 Raw'!O44</f>
        <v>430.03808600000002</v>
      </c>
      <c r="M55" s="31">
        <f>'AEO 2022 Table 49 Raw'!P44</f>
        <v>427.756958</v>
      </c>
      <c r="N55" s="31">
        <f>'AEO 2022 Table 49 Raw'!Q44</f>
        <v>426.62374899999998</v>
      </c>
      <c r="O55" s="31">
        <f>'AEO 2022 Table 49 Raw'!R44</f>
        <v>425.40542599999998</v>
      </c>
      <c r="P55" s="31">
        <f>'AEO 2022 Table 49 Raw'!S44</f>
        <v>423.86801100000002</v>
      </c>
      <c r="Q55" s="31">
        <f>'AEO 2022 Table 49 Raw'!T44</f>
        <v>423.32293700000002</v>
      </c>
      <c r="R55" s="31">
        <f>'AEO 2022 Table 49 Raw'!U44</f>
        <v>422.73675500000002</v>
      </c>
      <c r="S55" s="31">
        <f>'AEO 2022 Table 49 Raw'!V44</f>
        <v>421.53384399999999</v>
      </c>
      <c r="T55" s="31">
        <f>'AEO 2022 Table 49 Raw'!W44</f>
        <v>420.04312099999999</v>
      </c>
      <c r="U55" s="31">
        <f>'AEO 2022 Table 49 Raw'!X44</f>
        <v>418.59146099999998</v>
      </c>
      <c r="V55" s="31">
        <f>'AEO 2022 Table 49 Raw'!Y44</f>
        <v>416.82763699999998</v>
      </c>
      <c r="W55" s="31">
        <f>'AEO 2022 Table 49 Raw'!Z44</f>
        <v>414.94381700000002</v>
      </c>
      <c r="X55" s="31">
        <f>'AEO 2022 Table 49 Raw'!AA44</f>
        <v>413.57522599999999</v>
      </c>
      <c r="Y55" s="31">
        <f>'AEO 2022 Table 49 Raw'!AB44</f>
        <v>412.725708</v>
      </c>
      <c r="Z55" s="31">
        <f>'AEO 2022 Table 49 Raw'!AC44</f>
        <v>410.87063599999999</v>
      </c>
      <c r="AA55" s="31">
        <f>'AEO 2022 Table 49 Raw'!AD44</f>
        <v>409.39328</v>
      </c>
      <c r="AB55" s="31">
        <f>'AEO 2022 Table 49 Raw'!AE44</f>
        <v>409.30773900000003</v>
      </c>
      <c r="AC55" s="31">
        <f>'AEO 2022 Table 49 Raw'!AF44</f>
        <v>408.77020299999998</v>
      </c>
      <c r="AD55" s="31">
        <f>'AEO 2022 Table 49 Raw'!AG44</f>
        <v>407.490387</v>
      </c>
      <c r="AE55" s="31">
        <f>'AEO 2022 Table 49 Raw'!AH44</f>
        <v>407.21707199999997</v>
      </c>
      <c r="AF55" s="31">
        <f>'AEO 2022 Table 49 Raw'!AI44</f>
        <v>408.36508199999997</v>
      </c>
      <c r="AG55" s="52">
        <f>'AEO 2022 Table 49 Raw'!AJ44</f>
        <v>-4.0000000000000001E-3</v>
      </c>
    </row>
    <row r="56" spans="1:33" ht="15" customHeight="1">
      <c r="A56" s="8" t="s">
        <v>2070</v>
      </c>
      <c r="B56" s="28" t="s">
        <v>2026</v>
      </c>
      <c r="C56" s="31">
        <f>'AEO 2022 Table 49 Raw'!F45</f>
        <v>165.71771200000001</v>
      </c>
      <c r="D56" s="31">
        <f>'AEO 2022 Table 49 Raw'!G45</f>
        <v>170.86795000000001</v>
      </c>
      <c r="E56" s="31">
        <f>'AEO 2022 Table 49 Raw'!H45</f>
        <v>174.408264</v>
      </c>
      <c r="F56" s="31">
        <f>'AEO 2022 Table 49 Raw'!I45</f>
        <v>176.365128</v>
      </c>
      <c r="G56" s="31">
        <f>'AEO 2022 Table 49 Raw'!J45</f>
        <v>178.41352800000001</v>
      </c>
      <c r="H56" s="31">
        <f>'AEO 2022 Table 49 Raw'!K45</f>
        <v>180.20611600000001</v>
      </c>
      <c r="I56" s="31">
        <f>'AEO 2022 Table 49 Raw'!L45</f>
        <v>181.94456500000001</v>
      </c>
      <c r="J56" s="31">
        <f>'AEO 2022 Table 49 Raw'!M45</f>
        <v>184.62176500000001</v>
      </c>
      <c r="K56" s="31">
        <f>'AEO 2022 Table 49 Raw'!N45</f>
        <v>187.563919</v>
      </c>
      <c r="L56" s="31">
        <f>'AEO 2022 Table 49 Raw'!O45</f>
        <v>191.493225</v>
      </c>
      <c r="M56" s="31">
        <f>'AEO 2022 Table 49 Raw'!P45</f>
        <v>195.86732499999999</v>
      </c>
      <c r="N56" s="31">
        <f>'AEO 2022 Table 49 Raw'!Q45</f>
        <v>201.411621</v>
      </c>
      <c r="O56" s="31">
        <f>'AEO 2022 Table 49 Raw'!R45</f>
        <v>207.68873600000001</v>
      </c>
      <c r="P56" s="31">
        <f>'AEO 2022 Table 49 Raw'!S45</f>
        <v>214.16317699999999</v>
      </c>
      <c r="Q56" s="31">
        <f>'AEO 2022 Table 49 Raw'!T45</f>
        <v>221.538712</v>
      </c>
      <c r="R56" s="31">
        <f>'AEO 2022 Table 49 Raw'!U45</f>
        <v>229.50297499999999</v>
      </c>
      <c r="S56" s="31">
        <f>'AEO 2022 Table 49 Raw'!V45</f>
        <v>237.696686</v>
      </c>
      <c r="T56" s="31">
        <f>'AEO 2022 Table 49 Raw'!W45</f>
        <v>245.927887</v>
      </c>
      <c r="U56" s="31">
        <f>'AEO 2022 Table 49 Raw'!X45</f>
        <v>254.06350699999999</v>
      </c>
      <c r="V56" s="31">
        <f>'AEO 2022 Table 49 Raw'!Y45</f>
        <v>262.15460200000001</v>
      </c>
      <c r="W56" s="31">
        <f>'AEO 2022 Table 49 Raw'!Z45</f>
        <v>270.81720000000001</v>
      </c>
      <c r="X56" s="31">
        <f>'AEO 2022 Table 49 Raw'!AA45</f>
        <v>279.840057</v>
      </c>
      <c r="Y56" s="31">
        <f>'AEO 2022 Table 49 Raw'!AB45</f>
        <v>288.93383799999998</v>
      </c>
      <c r="Z56" s="31">
        <f>'AEO 2022 Table 49 Raw'!AC45</f>
        <v>297.66244499999999</v>
      </c>
      <c r="AA56" s="31">
        <f>'AEO 2022 Table 49 Raw'!AD45</f>
        <v>306.81646699999999</v>
      </c>
      <c r="AB56" s="31">
        <f>'AEO 2022 Table 49 Raw'!AE45</f>
        <v>317.11953699999998</v>
      </c>
      <c r="AC56" s="31">
        <f>'AEO 2022 Table 49 Raw'!AF45</f>
        <v>327.024902</v>
      </c>
      <c r="AD56" s="31">
        <f>'AEO 2022 Table 49 Raw'!AG45</f>
        <v>336.18710299999998</v>
      </c>
      <c r="AE56" s="31">
        <f>'AEO 2022 Table 49 Raw'!AH45</f>
        <v>346.14742999999999</v>
      </c>
      <c r="AF56" s="31">
        <f>'AEO 2022 Table 49 Raw'!AI45</f>
        <v>357.386169</v>
      </c>
      <c r="AG56" s="52">
        <f>'AEO 2022 Table 49 Raw'!AJ45</f>
        <v>2.7E-2</v>
      </c>
    </row>
    <row r="57" spans="1:33" ht="15" customHeight="1">
      <c r="A57" s="8" t="s">
        <v>2071</v>
      </c>
      <c r="B57" s="28" t="s">
        <v>1670</v>
      </c>
      <c r="C57" s="31">
        <f>'AEO 2022 Table 49 Raw'!F46</f>
        <v>0.10242999999999999</v>
      </c>
      <c r="D57" s="31">
        <f>'AEO 2022 Table 49 Raw'!G46</f>
        <v>0.186358</v>
      </c>
      <c r="E57" s="31">
        <f>'AEO 2022 Table 49 Raw'!H46</f>
        <v>0.26677099999999998</v>
      </c>
      <c r="F57" s="31">
        <f>'AEO 2022 Table 49 Raw'!I46</f>
        <v>0.34293099999999999</v>
      </c>
      <c r="G57" s="31">
        <f>'AEO 2022 Table 49 Raw'!J46</f>
        <v>0.41520000000000001</v>
      </c>
      <c r="H57" s="31">
        <f>'AEO 2022 Table 49 Raw'!K46</f>
        <v>0.48292400000000002</v>
      </c>
      <c r="I57" s="31">
        <f>'AEO 2022 Table 49 Raw'!L46</f>
        <v>0.54627400000000004</v>
      </c>
      <c r="J57" s="31">
        <f>'AEO 2022 Table 49 Raw'!M46</f>
        <v>0.60994199999999998</v>
      </c>
      <c r="K57" s="31">
        <f>'AEO 2022 Table 49 Raw'!N46</f>
        <v>0.67166899999999996</v>
      </c>
      <c r="L57" s="31">
        <f>'AEO 2022 Table 49 Raw'!O46</f>
        <v>0.73301400000000005</v>
      </c>
      <c r="M57" s="31">
        <f>'AEO 2022 Table 49 Raw'!P46</f>
        <v>0.79367600000000005</v>
      </c>
      <c r="N57" s="31">
        <f>'AEO 2022 Table 49 Raw'!Q46</f>
        <v>0.85646800000000001</v>
      </c>
      <c r="O57" s="31">
        <f>'AEO 2022 Table 49 Raw'!R46</f>
        <v>0.92023500000000003</v>
      </c>
      <c r="P57" s="31">
        <f>'AEO 2022 Table 49 Raw'!S46</f>
        <v>0.98245899999999997</v>
      </c>
      <c r="Q57" s="31">
        <f>'AEO 2022 Table 49 Raw'!T46</f>
        <v>1.0472999999999999</v>
      </c>
      <c r="R57" s="31">
        <f>'AEO 2022 Table 49 Raw'!U46</f>
        <v>1.1141760000000001</v>
      </c>
      <c r="S57" s="31">
        <f>'AEO 2022 Table 49 Raw'!V46</f>
        <v>1.182407</v>
      </c>
      <c r="T57" s="31">
        <f>'AEO 2022 Table 49 Raw'!W46</f>
        <v>1.2531699999999999</v>
      </c>
      <c r="U57" s="31">
        <f>'AEO 2022 Table 49 Raw'!X46</f>
        <v>1.3264210000000001</v>
      </c>
      <c r="V57" s="31">
        <f>'AEO 2022 Table 49 Raw'!Y46</f>
        <v>1.401443</v>
      </c>
      <c r="W57" s="31">
        <f>'AEO 2022 Table 49 Raw'!Z46</f>
        <v>1.4789159999999999</v>
      </c>
      <c r="X57" s="31">
        <f>'AEO 2022 Table 49 Raw'!AA46</f>
        <v>1.5569580000000001</v>
      </c>
      <c r="Y57" s="31">
        <f>'AEO 2022 Table 49 Raw'!AB46</f>
        <v>1.635421</v>
      </c>
      <c r="Z57" s="31">
        <f>'AEO 2022 Table 49 Raw'!AC46</f>
        <v>1.70919</v>
      </c>
      <c r="AA57" s="31">
        <f>'AEO 2022 Table 49 Raw'!AD46</f>
        <v>1.7844279999999999</v>
      </c>
      <c r="AB57" s="31">
        <f>'AEO 2022 Table 49 Raw'!AE46</f>
        <v>1.8671089999999999</v>
      </c>
      <c r="AC57" s="31">
        <f>'AEO 2022 Table 49 Raw'!AF46</f>
        <v>1.948806</v>
      </c>
      <c r="AD57" s="31">
        <f>'AEO 2022 Table 49 Raw'!AG46</f>
        <v>2.028124</v>
      </c>
      <c r="AE57" s="31">
        <f>'AEO 2022 Table 49 Raw'!AH46</f>
        <v>2.1163750000000001</v>
      </c>
      <c r="AF57" s="31">
        <f>'AEO 2022 Table 49 Raw'!AI46</f>
        <v>2.2164280000000001</v>
      </c>
      <c r="AG57" s="52">
        <f>'AEO 2022 Table 49 Raw'!AJ46</f>
        <v>0.112</v>
      </c>
    </row>
    <row r="58" spans="1:33" ht="15" customHeight="1">
      <c r="A58" s="8" t="s">
        <v>2072</v>
      </c>
      <c r="B58" s="28" t="s">
        <v>2029</v>
      </c>
      <c r="C58" s="31">
        <f>'AEO 2022 Table 49 Raw'!F47</f>
        <v>0.24348</v>
      </c>
      <c r="D58" s="31">
        <f>'AEO 2022 Table 49 Raw'!G47</f>
        <v>0.26297300000000001</v>
      </c>
      <c r="E58" s="31">
        <f>'AEO 2022 Table 49 Raw'!H47</f>
        <v>0.27744400000000002</v>
      </c>
      <c r="F58" s="31">
        <f>'AEO 2022 Table 49 Raw'!I47</f>
        <v>0.28826600000000002</v>
      </c>
      <c r="G58" s="31">
        <f>'AEO 2022 Table 49 Raw'!J47</f>
        <v>0.29766599999999999</v>
      </c>
      <c r="H58" s="31">
        <f>'AEO 2022 Table 49 Raw'!K47</f>
        <v>0.30507899999999999</v>
      </c>
      <c r="I58" s="31">
        <f>'AEO 2022 Table 49 Raw'!L47</f>
        <v>0.31119599999999997</v>
      </c>
      <c r="J58" s="31">
        <f>'AEO 2022 Table 49 Raw'!M47</f>
        <v>0.31798599999999999</v>
      </c>
      <c r="K58" s="31">
        <f>'AEO 2022 Table 49 Raw'!N47</f>
        <v>0.324131</v>
      </c>
      <c r="L58" s="31">
        <f>'AEO 2022 Table 49 Raw'!O47</f>
        <v>0.33067000000000002</v>
      </c>
      <c r="M58" s="31">
        <f>'AEO 2022 Table 49 Raw'!P47</f>
        <v>0.33719199999999999</v>
      </c>
      <c r="N58" s="31">
        <f>'AEO 2022 Table 49 Raw'!Q47</f>
        <v>0.34448200000000001</v>
      </c>
      <c r="O58" s="31">
        <f>'AEO 2022 Table 49 Raw'!R47</f>
        <v>0.35142600000000002</v>
      </c>
      <c r="P58" s="31">
        <f>'AEO 2022 Table 49 Raw'!S47</f>
        <v>0.357153</v>
      </c>
      <c r="Q58" s="31">
        <f>'AEO 2022 Table 49 Raw'!T47</f>
        <v>0.36285000000000001</v>
      </c>
      <c r="R58" s="31">
        <f>'AEO 2022 Table 49 Raw'!U47</f>
        <v>0.36838199999999999</v>
      </c>
      <c r="S58" s="31">
        <f>'AEO 2022 Table 49 Raw'!V47</f>
        <v>0.37304799999999999</v>
      </c>
      <c r="T58" s="31">
        <f>'AEO 2022 Table 49 Raw'!W47</f>
        <v>0.37818200000000002</v>
      </c>
      <c r="U58" s="31">
        <f>'AEO 2022 Table 49 Raw'!X47</f>
        <v>0.38398300000000002</v>
      </c>
      <c r="V58" s="31">
        <f>'AEO 2022 Table 49 Raw'!Y47</f>
        <v>0.38969700000000002</v>
      </c>
      <c r="W58" s="31">
        <f>'AEO 2022 Table 49 Raw'!Z47</f>
        <v>0.39704299999999998</v>
      </c>
      <c r="X58" s="31">
        <f>'AEO 2022 Table 49 Raw'!AA47</f>
        <v>0.40478799999999998</v>
      </c>
      <c r="Y58" s="31">
        <f>'AEO 2022 Table 49 Raw'!AB47</f>
        <v>0.413495</v>
      </c>
      <c r="Z58" s="31">
        <f>'AEO 2022 Table 49 Raw'!AC47</f>
        <v>0.42198000000000002</v>
      </c>
      <c r="AA58" s="31">
        <f>'AEO 2022 Table 49 Raw'!AD47</f>
        <v>0.431508</v>
      </c>
      <c r="AB58" s="31">
        <f>'AEO 2022 Table 49 Raw'!AE47</f>
        <v>0.44361400000000001</v>
      </c>
      <c r="AC58" s="31">
        <f>'AEO 2022 Table 49 Raw'!AF47</f>
        <v>0.45643299999999998</v>
      </c>
      <c r="AD58" s="31">
        <f>'AEO 2022 Table 49 Raw'!AG47</f>
        <v>0.46930899999999998</v>
      </c>
      <c r="AE58" s="31">
        <f>'AEO 2022 Table 49 Raw'!AH47</f>
        <v>0.48528700000000002</v>
      </c>
      <c r="AF58" s="31">
        <f>'AEO 2022 Table 49 Raw'!AI47</f>
        <v>0.50475999999999999</v>
      </c>
      <c r="AG58" s="52">
        <f>'AEO 2022 Table 49 Raw'!AJ47</f>
        <v>2.5000000000000001E-2</v>
      </c>
    </row>
    <row r="59" spans="1:33" ht="15" customHeight="1">
      <c r="A59" s="8" t="s">
        <v>2073</v>
      </c>
      <c r="B59" s="28" t="s">
        <v>2031</v>
      </c>
      <c r="C59" s="31">
        <f>'AEO 2022 Table 49 Raw'!F48</f>
        <v>43.161994999999997</v>
      </c>
      <c r="D59" s="31">
        <f>'AEO 2022 Table 49 Raw'!G48</f>
        <v>42.407443999999998</v>
      </c>
      <c r="E59" s="31">
        <f>'AEO 2022 Table 49 Raw'!H48</f>
        <v>40.985492999999998</v>
      </c>
      <c r="F59" s="31">
        <f>'AEO 2022 Table 49 Raw'!I48</f>
        <v>39.092796</v>
      </c>
      <c r="G59" s="31">
        <f>'AEO 2022 Table 49 Raw'!J48</f>
        <v>37.245669999999997</v>
      </c>
      <c r="H59" s="31">
        <f>'AEO 2022 Table 49 Raw'!K48</f>
        <v>35.423119</v>
      </c>
      <c r="I59" s="31">
        <f>'AEO 2022 Table 49 Raw'!L48</f>
        <v>33.767257999999998</v>
      </c>
      <c r="J59" s="31">
        <f>'AEO 2022 Table 49 Raw'!M48</f>
        <v>32.431828000000003</v>
      </c>
      <c r="K59" s="31">
        <f>'AEO 2022 Table 49 Raw'!N48</f>
        <v>31.234238000000001</v>
      </c>
      <c r="L59" s="31">
        <f>'AEO 2022 Table 49 Raw'!O48</f>
        <v>30.220124999999999</v>
      </c>
      <c r="M59" s="31">
        <f>'AEO 2022 Table 49 Raw'!P48</f>
        <v>29.308399000000001</v>
      </c>
      <c r="N59" s="31">
        <f>'AEO 2022 Table 49 Raw'!Q48</f>
        <v>28.529710999999999</v>
      </c>
      <c r="O59" s="31">
        <f>'AEO 2022 Table 49 Raw'!R48</f>
        <v>27.75592</v>
      </c>
      <c r="P59" s="31">
        <f>'AEO 2022 Table 49 Raw'!S48</f>
        <v>26.797909000000001</v>
      </c>
      <c r="Q59" s="31">
        <f>'AEO 2022 Table 49 Raw'!T48</f>
        <v>25.79393</v>
      </c>
      <c r="R59" s="31">
        <f>'AEO 2022 Table 49 Raw'!U48</f>
        <v>24.685044999999999</v>
      </c>
      <c r="S59" s="31">
        <f>'AEO 2022 Table 49 Raw'!V48</f>
        <v>23.505694999999999</v>
      </c>
      <c r="T59" s="31">
        <f>'AEO 2022 Table 49 Raw'!W48</f>
        <v>22.142206000000002</v>
      </c>
      <c r="U59" s="31">
        <f>'AEO 2022 Table 49 Raw'!X48</f>
        <v>20.773257999999998</v>
      </c>
      <c r="V59" s="31">
        <f>'AEO 2022 Table 49 Raw'!Y48</f>
        <v>19.445629</v>
      </c>
      <c r="W59" s="31">
        <f>'AEO 2022 Table 49 Raw'!Z48</f>
        <v>18.307682</v>
      </c>
      <c r="X59" s="31">
        <f>'AEO 2022 Table 49 Raw'!AA48</f>
        <v>17.364815</v>
      </c>
      <c r="Y59" s="31">
        <f>'AEO 2022 Table 49 Raw'!AB48</f>
        <v>16.705317999999998</v>
      </c>
      <c r="Z59" s="31">
        <f>'AEO 2022 Table 49 Raw'!AC48</f>
        <v>16.171327999999999</v>
      </c>
      <c r="AA59" s="31">
        <f>'AEO 2022 Table 49 Raw'!AD48</f>
        <v>15.820435</v>
      </c>
      <c r="AB59" s="31">
        <f>'AEO 2022 Table 49 Raw'!AE48</f>
        <v>15.618707000000001</v>
      </c>
      <c r="AC59" s="31">
        <f>'AEO 2022 Table 49 Raw'!AF48</f>
        <v>15.476150000000001</v>
      </c>
      <c r="AD59" s="31">
        <f>'AEO 2022 Table 49 Raw'!AG48</f>
        <v>15.359773000000001</v>
      </c>
      <c r="AE59" s="31">
        <f>'AEO 2022 Table 49 Raw'!AH48</f>
        <v>15.271258</v>
      </c>
      <c r="AF59" s="31">
        <f>'AEO 2022 Table 49 Raw'!AI48</f>
        <v>15.259402</v>
      </c>
      <c r="AG59" s="52">
        <f>'AEO 2022 Table 49 Raw'!AJ48</f>
        <v>-3.5000000000000003E-2</v>
      </c>
    </row>
    <row r="60" spans="1:33" ht="15" customHeight="1">
      <c r="A60" s="8" t="s">
        <v>2074</v>
      </c>
      <c r="B60" s="28" t="s">
        <v>2033</v>
      </c>
      <c r="C60" s="31">
        <f>'AEO 2022 Table 49 Raw'!F49</f>
        <v>4.9740000000000001E-3</v>
      </c>
      <c r="D60" s="31">
        <f>'AEO 2022 Table 49 Raw'!G49</f>
        <v>4.849E-3</v>
      </c>
      <c r="E60" s="31">
        <f>'AEO 2022 Table 49 Raw'!H49</f>
        <v>4.7289999999999997E-3</v>
      </c>
      <c r="F60" s="31">
        <f>'AEO 2022 Table 49 Raw'!I49</f>
        <v>4.6220000000000002E-3</v>
      </c>
      <c r="G60" s="31">
        <f>'AEO 2022 Table 49 Raw'!J49</f>
        <v>4.5700000000000003E-3</v>
      </c>
      <c r="H60" s="31">
        <f>'AEO 2022 Table 49 Raw'!K49</f>
        <v>4.5570000000000003E-3</v>
      </c>
      <c r="I60" s="31">
        <f>'AEO 2022 Table 49 Raw'!L49</f>
        <v>4.5840000000000004E-3</v>
      </c>
      <c r="J60" s="31">
        <f>'AEO 2022 Table 49 Raw'!M49</f>
        <v>4.6589999999999999E-3</v>
      </c>
      <c r="K60" s="31">
        <f>'AEO 2022 Table 49 Raw'!N49</f>
        <v>4.653E-3</v>
      </c>
      <c r="L60" s="31">
        <f>'AEO 2022 Table 49 Raw'!O49</f>
        <v>4.5929999999999999E-3</v>
      </c>
      <c r="M60" s="31">
        <f>'AEO 2022 Table 49 Raw'!P49</f>
        <v>4.5339999999999998E-3</v>
      </c>
      <c r="N60" s="31">
        <f>'AEO 2022 Table 49 Raw'!Q49</f>
        <v>4.4929999999999996E-3</v>
      </c>
      <c r="O60" s="31">
        <f>'AEO 2022 Table 49 Raw'!R49</f>
        <v>4.2929999999999999E-3</v>
      </c>
      <c r="P60" s="31">
        <f>'AEO 2022 Table 49 Raw'!S49</f>
        <v>4.0379999999999999E-3</v>
      </c>
      <c r="Q60" s="31">
        <f>'AEO 2022 Table 49 Raw'!T49</f>
        <v>3.8709999999999999E-3</v>
      </c>
      <c r="R60" s="31">
        <f>'AEO 2022 Table 49 Raw'!U49</f>
        <v>3.7669999999999999E-3</v>
      </c>
      <c r="S60" s="31">
        <f>'AEO 2022 Table 49 Raw'!V49</f>
        <v>3.7079999999999999E-3</v>
      </c>
      <c r="T60" s="31">
        <f>'AEO 2022 Table 49 Raw'!W49</f>
        <v>3.686E-3</v>
      </c>
      <c r="U60" s="31">
        <f>'AEO 2022 Table 49 Raw'!X49</f>
        <v>3.6939999999999998E-3</v>
      </c>
      <c r="V60" s="31">
        <f>'AEO 2022 Table 49 Raw'!Y49</f>
        <v>3.7699999999999999E-3</v>
      </c>
      <c r="W60" s="31">
        <f>'AEO 2022 Table 49 Raw'!Z49</f>
        <v>3.8809999999999999E-3</v>
      </c>
      <c r="X60" s="31">
        <f>'AEO 2022 Table 49 Raw'!AA49</f>
        <v>3.993E-3</v>
      </c>
      <c r="Y60" s="31">
        <f>'AEO 2022 Table 49 Raw'!AB49</f>
        <v>4.1029999999999999E-3</v>
      </c>
      <c r="Z60" s="31">
        <f>'AEO 2022 Table 49 Raw'!AC49</f>
        <v>4.1260000000000003E-3</v>
      </c>
      <c r="AA60" s="31">
        <f>'AEO 2022 Table 49 Raw'!AD49</f>
        <v>4.1240000000000001E-3</v>
      </c>
      <c r="AB60" s="31">
        <f>'AEO 2022 Table 49 Raw'!AE49</f>
        <v>4.1529999999999996E-3</v>
      </c>
      <c r="AC60" s="31">
        <f>'AEO 2022 Table 49 Raw'!AF49</f>
        <v>4.1879999999999999E-3</v>
      </c>
      <c r="AD60" s="31">
        <f>'AEO 2022 Table 49 Raw'!AG49</f>
        <v>4.2220000000000001E-3</v>
      </c>
      <c r="AE60" s="31">
        <f>'AEO 2022 Table 49 Raw'!AH49</f>
        <v>4.2729999999999999E-3</v>
      </c>
      <c r="AF60" s="31">
        <f>'AEO 2022 Table 49 Raw'!AI49</f>
        <v>4.3449999999999999E-3</v>
      </c>
      <c r="AG60" s="52">
        <f>'AEO 2022 Table 49 Raw'!AJ49</f>
        <v>-5.0000000000000001E-3</v>
      </c>
    </row>
    <row r="61" spans="1:33" ht="15" customHeight="1">
      <c r="A61" s="8" t="s">
        <v>2075</v>
      </c>
      <c r="B61" s="28" t="s">
        <v>2035</v>
      </c>
      <c r="C61" s="31">
        <f>'AEO 2022 Table 49 Raw'!F50</f>
        <v>4.4978999999999998E-2</v>
      </c>
      <c r="D61" s="31">
        <f>'AEO 2022 Table 49 Raw'!G50</f>
        <v>8.6646000000000001E-2</v>
      </c>
      <c r="E61" s="31">
        <f>'AEO 2022 Table 49 Raw'!H50</f>
        <v>0.13038</v>
      </c>
      <c r="F61" s="31">
        <f>'AEO 2022 Table 49 Raw'!I50</f>
        <v>0.17390600000000001</v>
      </c>
      <c r="G61" s="31">
        <f>'AEO 2022 Table 49 Raw'!J50</f>
        <v>0.21648800000000001</v>
      </c>
      <c r="H61" s="31">
        <f>'AEO 2022 Table 49 Raw'!K50</f>
        <v>0.25706099999999998</v>
      </c>
      <c r="I61" s="31">
        <f>'AEO 2022 Table 49 Raw'!L50</f>
        <v>0.29521399999999998</v>
      </c>
      <c r="J61" s="31">
        <f>'AEO 2022 Table 49 Raw'!M50</f>
        <v>0.332978</v>
      </c>
      <c r="K61" s="31">
        <f>'AEO 2022 Table 49 Raw'!N50</f>
        <v>0.36863800000000002</v>
      </c>
      <c r="L61" s="31">
        <f>'AEO 2022 Table 49 Raw'!O50</f>
        <v>0.40332299999999999</v>
      </c>
      <c r="M61" s="31">
        <f>'AEO 2022 Table 49 Raw'!P50</f>
        <v>0.43702099999999999</v>
      </c>
      <c r="N61" s="31">
        <f>'AEO 2022 Table 49 Raw'!Q50</f>
        <v>0.471273</v>
      </c>
      <c r="O61" s="31">
        <f>'AEO 2022 Table 49 Raw'!R50</f>
        <v>0.50563199999999997</v>
      </c>
      <c r="P61" s="31">
        <f>'AEO 2022 Table 49 Raw'!S50</f>
        <v>0.53945299999999996</v>
      </c>
      <c r="Q61" s="31">
        <f>'AEO 2022 Table 49 Raw'!T50</f>
        <v>0.57515499999999997</v>
      </c>
      <c r="R61" s="31">
        <f>'AEO 2022 Table 49 Raw'!U50</f>
        <v>0.61226700000000001</v>
      </c>
      <c r="S61" s="31">
        <f>'AEO 2022 Table 49 Raw'!V50</f>
        <v>0.65034700000000001</v>
      </c>
      <c r="T61" s="31">
        <f>'AEO 2022 Table 49 Raw'!W50</f>
        <v>0.69000600000000001</v>
      </c>
      <c r="U61" s="31">
        <f>'AEO 2022 Table 49 Raw'!X50</f>
        <v>0.73156299999999996</v>
      </c>
      <c r="V61" s="31">
        <f>'AEO 2022 Table 49 Raw'!Y50</f>
        <v>0.77384799999999998</v>
      </c>
      <c r="W61" s="31">
        <f>'AEO 2022 Table 49 Raw'!Z50</f>
        <v>0.81749099999999997</v>
      </c>
      <c r="X61" s="31">
        <f>'AEO 2022 Table 49 Raw'!AA50</f>
        <v>0.86323899999999998</v>
      </c>
      <c r="Y61" s="31">
        <f>'AEO 2022 Table 49 Raw'!AB50</f>
        <v>0.91052500000000003</v>
      </c>
      <c r="Z61" s="31">
        <f>'AEO 2022 Table 49 Raw'!AC50</f>
        <v>0.954403</v>
      </c>
      <c r="AA61" s="31">
        <f>'AEO 2022 Table 49 Raw'!AD50</f>
        <v>0.99890299999999999</v>
      </c>
      <c r="AB61" s="31">
        <f>'AEO 2022 Table 49 Raw'!AE50</f>
        <v>1.0471999999999999</v>
      </c>
      <c r="AC61" s="31">
        <f>'AEO 2022 Table 49 Raw'!AF50</f>
        <v>1.094635</v>
      </c>
      <c r="AD61" s="31">
        <f>'AEO 2022 Table 49 Raw'!AG50</f>
        <v>1.1406480000000001</v>
      </c>
      <c r="AE61" s="31">
        <f>'AEO 2022 Table 49 Raw'!AH50</f>
        <v>1.1909780000000001</v>
      </c>
      <c r="AF61" s="31">
        <f>'AEO 2022 Table 49 Raw'!AI50</f>
        <v>1.247576</v>
      </c>
      <c r="AG61" s="52">
        <f>'AEO 2022 Table 49 Raw'!AJ50</f>
        <v>0.121</v>
      </c>
    </row>
    <row r="62" spans="1:33" ht="15" customHeight="1">
      <c r="A62" s="8" t="s">
        <v>2076</v>
      </c>
      <c r="B62" s="28" t="s">
        <v>2037</v>
      </c>
      <c r="C62" s="31">
        <f>'AEO 2022 Table 49 Raw'!F51</f>
        <v>5.0717999999999999E-2</v>
      </c>
      <c r="D62" s="31">
        <f>'AEO 2022 Table 49 Raw'!G51</f>
        <v>9.8216999999999999E-2</v>
      </c>
      <c r="E62" s="31">
        <f>'AEO 2022 Table 49 Raw'!H51</f>
        <v>0.14852699999999999</v>
      </c>
      <c r="F62" s="31">
        <f>'AEO 2022 Table 49 Raw'!I51</f>
        <v>0.199184</v>
      </c>
      <c r="G62" s="31">
        <f>'AEO 2022 Table 49 Raw'!J51</f>
        <v>0.2495</v>
      </c>
      <c r="H62" s="31">
        <f>'AEO 2022 Table 49 Raw'!K51</f>
        <v>0.298427</v>
      </c>
      <c r="I62" s="31">
        <f>'AEO 2022 Table 49 Raw'!L51</f>
        <v>0.345549</v>
      </c>
      <c r="J62" s="31">
        <f>'AEO 2022 Table 49 Raw'!M51</f>
        <v>0.39289000000000002</v>
      </c>
      <c r="K62" s="31">
        <f>'AEO 2022 Table 49 Raw'!N51</f>
        <v>0.43886399999999998</v>
      </c>
      <c r="L62" s="31">
        <f>'AEO 2022 Table 49 Raw'!O51</f>
        <v>0.484622</v>
      </c>
      <c r="M62" s="31">
        <f>'AEO 2022 Table 49 Raw'!P51</f>
        <v>0.53017099999999995</v>
      </c>
      <c r="N62" s="31">
        <f>'AEO 2022 Table 49 Raw'!Q51</f>
        <v>0.57693399999999995</v>
      </c>
      <c r="O62" s="31">
        <f>'AEO 2022 Table 49 Raw'!R51</f>
        <v>0.62403699999999995</v>
      </c>
      <c r="P62" s="31">
        <f>'AEO 2022 Table 49 Raw'!S51</f>
        <v>0.67036300000000004</v>
      </c>
      <c r="Q62" s="31">
        <f>'AEO 2022 Table 49 Raw'!T51</f>
        <v>0.71887699999999999</v>
      </c>
      <c r="R62" s="31">
        <f>'AEO 2022 Table 49 Raw'!U51</f>
        <v>0.76897400000000005</v>
      </c>
      <c r="S62" s="31">
        <f>'AEO 2022 Table 49 Raw'!V51</f>
        <v>0.82005499999999998</v>
      </c>
      <c r="T62" s="31">
        <f>'AEO 2022 Table 49 Raw'!W51</f>
        <v>0.87283200000000005</v>
      </c>
      <c r="U62" s="31">
        <f>'AEO 2022 Table 49 Raw'!X51</f>
        <v>0.92771999999999999</v>
      </c>
      <c r="V62" s="31">
        <f>'AEO 2022 Table 49 Raw'!Y51</f>
        <v>0.98338599999999998</v>
      </c>
      <c r="W62" s="31">
        <f>'AEO 2022 Table 49 Raw'!Z51</f>
        <v>1.0406500000000001</v>
      </c>
      <c r="X62" s="31">
        <f>'AEO 2022 Table 49 Raw'!AA51</f>
        <v>1.1004910000000001</v>
      </c>
      <c r="Y62" s="31">
        <f>'AEO 2022 Table 49 Raw'!AB51</f>
        <v>1.1622749999999999</v>
      </c>
      <c r="Z62" s="31">
        <f>'AEO 2022 Table 49 Raw'!AC51</f>
        <v>1.2200059999999999</v>
      </c>
      <c r="AA62" s="31">
        <f>'AEO 2022 Table 49 Raw'!AD51</f>
        <v>1.278708</v>
      </c>
      <c r="AB62" s="31">
        <f>'AEO 2022 Table 49 Raw'!AE51</f>
        <v>1.3424050000000001</v>
      </c>
      <c r="AC62" s="31">
        <f>'AEO 2022 Table 49 Raw'!AF51</f>
        <v>1.405078</v>
      </c>
      <c r="AD62" s="31">
        <f>'AEO 2022 Table 49 Raw'!AG51</f>
        <v>1.4659180000000001</v>
      </c>
      <c r="AE62" s="31">
        <f>'AEO 2022 Table 49 Raw'!AH51</f>
        <v>1.5322290000000001</v>
      </c>
      <c r="AF62" s="31">
        <f>'AEO 2022 Table 49 Raw'!AI51</f>
        <v>1.6064579999999999</v>
      </c>
      <c r="AG62" s="52">
        <f>'AEO 2022 Table 49 Raw'!AJ51</f>
        <v>0.127</v>
      </c>
    </row>
    <row r="63" spans="1:33" ht="15" customHeight="1">
      <c r="A63" s="8" t="s">
        <v>2077</v>
      </c>
      <c r="B63" s="28" t="s">
        <v>2039</v>
      </c>
      <c r="C63" s="31">
        <f>'AEO 2022 Table 49 Raw'!F52</f>
        <v>6.0000000000000002E-6</v>
      </c>
      <c r="D63" s="31">
        <f>'AEO 2022 Table 49 Raw'!G52</f>
        <v>1.2999999999999999E-5</v>
      </c>
      <c r="E63" s="31">
        <f>'AEO 2022 Table 49 Raw'!H52</f>
        <v>2.0000000000000002E-5</v>
      </c>
      <c r="F63" s="31">
        <f>'AEO 2022 Table 49 Raw'!I52</f>
        <v>2.6999999999999999E-5</v>
      </c>
      <c r="G63" s="31">
        <f>'AEO 2022 Table 49 Raw'!J52</f>
        <v>3.4E-5</v>
      </c>
      <c r="H63" s="31">
        <f>'AEO 2022 Table 49 Raw'!K52</f>
        <v>4.0000000000000003E-5</v>
      </c>
      <c r="I63" s="31">
        <f>'AEO 2022 Table 49 Raw'!L52</f>
        <v>4.6E-5</v>
      </c>
      <c r="J63" s="31">
        <f>'AEO 2022 Table 49 Raw'!M52</f>
        <v>5.1E-5</v>
      </c>
      <c r="K63" s="31">
        <f>'AEO 2022 Table 49 Raw'!N52</f>
        <v>5.7000000000000003E-5</v>
      </c>
      <c r="L63" s="31">
        <f>'AEO 2022 Table 49 Raw'!O52</f>
        <v>6.2000000000000003E-5</v>
      </c>
      <c r="M63" s="31">
        <f>'AEO 2022 Table 49 Raw'!P52</f>
        <v>6.6000000000000005E-5</v>
      </c>
      <c r="N63" s="31">
        <f>'AEO 2022 Table 49 Raw'!Q52</f>
        <v>6.9999999999999994E-5</v>
      </c>
      <c r="O63" s="31">
        <f>'AEO 2022 Table 49 Raw'!R52</f>
        <v>7.3999999999999996E-5</v>
      </c>
      <c r="P63" s="31">
        <f>'AEO 2022 Table 49 Raw'!S52</f>
        <v>7.7999999999999999E-5</v>
      </c>
      <c r="Q63" s="31">
        <f>'AEO 2022 Table 49 Raw'!T52</f>
        <v>8.1000000000000004E-5</v>
      </c>
      <c r="R63" s="31">
        <f>'AEO 2022 Table 49 Raw'!U52</f>
        <v>8.3999999999999995E-5</v>
      </c>
      <c r="S63" s="31">
        <f>'AEO 2022 Table 49 Raw'!V52</f>
        <v>8.7000000000000001E-5</v>
      </c>
      <c r="T63" s="31">
        <f>'AEO 2022 Table 49 Raw'!W52</f>
        <v>9.0000000000000006E-5</v>
      </c>
      <c r="U63" s="31">
        <f>'AEO 2022 Table 49 Raw'!X52</f>
        <v>9.2E-5</v>
      </c>
      <c r="V63" s="31">
        <f>'AEO 2022 Table 49 Raw'!Y52</f>
        <v>9.3999999999999994E-5</v>
      </c>
      <c r="W63" s="31">
        <f>'AEO 2022 Table 49 Raw'!Z52</f>
        <v>9.6000000000000002E-5</v>
      </c>
      <c r="X63" s="31">
        <f>'AEO 2022 Table 49 Raw'!AA52</f>
        <v>9.7E-5</v>
      </c>
      <c r="Y63" s="31">
        <f>'AEO 2022 Table 49 Raw'!AB52</f>
        <v>9.8999999999999994E-5</v>
      </c>
      <c r="Z63" s="31">
        <f>'AEO 2022 Table 49 Raw'!AC52</f>
        <v>9.8999999999999994E-5</v>
      </c>
      <c r="AA63" s="31">
        <f>'AEO 2022 Table 49 Raw'!AD52</f>
        <v>1E-4</v>
      </c>
      <c r="AB63" s="31">
        <f>'AEO 2022 Table 49 Raw'!AE52</f>
        <v>1E-4</v>
      </c>
      <c r="AC63" s="31">
        <f>'AEO 2022 Table 49 Raw'!AF52</f>
        <v>1E-4</v>
      </c>
      <c r="AD63" s="31">
        <f>'AEO 2022 Table 49 Raw'!AG52</f>
        <v>9.8999999999999994E-5</v>
      </c>
      <c r="AE63" s="31">
        <f>'AEO 2022 Table 49 Raw'!AH52</f>
        <v>9.7999999999999997E-5</v>
      </c>
      <c r="AF63" s="31">
        <f>'AEO 2022 Table 49 Raw'!AI52</f>
        <v>9.7E-5</v>
      </c>
      <c r="AG63" s="52">
        <f>'AEO 2022 Table 49 Raw'!AJ52</f>
        <v>9.8000000000000004E-2</v>
      </c>
    </row>
    <row r="64" spans="1:33" ht="15" customHeight="1">
      <c r="A64" s="8" t="s">
        <v>2078</v>
      </c>
      <c r="B64" s="28" t="s">
        <v>2041</v>
      </c>
      <c r="C64" s="31">
        <f>'AEO 2022 Table 49 Raw'!F53</f>
        <v>667.778503</v>
      </c>
      <c r="D64" s="31">
        <f>'AEO 2022 Table 49 Raw'!G53</f>
        <v>678.41479500000003</v>
      </c>
      <c r="E64" s="31">
        <f>'AEO 2022 Table 49 Raw'!H53</f>
        <v>681.41345200000001</v>
      </c>
      <c r="F64" s="31">
        <f>'AEO 2022 Table 49 Raw'!I53</f>
        <v>677.60217299999999</v>
      </c>
      <c r="G64" s="31">
        <f>'AEO 2022 Table 49 Raw'!J53</f>
        <v>673.27105700000004</v>
      </c>
      <c r="H64" s="31">
        <f>'AEO 2022 Table 49 Raw'!K53</f>
        <v>666.94238299999995</v>
      </c>
      <c r="I64" s="31">
        <f>'AEO 2022 Table 49 Raw'!L53</f>
        <v>660.18640100000005</v>
      </c>
      <c r="J64" s="31">
        <f>'AEO 2022 Table 49 Raw'!M53</f>
        <v>656.77050799999995</v>
      </c>
      <c r="K64" s="31">
        <f>'AEO 2022 Table 49 Raw'!N53</f>
        <v>653.76831100000004</v>
      </c>
      <c r="L64" s="31">
        <f>'AEO 2022 Table 49 Raw'!O53</f>
        <v>653.707764</v>
      </c>
      <c r="M64" s="31">
        <f>'AEO 2022 Table 49 Raw'!P53</f>
        <v>655.03552200000001</v>
      </c>
      <c r="N64" s="31">
        <f>'AEO 2022 Table 49 Raw'!Q53</f>
        <v>658.81848100000002</v>
      </c>
      <c r="O64" s="31">
        <f>'AEO 2022 Table 49 Raw'!R53</f>
        <v>663.25567599999999</v>
      </c>
      <c r="P64" s="31">
        <f>'AEO 2022 Table 49 Raw'!S53</f>
        <v>667.38244599999996</v>
      </c>
      <c r="Q64" s="31">
        <f>'AEO 2022 Table 49 Raw'!T53</f>
        <v>673.36340299999995</v>
      </c>
      <c r="R64" s="31">
        <f>'AEO 2022 Table 49 Raw'!U53</f>
        <v>679.792419</v>
      </c>
      <c r="S64" s="31">
        <f>'AEO 2022 Table 49 Raw'!V53</f>
        <v>685.76556400000004</v>
      </c>
      <c r="T64" s="31">
        <f>'AEO 2022 Table 49 Raw'!W53</f>
        <v>691.31091300000003</v>
      </c>
      <c r="U64" s="31">
        <f>'AEO 2022 Table 49 Raw'!X53</f>
        <v>696.80163600000003</v>
      </c>
      <c r="V64" s="31">
        <f>'AEO 2022 Table 49 Raw'!Y53</f>
        <v>701.979919</v>
      </c>
      <c r="W64" s="31">
        <f>'AEO 2022 Table 49 Raw'!Z53</f>
        <v>707.80645800000002</v>
      </c>
      <c r="X64" s="31">
        <f>'AEO 2022 Table 49 Raw'!AA53</f>
        <v>714.70959500000004</v>
      </c>
      <c r="Y64" s="31">
        <f>'AEO 2022 Table 49 Raw'!AB53</f>
        <v>722.490723</v>
      </c>
      <c r="Z64" s="31">
        <f>'AEO 2022 Table 49 Raw'!AC53</f>
        <v>729.01415999999995</v>
      </c>
      <c r="AA64" s="31">
        <f>'AEO 2022 Table 49 Raw'!AD53</f>
        <v>736.52807600000006</v>
      </c>
      <c r="AB64" s="31">
        <f>'AEO 2022 Table 49 Raw'!AE53</f>
        <v>746.75024399999995</v>
      </c>
      <c r="AC64" s="31">
        <f>'AEO 2022 Table 49 Raw'!AF53</f>
        <v>756.18017599999996</v>
      </c>
      <c r="AD64" s="31">
        <f>'AEO 2022 Table 49 Raw'!AG53</f>
        <v>764.14562999999998</v>
      </c>
      <c r="AE64" s="31">
        <f>'AEO 2022 Table 49 Raw'!AH53</f>
        <v>773.96484399999997</v>
      </c>
      <c r="AF64" s="31">
        <f>'AEO 2022 Table 49 Raw'!AI53</f>
        <v>786.59020999999996</v>
      </c>
      <c r="AG64" s="52">
        <f>'AEO 2022 Table 49 Raw'!AJ53</f>
        <v>6.0000000000000001E-3</v>
      </c>
    </row>
    <row r="65" spans="1:33" ht="15" customHeight="1">
      <c r="B65" s="27" t="s">
        <v>2042</v>
      </c>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52"/>
    </row>
    <row r="66" spans="1:33" ht="15" customHeight="1">
      <c r="A66" s="8" t="s">
        <v>2079</v>
      </c>
      <c r="B66" s="28" t="s">
        <v>2024</v>
      </c>
      <c r="C66" s="31">
        <f>'AEO 2022 Table 49 Raw'!F55</f>
        <v>568.557861</v>
      </c>
      <c r="D66" s="31">
        <f>'AEO 2022 Table 49 Raw'!G55</f>
        <v>574.56146200000001</v>
      </c>
      <c r="E66" s="31">
        <f>'AEO 2022 Table 49 Raw'!H55</f>
        <v>574.89459199999999</v>
      </c>
      <c r="F66" s="31">
        <f>'AEO 2022 Table 49 Raw'!I55</f>
        <v>573.52703899999995</v>
      </c>
      <c r="G66" s="31">
        <f>'AEO 2022 Table 49 Raw'!J55</f>
        <v>573.84375</v>
      </c>
      <c r="H66" s="31">
        <f>'AEO 2022 Table 49 Raw'!K55</f>
        <v>572.51818800000001</v>
      </c>
      <c r="I66" s="31">
        <f>'AEO 2022 Table 49 Raw'!L55</f>
        <v>570.46105999999997</v>
      </c>
      <c r="J66" s="31">
        <f>'AEO 2022 Table 49 Raw'!M55</f>
        <v>570.84918200000004</v>
      </c>
      <c r="K66" s="31">
        <f>'AEO 2022 Table 49 Raw'!N55</f>
        <v>569.81549099999995</v>
      </c>
      <c r="L66" s="31">
        <f>'AEO 2022 Table 49 Raw'!O55</f>
        <v>569.25970500000005</v>
      </c>
      <c r="M66" s="31">
        <f>'AEO 2022 Table 49 Raw'!P55</f>
        <v>567.979736</v>
      </c>
      <c r="N66" s="31">
        <f>'AEO 2022 Table 49 Raw'!Q55</f>
        <v>568.12127699999996</v>
      </c>
      <c r="O66" s="31">
        <f>'AEO 2022 Table 49 Raw'!R55</f>
        <v>568.161743</v>
      </c>
      <c r="P66" s="31">
        <f>'AEO 2022 Table 49 Raw'!S55</f>
        <v>567.254456</v>
      </c>
      <c r="Q66" s="31">
        <f>'AEO 2022 Table 49 Raw'!T55</f>
        <v>567.97552499999995</v>
      </c>
      <c r="R66" s="31">
        <f>'AEO 2022 Table 49 Raw'!U55</f>
        <v>569.84399399999995</v>
      </c>
      <c r="S66" s="31">
        <f>'AEO 2022 Table 49 Raw'!V55</f>
        <v>572.39190699999995</v>
      </c>
      <c r="T66" s="31">
        <f>'AEO 2022 Table 49 Raw'!W55</f>
        <v>575.44323699999995</v>
      </c>
      <c r="U66" s="31">
        <f>'AEO 2022 Table 49 Raw'!X55</f>
        <v>579.37213099999997</v>
      </c>
      <c r="V66" s="31">
        <f>'AEO 2022 Table 49 Raw'!Y55</f>
        <v>583.61084000000005</v>
      </c>
      <c r="W66" s="31">
        <f>'AEO 2022 Table 49 Raw'!Z55</f>
        <v>588.23956299999998</v>
      </c>
      <c r="X66" s="31">
        <f>'AEO 2022 Table 49 Raw'!AA55</f>
        <v>594.00457800000004</v>
      </c>
      <c r="Y66" s="31">
        <f>'AEO 2022 Table 49 Raw'!AB55</f>
        <v>600.81701699999996</v>
      </c>
      <c r="Z66" s="31">
        <f>'AEO 2022 Table 49 Raw'!AC55</f>
        <v>606.62744099999998</v>
      </c>
      <c r="AA66" s="31">
        <f>'AEO 2022 Table 49 Raw'!AD55</f>
        <v>613.30938700000002</v>
      </c>
      <c r="AB66" s="31">
        <f>'AEO 2022 Table 49 Raw'!AE55</f>
        <v>622.04217500000004</v>
      </c>
      <c r="AC66" s="31">
        <f>'AEO 2022 Table 49 Raw'!AF55</f>
        <v>630.27429199999995</v>
      </c>
      <c r="AD66" s="31">
        <f>'AEO 2022 Table 49 Raw'!AG55</f>
        <v>636.76306199999999</v>
      </c>
      <c r="AE66" s="31">
        <f>'AEO 2022 Table 49 Raw'!AH55</f>
        <v>644.02325399999995</v>
      </c>
      <c r="AF66" s="31">
        <f>'AEO 2022 Table 49 Raw'!AI55</f>
        <v>654.81927499999995</v>
      </c>
      <c r="AG66" s="52">
        <f>'AEO 2022 Table 49 Raw'!AJ55</f>
        <v>5.0000000000000001E-3</v>
      </c>
    </row>
    <row r="67" spans="1:33" ht="15" customHeight="1">
      <c r="A67" s="8" t="s">
        <v>2080</v>
      </c>
      <c r="B67" s="28" t="s">
        <v>2026</v>
      </c>
      <c r="C67" s="31">
        <f>'AEO 2022 Table 49 Raw'!F56</f>
        <v>321.25375400000001</v>
      </c>
      <c r="D67" s="31">
        <f>'AEO 2022 Table 49 Raw'!G56</f>
        <v>315.56652800000001</v>
      </c>
      <c r="E67" s="31">
        <f>'AEO 2022 Table 49 Raw'!H56</f>
        <v>307.36001599999997</v>
      </c>
      <c r="F67" s="31">
        <f>'AEO 2022 Table 49 Raw'!I56</f>
        <v>298.61596700000001</v>
      </c>
      <c r="G67" s="31">
        <f>'AEO 2022 Table 49 Raw'!J56</f>
        <v>290.73733499999997</v>
      </c>
      <c r="H67" s="31">
        <f>'AEO 2022 Table 49 Raw'!K56</f>
        <v>283.28539999999998</v>
      </c>
      <c r="I67" s="31">
        <f>'AEO 2022 Table 49 Raw'!L56</f>
        <v>276.51516700000002</v>
      </c>
      <c r="J67" s="31">
        <f>'AEO 2022 Table 49 Raw'!M56</f>
        <v>271.97088600000001</v>
      </c>
      <c r="K67" s="31">
        <f>'AEO 2022 Table 49 Raw'!N56</f>
        <v>267.703979</v>
      </c>
      <c r="L67" s="31">
        <f>'AEO 2022 Table 49 Raw'!O56</f>
        <v>264.15191700000003</v>
      </c>
      <c r="M67" s="31">
        <f>'AEO 2022 Table 49 Raw'!P56</f>
        <v>260.70986900000003</v>
      </c>
      <c r="N67" s="31">
        <f>'AEO 2022 Table 49 Raw'!Q56</f>
        <v>258.51516700000002</v>
      </c>
      <c r="O67" s="31">
        <f>'AEO 2022 Table 49 Raw'!R56</f>
        <v>256.46475199999998</v>
      </c>
      <c r="P67" s="31">
        <f>'AEO 2022 Table 49 Raw'!S56</f>
        <v>254.62211600000001</v>
      </c>
      <c r="Q67" s="31">
        <f>'AEO 2022 Table 49 Raw'!T56</f>
        <v>253.78744499999999</v>
      </c>
      <c r="R67" s="31">
        <f>'AEO 2022 Table 49 Raw'!U56</f>
        <v>253.35015899999999</v>
      </c>
      <c r="S67" s="31">
        <f>'AEO 2022 Table 49 Raw'!V56</f>
        <v>253.71485899999999</v>
      </c>
      <c r="T67" s="31">
        <f>'AEO 2022 Table 49 Raw'!W56</f>
        <v>253.647751</v>
      </c>
      <c r="U67" s="31">
        <f>'AEO 2022 Table 49 Raw'!X56</f>
        <v>254.950546</v>
      </c>
      <c r="V67" s="31">
        <f>'AEO 2022 Table 49 Raw'!Y56</f>
        <v>256.22778299999999</v>
      </c>
      <c r="W67" s="31">
        <f>'AEO 2022 Table 49 Raw'!Z56</f>
        <v>258.00625600000001</v>
      </c>
      <c r="X67" s="31">
        <f>'AEO 2022 Table 49 Raw'!AA56</f>
        <v>260.46661399999999</v>
      </c>
      <c r="Y67" s="31">
        <f>'AEO 2022 Table 49 Raw'!AB56</f>
        <v>263.53704800000003</v>
      </c>
      <c r="Z67" s="31">
        <f>'AEO 2022 Table 49 Raw'!AC56</f>
        <v>266.25863600000002</v>
      </c>
      <c r="AA67" s="31">
        <f>'AEO 2022 Table 49 Raw'!AD56</f>
        <v>269.341858</v>
      </c>
      <c r="AB67" s="31">
        <f>'AEO 2022 Table 49 Raw'!AE56</f>
        <v>273.32376099999999</v>
      </c>
      <c r="AC67" s="31">
        <f>'AEO 2022 Table 49 Raw'!AF56</f>
        <v>276.95873999999998</v>
      </c>
      <c r="AD67" s="31">
        <f>'AEO 2022 Table 49 Raw'!AG56</f>
        <v>279.82891799999999</v>
      </c>
      <c r="AE67" s="31">
        <f>'AEO 2022 Table 49 Raw'!AH56</f>
        <v>283.07479899999998</v>
      </c>
      <c r="AF67" s="31">
        <f>'AEO 2022 Table 49 Raw'!AI56</f>
        <v>287.52188100000001</v>
      </c>
      <c r="AG67" s="52">
        <f>'AEO 2022 Table 49 Raw'!AJ56</f>
        <v>-4.0000000000000001E-3</v>
      </c>
    </row>
    <row r="68" spans="1:33" ht="15" customHeight="1">
      <c r="A68" s="8" t="s">
        <v>2081</v>
      </c>
      <c r="B68" s="28" t="s">
        <v>1670</v>
      </c>
      <c r="C68" s="31">
        <f>'AEO 2022 Table 49 Raw'!F57</f>
        <v>0.68273799999999996</v>
      </c>
      <c r="D68" s="31">
        <f>'AEO 2022 Table 49 Raw'!G57</f>
        <v>0.72836299999999998</v>
      </c>
      <c r="E68" s="31">
        <f>'AEO 2022 Table 49 Raw'!H57</f>
        <v>0.76884300000000005</v>
      </c>
      <c r="F68" s="31">
        <f>'AEO 2022 Table 49 Raw'!I57</f>
        <v>0.80962400000000001</v>
      </c>
      <c r="G68" s="31">
        <f>'AEO 2022 Table 49 Raw'!J57</f>
        <v>0.85335799999999995</v>
      </c>
      <c r="H68" s="31">
        <f>'AEO 2022 Table 49 Raw'!K57</f>
        <v>0.89415100000000003</v>
      </c>
      <c r="I68" s="31">
        <f>'AEO 2022 Table 49 Raw'!L57</f>
        <v>0.93254099999999995</v>
      </c>
      <c r="J68" s="31">
        <f>'AEO 2022 Table 49 Raw'!M57</f>
        <v>0.97532200000000002</v>
      </c>
      <c r="K68" s="31">
        <f>'AEO 2022 Table 49 Raw'!N57</f>
        <v>1.015781</v>
      </c>
      <c r="L68" s="31">
        <f>'AEO 2022 Table 49 Raw'!O57</f>
        <v>1.05803</v>
      </c>
      <c r="M68" s="31">
        <f>'AEO 2022 Table 49 Raw'!P57</f>
        <v>1.0998889999999999</v>
      </c>
      <c r="N68" s="31">
        <f>'AEO 2022 Table 49 Raw'!Q57</f>
        <v>1.146096</v>
      </c>
      <c r="O68" s="31">
        <f>'AEO 2022 Table 49 Raw'!R57</f>
        <v>1.196323</v>
      </c>
      <c r="P68" s="31">
        <f>'AEO 2022 Table 49 Raw'!S57</f>
        <v>1.2468790000000001</v>
      </c>
      <c r="Q68" s="31">
        <f>'AEO 2022 Table 49 Raw'!T57</f>
        <v>1.294694</v>
      </c>
      <c r="R68" s="31">
        <f>'AEO 2022 Table 49 Raw'!U57</f>
        <v>1.34405</v>
      </c>
      <c r="S68" s="31">
        <f>'AEO 2022 Table 49 Raw'!V57</f>
        <v>1.39585</v>
      </c>
      <c r="T68" s="31">
        <f>'AEO 2022 Table 49 Raw'!W57</f>
        <v>1.451201</v>
      </c>
      <c r="U68" s="31">
        <f>'AEO 2022 Table 49 Raw'!X57</f>
        <v>1.512616</v>
      </c>
      <c r="V68" s="31">
        <f>'AEO 2022 Table 49 Raw'!Y57</f>
        <v>1.580514</v>
      </c>
      <c r="W68" s="31">
        <f>'AEO 2022 Table 49 Raw'!Z57</f>
        <v>1.6538660000000001</v>
      </c>
      <c r="X68" s="31">
        <f>'AEO 2022 Table 49 Raw'!AA57</f>
        <v>1.7341059999999999</v>
      </c>
      <c r="Y68" s="31">
        <f>'AEO 2022 Table 49 Raw'!AB57</f>
        <v>1.8197700000000001</v>
      </c>
      <c r="Z68" s="31">
        <f>'AEO 2022 Table 49 Raw'!AC57</f>
        <v>1.904677</v>
      </c>
      <c r="AA68" s="31">
        <f>'AEO 2022 Table 49 Raw'!AD57</f>
        <v>1.995601</v>
      </c>
      <c r="AB68" s="31">
        <f>'AEO 2022 Table 49 Raw'!AE57</f>
        <v>2.0979160000000001</v>
      </c>
      <c r="AC68" s="31">
        <f>'AEO 2022 Table 49 Raw'!AF57</f>
        <v>2.2024729999999999</v>
      </c>
      <c r="AD68" s="31">
        <f>'AEO 2022 Table 49 Raw'!AG57</f>
        <v>2.3042150000000001</v>
      </c>
      <c r="AE68" s="31">
        <f>'AEO 2022 Table 49 Raw'!AH57</f>
        <v>2.4049719999999999</v>
      </c>
      <c r="AF68" s="31">
        <f>'AEO 2022 Table 49 Raw'!AI57</f>
        <v>2.5259830000000001</v>
      </c>
      <c r="AG68" s="52">
        <f>'AEO 2022 Table 49 Raw'!AJ57</f>
        <v>4.5999999999999999E-2</v>
      </c>
    </row>
    <row r="69" spans="1:33" ht="15" customHeight="1">
      <c r="A69" s="8" t="s">
        <v>2082</v>
      </c>
      <c r="B69" s="28" t="s">
        <v>2029</v>
      </c>
      <c r="C69" s="31">
        <f>'AEO 2022 Table 49 Raw'!F58</f>
        <v>0.933083</v>
      </c>
      <c r="D69" s="31">
        <f>'AEO 2022 Table 49 Raw'!G58</f>
        <v>1.1257999999999999</v>
      </c>
      <c r="E69" s="31">
        <f>'AEO 2022 Table 49 Raw'!H58</f>
        <v>1.293147</v>
      </c>
      <c r="F69" s="31">
        <f>'AEO 2022 Table 49 Raw'!I58</f>
        <v>1.4460120000000001</v>
      </c>
      <c r="G69" s="31">
        <f>'AEO 2022 Table 49 Raw'!J58</f>
        <v>1.58717</v>
      </c>
      <c r="H69" s="31">
        <f>'AEO 2022 Table 49 Raw'!K58</f>
        <v>1.7067600000000001</v>
      </c>
      <c r="I69" s="31">
        <f>'AEO 2022 Table 49 Raw'!L58</f>
        <v>1.8076680000000001</v>
      </c>
      <c r="J69" s="31">
        <f>'AEO 2022 Table 49 Raw'!M58</f>
        <v>1.90602</v>
      </c>
      <c r="K69" s="31">
        <f>'AEO 2022 Table 49 Raw'!N58</f>
        <v>1.987884</v>
      </c>
      <c r="L69" s="31">
        <f>'AEO 2022 Table 49 Raw'!O58</f>
        <v>2.05836</v>
      </c>
      <c r="M69" s="31">
        <f>'AEO 2022 Table 49 Raw'!P58</f>
        <v>2.1157180000000002</v>
      </c>
      <c r="N69" s="31">
        <f>'AEO 2022 Table 49 Raw'!Q58</f>
        <v>2.1676000000000002</v>
      </c>
      <c r="O69" s="31">
        <f>'AEO 2022 Table 49 Raw'!R58</f>
        <v>2.2103510000000002</v>
      </c>
      <c r="P69" s="31">
        <f>'AEO 2022 Table 49 Raw'!S58</f>
        <v>2.2404839999999999</v>
      </c>
      <c r="Q69" s="31">
        <f>'AEO 2022 Table 49 Raw'!T58</f>
        <v>2.268529</v>
      </c>
      <c r="R69" s="31">
        <f>'AEO 2022 Table 49 Raw'!U58</f>
        <v>2.2937859999999999</v>
      </c>
      <c r="S69" s="31">
        <f>'AEO 2022 Table 49 Raw'!V58</f>
        <v>2.3183929999999999</v>
      </c>
      <c r="T69" s="31">
        <f>'AEO 2022 Table 49 Raw'!W58</f>
        <v>2.3453729999999999</v>
      </c>
      <c r="U69" s="31">
        <f>'AEO 2022 Table 49 Raw'!X58</f>
        <v>2.3793820000000001</v>
      </c>
      <c r="V69" s="31">
        <f>'AEO 2022 Table 49 Raw'!Y58</f>
        <v>2.4203730000000001</v>
      </c>
      <c r="W69" s="31">
        <f>'AEO 2022 Table 49 Raw'!Z58</f>
        <v>2.465195</v>
      </c>
      <c r="X69" s="31">
        <f>'AEO 2022 Table 49 Raw'!AA58</f>
        <v>2.5181909999999998</v>
      </c>
      <c r="Y69" s="31">
        <f>'AEO 2022 Table 49 Raw'!AB58</f>
        <v>2.573817</v>
      </c>
      <c r="Z69" s="31">
        <f>'AEO 2022 Table 49 Raw'!AC58</f>
        <v>2.625159</v>
      </c>
      <c r="AA69" s="31">
        <f>'AEO 2022 Table 49 Raw'!AD58</f>
        <v>2.6834479999999998</v>
      </c>
      <c r="AB69" s="31">
        <f>'AEO 2022 Table 49 Raw'!AE58</f>
        <v>2.754264</v>
      </c>
      <c r="AC69" s="31">
        <f>'AEO 2022 Table 49 Raw'!AF58</f>
        <v>2.8247070000000001</v>
      </c>
      <c r="AD69" s="31">
        <f>'AEO 2022 Table 49 Raw'!AG58</f>
        <v>2.8885260000000001</v>
      </c>
      <c r="AE69" s="31">
        <f>'AEO 2022 Table 49 Raw'!AH58</f>
        <v>2.95879</v>
      </c>
      <c r="AF69" s="31">
        <f>'AEO 2022 Table 49 Raw'!AI58</f>
        <v>3.0494490000000001</v>
      </c>
      <c r="AG69" s="52">
        <f>'AEO 2022 Table 49 Raw'!AJ58</f>
        <v>4.2000000000000003E-2</v>
      </c>
    </row>
    <row r="70" spans="1:33" ht="12" customHeight="1">
      <c r="A70" s="8" t="s">
        <v>2083</v>
      </c>
      <c r="B70" s="28" t="s">
        <v>2031</v>
      </c>
      <c r="C70" s="31">
        <f>'AEO 2022 Table 49 Raw'!F59</f>
        <v>11.067329000000001</v>
      </c>
      <c r="D70" s="31">
        <f>'AEO 2022 Table 49 Raw'!G59</f>
        <v>12.607813</v>
      </c>
      <c r="E70" s="31">
        <f>'AEO 2022 Table 49 Raw'!H59</f>
        <v>13.94788</v>
      </c>
      <c r="F70" s="31">
        <f>'AEO 2022 Table 49 Raw'!I59</f>
        <v>15.200817000000001</v>
      </c>
      <c r="G70" s="31">
        <f>'AEO 2022 Table 49 Raw'!J59</f>
        <v>16.409424000000001</v>
      </c>
      <c r="H70" s="31">
        <f>'AEO 2022 Table 49 Raw'!K59</f>
        <v>17.468793999999999</v>
      </c>
      <c r="I70" s="31">
        <f>'AEO 2022 Table 49 Raw'!L59</f>
        <v>18.418495</v>
      </c>
      <c r="J70" s="31">
        <f>'AEO 2022 Table 49 Raw'!M59</f>
        <v>19.412512</v>
      </c>
      <c r="K70" s="31">
        <f>'AEO 2022 Table 49 Raw'!N59</f>
        <v>20.331009000000002</v>
      </c>
      <c r="L70" s="31">
        <f>'AEO 2022 Table 49 Raw'!O59</f>
        <v>21.253215999999998</v>
      </c>
      <c r="M70" s="31">
        <f>'AEO 2022 Table 49 Raw'!P59</f>
        <v>22.132324000000001</v>
      </c>
      <c r="N70" s="31">
        <f>'AEO 2022 Table 49 Raw'!Q59</f>
        <v>23.057877000000001</v>
      </c>
      <c r="O70" s="31">
        <f>'AEO 2022 Table 49 Raw'!R59</f>
        <v>23.961736999999999</v>
      </c>
      <c r="P70" s="31">
        <f>'AEO 2022 Table 49 Raw'!S59</f>
        <v>24.868386999999998</v>
      </c>
      <c r="Q70" s="31">
        <f>'AEO 2022 Table 49 Raw'!T59</f>
        <v>25.860303999999999</v>
      </c>
      <c r="R70" s="31">
        <f>'AEO 2022 Table 49 Raw'!U59</f>
        <v>26.877285000000001</v>
      </c>
      <c r="S70" s="31">
        <f>'AEO 2022 Table 49 Raw'!V59</f>
        <v>27.994226000000001</v>
      </c>
      <c r="T70" s="31">
        <f>'AEO 2022 Table 49 Raw'!W59</f>
        <v>29.186672000000002</v>
      </c>
      <c r="U70" s="31">
        <f>'AEO 2022 Table 49 Raw'!X59</f>
        <v>30.496044000000001</v>
      </c>
      <c r="V70" s="31">
        <f>'AEO 2022 Table 49 Raw'!Y59</f>
        <v>31.833998000000001</v>
      </c>
      <c r="W70" s="31">
        <f>'AEO 2022 Table 49 Raw'!Z59</f>
        <v>33.266533000000003</v>
      </c>
      <c r="X70" s="31">
        <f>'AEO 2022 Table 49 Raw'!AA59</f>
        <v>34.813713</v>
      </c>
      <c r="Y70" s="31">
        <f>'AEO 2022 Table 49 Raw'!AB59</f>
        <v>36.425727999999999</v>
      </c>
      <c r="Z70" s="31">
        <f>'AEO 2022 Table 49 Raw'!AC59</f>
        <v>37.994484</v>
      </c>
      <c r="AA70" s="31">
        <f>'AEO 2022 Table 49 Raw'!AD59</f>
        <v>39.647616999999997</v>
      </c>
      <c r="AB70" s="31">
        <f>'AEO 2022 Table 49 Raw'!AE59</f>
        <v>41.507323999999997</v>
      </c>
      <c r="AC70" s="31">
        <f>'AEO 2022 Table 49 Raw'!AF59</f>
        <v>43.361381999999999</v>
      </c>
      <c r="AD70" s="31">
        <f>'AEO 2022 Table 49 Raw'!AG59</f>
        <v>45.124737000000003</v>
      </c>
      <c r="AE70" s="31">
        <f>'AEO 2022 Table 49 Raw'!AH59</f>
        <v>47.008755000000001</v>
      </c>
      <c r="AF70" s="31">
        <f>'AEO 2022 Table 49 Raw'!AI59</f>
        <v>49.238883999999999</v>
      </c>
      <c r="AG70" s="52">
        <f>'AEO 2022 Table 49 Raw'!AJ59</f>
        <v>5.2999999999999999E-2</v>
      </c>
    </row>
    <row r="71" spans="1:33" ht="15" customHeight="1">
      <c r="A71" s="8" t="s">
        <v>2084</v>
      </c>
      <c r="B71" s="28" t="s">
        <v>2033</v>
      </c>
      <c r="C71" s="31">
        <f>'AEO 2022 Table 49 Raw'!F60</f>
        <v>1.7916000000000001E-2</v>
      </c>
      <c r="D71" s="31">
        <f>'AEO 2022 Table 49 Raw'!G60</f>
        <v>1.9213999999999998E-2</v>
      </c>
      <c r="E71" s="31">
        <f>'AEO 2022 Table 49 Raw'!H60</f>
        <v>2.0053000000000001E-2</v>
      </c>
      <c r="F71" s="31">
        <f>'AEO 2022 Table 49 Raw'!I60</f>
        <v>2.0570000000000001E-2</v>
      </c>
      <c r="G71" s="31">
        <f>'AEO 2022 Table 49 Raw'!J60</f>
        <v>2.0900999999999999E-2</v>
      </c>
      <c r="H71" s="31">
        <f>'AEO 2022 Table 49 Raw'!K60</f>
        <v>2.0961E-2</v>
      </c>
      <c r="I71" s="31">
        <f>'AEO 2022 Table 49 Raw'!L60</f>
        <v>2.0830999999999999E-2</v>
      </c>
      <c r="J71" s="31">
        <f>'AEO 2022 Table 49 Raw'!M60</f>
        <v>2.0653000000000001E-2</v>
      </c>
      <c r="K71" s="31">
        <f>'AEO 2022 Table 49 Raw'!N60</f>
        <v>2.0344999999999999E-2</v>
      </c>
      <c r="L71" s="31">
        <f>'AEO 2022 Table 49 Raw'!O60</f>
        <v>1.9997999999999998E-2</v>
      </c>
      <c r="M71" s="31">
        <f>'AEO 2022 Table 49 Raw'!P60</f>
        <v>1.9602000000000001E-2</v>
      </c>
      <c r="N71" s="31">
        <f>'AEO 2022 Table 49 Raw'!Q60</f>
        <v>1.9224999999999999E-2</v>
      </c>
      <c r="O71" s="31">
        <f>'AEO 2022 Table 49 Raw'!R60</f>
        <v>1.8851E-2</v>
      </c>
      <c r="P71" s="31">
        <f>'AEO 2022 Table 49 Raw'!S60</f>
        <v>1.8495999999999999E-2</v>
      </c>
      <c r="Q71" s="31">
        <f>'AEO 2022 Table 49 Raw'!T60</f>
        <v>1.8259999999999998E-2</v>
      </c>
      <c r="R71" s="31">
        <f>'AEO 2022 Table 49 Raw'!U60</f>
        <v>1.7722999999999999E-2</v>
      </c>
      <c r="S71" s="31">
        <f>'AEO 2022 Table 49 Raw'!V60</f>
        <v>1.7073000000000001E-2</v>
      </c>
      <c r="T71" s="31">
        <f>'AEO 2022 Table 49 Raw'!W60</f>
        <v>1.6806999999999999E-2</v>
      </c>
      <c r="U71" s="31">
        <f>'AEO 2022 Table 49 Raw'!X60</f>
        <v>1.6423E-2</v>
      </c>
      <c r="V71" s="31">
        <f>'AEO 2022 Table 49 Raw'!Y60</f>
        <v>1.6005999999999999E-2</v>
      </c>
      <c r="W71" s="31">
        <f>'AEO 2022 Table 49 Raw'!Z60</f>
        <v>1.5616E-2</v>
      </c>
      <c r="X71" s="31">
        <f>'AEO 2022 Table 49 Raw'!AA60</f>
        <v>1.525E-2</v>
      </c>
      <c r="Y71" s="31">
        <f>'AEO 2022 Table 49 Raw'!AB60</f>
        <v>1.4888999999999999E-2</v>
      </c>
      <c r="Z71" s="31">
        <f>'AEO 2022 Table 49 Raw'!AC60</f>
        <v>1.4487999999999999E-2</v>
      </c>
      <c r="AA71" s="31">
        <f>'AEO 2022 Table 49 Raw'!AD60</f>
        <v>1.4109E-2</v>
      </c>
      <c r="AB71" s="31">
        <f>'AEO 2022 Table 49 Raw'!AE60</f>
        <v>1.3778E-2</v>
      </c>
      <c r="AC71" s="31">
        <f>'AEO 2022 Table 49 Raw'!AF60</f>
        <v>1.3429E-2</v>
      </c>
      <c r="AD71" s="31">
        <f>'AEO 2022 Table 49 Raw'!AG60</f>
        <v>1.3054E-2</v>
      </c>
      <c r="AE71" s="31">
        <f>'AEO 2022 Table 49 Raw'!AH60</f>
        <v>1.2709E-2</v>
      </c>
      <c r="AF71" s="31">
        <f>'AEO 2022 Table 49 Raw'!AI60</f>
        <v>1.2381E-2</v>
      </c>
      <c r="AG71" s="52">
        <f>'AEO 2022 Table 49 Raw'!AJ60</f>
        <v>-1.2999999999999999E-2</v>
      </c>
    </row>
    <row r="72" spans="1:33" ht="15" customHeight="1">
      <c r="A72" s="8" t="s">
        <v>2085</v>
      </c>
      <c r="B72" s="28" t="s">
        <v>2035</v>
      </c>
      <c r="C72" s="31">
        <f>'AEO 2022 Table 49 Raw'!F61</f>
        <v>6.2391000000000002E-2</v>
      </c>
      <c r="D72" s="31">
        <f>'AEO 2022 Table 49 Raw'!G61</f>
        <v>0.115686</v>
      </c>
      <c r="E72" s="31">
        <f>'AEO 2022 Table 49 Raw'!H61</f>
        <v>0.167073</v>
      </c>
      <c r="F72" s="31">
        <f>'AEO 2022 Table 49 Raw'!I61</f>
        <v>0.219026</v>
      </c>
      <c r="G72" s="31">
        <f>'AEO 2022 Table 49 Raw'!J61</f>
        <v>0.27007199999999998</v>
      </c>
      <c r="H72" s="31">
        <f>'AEO 2022 Table 49 Raw'!K61</f>
        <v>0.31735400000000002</v>
      </c>
      <c r="I72" s="31">
        <f>'AEO 2022 Table 49 Raw'!L61</f>
        <v>0.36161700000000002</v>
      </c>
      <c r="J72" s="31">
        <f>'AEO 2022 Table 49 Raw'!M61</f>
        <v>0.40623900000000002</v>
      </c>
      <c r="K72" s="31">
        <f>'AEO 2022 Table 49 Raw'!N61</f>
        <v>0.44908900000000002</v>
      </c>
      <c r="L72" s="31">
        <f>'AEO 2022 Table 49 Raw'!O61</f>
        <v>0.491143</v>
      </c>
      <c r="M72" s="31">
        <f>'AEO 2022 Table 49 Raw'!P61</f>
        <v>0.53164500000000003</v>
      </c>
      <c r="N72" s="31">
        <f>'AEO 2022 Table 49 Raw'!Q61</f>
        <v>0.57263299999999995</v>
      </c>
      <c r="O72" s="31">
        <f>'AEO 2022 Table 49 Raw'!R61</f>
        <v>0.61342099999999999</v>
      </c>
      <c r="P72" s="31">
        <f>'AEO 2022 Table 49 Raw'!S61</f>
        <v>0.65289699999999995</v>
      </c>
      <c r="Q72" s="31">
        <f>'AEO 2022 Table 49 Raw'!T61</f>
        <v>0.69375399999999998</v>
      </c>
      <c r="R72" s="31">
        <f>'AEO 2022 Table 49 Raw'!U61</f>
        <v>0.73619800000000002</v>
      </c>
      <c r="S72" s="31">
        <f>'AEO 2022 Table 49 Raw'!V61</f>
        <v>0.78083999999999998</v>
      </c>
      <c r="T72" s="31">
        <f>'AEO 2022 Table 49 Raw'!W61</f>
        <v>0.82804</v>
      </c>
      <c r="U72" s="31">
        <f>'AEO 2022 Table 49 Raw'!X61</f>
        <v>0.87890000000000001</v>
      </c>
      <c r="V72" s="31">
        <f>'AEO 2022 Table 49 Raw'!Y61</f>
        <v>0.92970699999999995</v>
      </c>
      <c r="W72" s="31">
        <f>'AEO 2022 Table 49 Raw'!Z61</f>
        <v>0.98351599999999995</v>
      </c>
      <c r="X72" s="31">
        <f>'AEO 2022 Table 49 Raw'!AA61</f>
        <v>1.040759</v>
      </c>
      <c r="Y72" s="31">
        <f>'AEO 2022 Table 49 Raw'!AB61</f>
        <v>1.100597</v>
      </c>
      <c r="Z72" s="31">
        <f>'AEO 2022 Table 49 Raw'!AC61</f>
        <v>1.159273</v>
      </c>
      <c r="AA72" s="31">
        <f>'AEO 2022 Table 49 Raw'!AD61</f>
        <v>1.221114</v>
      </c>
      <c r="AB72" s="31">
        <f>'AEO 2022 Table 49 Raw'!AE61</f>
        <v>1.289544</v>
      </c>
      <c r="AC72" s="31">
        <f>'AEO 2022 Table 49 Raw'!AF61</f>
        <v>1.358911</v>
      </c>
      <c r="AD72" s="31">
        <f>'AEO 2022 Table 49 Raw'!AG61</f>
        <v>1.4262330000000001</v>
      </c>
      <c r="AE72" s="31">
        <f>'AEO 2022 Table 49 Raw'!AH61</f>
        <v>1.4975259999999999</v>
      </c>
      <c r="AF72" s="31">
        <f>'AEO 2022 Table 49 Raw'!AI61</f>
        <v>1.5801620000000001</v>
      </c>
      <c r="AG72" s="52">
        <f>'AEO 2022 Table 49 Raw'!AJ61</f>
        <v>0.11799999999999999</v>
      </c>
    </row>
    <row r="73" spans="1:33" ht="15" customHeight="1">
      <c r="A73" s="8" t="s">
        <v>2086</v>
      </c>
      <c r="B73" s="28" t="s">
        <v>2037</v>
      </c>
      <c r="C73" s="31">
        <f>'AEO 2022 Table 49 Raw'!F62</f>
        <v>7.3249999999999996E-2</v>
      </c>
      <c r="D73" s="31">
        <f>'AEO 2022 Table 49 Raw'!G62</f>
        <v>0.135847</v>
      </c>
      <c r="E73" s="31">
        <f>'AEO 2022 Table 49 Raw'!H62</f>
        <v>0.19619500000000001</v>
      </c>
      <c r="F73" s="31">
        <f>'AEO 2022 Table 49 Raw'!I62</f>
        <v>0.25722</v>
      </c>
      <c r="G73" s="31">
        <f>'AEO 2022 Table 49 Raw'!J62</f>
        <v>0.31739800000000001</v>
      </c>
      <c r="H73" s="31">
        <f>'AEO 2022 Table 49 Raw'!K62</f>
        <v>0.37348300000000001</v>
      </c>
      <c r="I73" s="31">
        <f>'AEO 2022 Table 49 Raw'!L62</f>
        <v>0.42569800000000002</v>
      </c>
      <c r="J73" s="31">
        <f>'AEO 2022 Table 49 Raw'!M62</f>
        <v>0.47827799999999998</v>
      </c>
      <c r="K73" s="31">
        <f>'AEO 2022 Table 49 Raw'!N62</f>
        <v>0.52881199999999995</v>
      </c>
      <c r="L73" s="31">
        <f>'AEO 2022 Table 49 Raw'!O62</f>
        <v>0.57833800000000002</v>
      </c>
      <c r="M73" s="31">
        <f>'AEO 2022 Table 49 Raw'!P62</f>
        <v>0.62601600000000002</v>
      </c>
      <c r="N73" s="31">
        <f>'AEO 2022 Table 49 Raw'!Q62</f>
        <v>0.67424300000000004</v>
      </c>
      <c r="O73" s="31">
        <f>'AEO 2022 Table 49 Raw'!R62</f>
        <v>0.72223999999999999</v>
      </c>
      <c r="P73" s="31">
        <f>'AEO 2022 Table 49 Raw'!S62</f>
        <v>0.76926899999999998</v>
      </c>
      <c r="Q73" s="31">
        <f>'AEO 2022 Table 49 Raw'!T62</f>
        <v>0.81817300000000004</v>
      </c>
      <c r="R73" s="31">
        <f>'AEO 2022 Table 49 Raw'!U62</f>
        <v>0.86896200000000001</v>
      </c>
      <c r="S73" s="31">
        <f>'AEO 2022 Table 49 Raw'!V62</f>
        <v>0.92210800000000004</v>
      </c>
      <c r="T73" s="31">
        <f>'AEO 2022 Table 49 Raw'!W62</f>
        <v>0.97826100000000005</v>
      </c>
      <c r="U73" s="31">
        <f>'AEO 2022 Table 49 Raw'!X62</f>
        <v>1.0387010000000001</v>
      </c>
      <c r="V73" s="31">
        <f>'AEO 2022 Table 49 Raw'!Y62</f>
        <v>1.099029</v>
      </c>
      <c r="W73" s="31">
        <f>'AEO 2022 Table 49 Raw'!Z62</f>
        <v>1.162801</v>
      </c>
      <c r="X73" s="31">
        <f>'AEO 2022 Table 49 Raw'!AA62</f>
        <v>1.2305280000000001</v>
      </c>
      <c r="Y73" s="31">
        <f>'AEO 2022 Table 49 Raw'!AB62</f>
        <v>1.3010170000000001</v>
      </c>
      <c r="Z73" s="31">
        <f>'AEO 2022 Table 49 Raw'!AC62</f>
        <v>1.3701270000000001</v>
      </c>
      <c r="AA73" s="31">
        <f>'AEO 2022 Table 49 Raw'!AD62</f>
        <v>1.4430099999999999</v>
      </c>
      <c r="AB73" s="31">
        <f>'AEO 2022 Table 49 Raw'!AE62</f>
        <v>1.5238080000000001</v>
      </c>
      <c r="AC73" s="31">
        <f>'AEO 2022 Table 49 Raw'!AF62</f>
        <v>1.6059289999999999</v>
      </c>
      <c r="AD73" s="31">
        <f>'AEO 2022 Table 49 Raw'!AG62</f>
        <v>1.6858519999999999</v>
      </c>
      <c r="AE73" s="31">
        <f>'AEO 2022 Table 49 Raw'!AH62</f>
        <v>1.77071</v>
      </c>
      <c r="AF73" s="31">
        <f>'AEO 2022 Table 49 Raw'!AI62</f>
        <v>1.8690389999999999</v>
      </c>
      <c r="AG73" s="52">
        <f>'AEO 2022 Table 49 Raw'!AJ62</f>
        <v>0.11799999999999999</v>
      </c>
    </row>
    <row r="74" spans="1:33" ht="15" customHeight="1">
      <c r="A74" s="8" t="s">
        <v>2087</v>
      </c>
      <c r="B74" s="28" t="s">
        <v>2039</v>
      </c>
      <c r="C74" s="31">
        <f>'AEO 2022 Table 49 Raw'!F63</f>
        <v>0.117494</v>
      </c>
      <c r="D74" s="31">
        <f>'AEO 2022 Table 49 Raw'!G63</f>
        <v>0.220997</v>
      </c>
      <c r="E74" s="31">
        <f>'AEO 2022 Table 49 Raw'!H63</f>
        <v>0.32290400000000002</v>
      </c>
      <c r="F74" s="31">
        <f>'AEO 2022 Table 49 Raw'!I63</f>
        <v>0.42830800000000002</v>
      </c>
      <c r="G74" s="31">
        <f>'AEO 2022 Table 49 Raw'!J63</f>
        <v>0.53519499999999998</v>
      </c>
      <c r="H74" s="31">
        <f>'AEO 2022 Table 49 Raw'!K63</f>
        <v>0.638235</v>
      </c>
      <c r="I74" s="31">
        <f>'AEO 2022 Table 49 Raw'!L63</f>
        <v>0.73812900000000004</v>
      </c>
      <c r="J74" s="31">
        <f>'AEO 2022 Table 49 Raw'!M63</f>
        <v>0.83994999999999997</v>
      </c>
      <c r="K74" s="31">
        <f>'AEO 2022 Table 49 Raw'!N63</f>
        <v>0.94101900000000005</v>
      </c>
      <c r="L74" s="31">
        <f>'AEO 2022 Table 49 Raw'!O63</f>
        <v>1.043112</v>
      </c>
      <c r="M74" s="31">
        <f>'AEO 2022 Table 49 Raw'!P63</f>
        <v>1.1442619999999999</v>
      </c>
      <c r="N74" s="31">
        <f>'AEO 2022 Table 49 Raw'!Q63</f>
        <v>1.248672</v>
      </c>
      <c r="O74" s="31">
        <f>'AEO 2022 Table 49 Raw'!R63</f>
        <v>1.3540460000000001</v>
      </c>
      <c r="P74" s="31">
        <f>'AEO 2022 Table 49 Raw'!S63</f>
        <v>1.456628</v>
      </c>
      <c r="Q74" s="31">
        <f>'AEO 2022 Table 49 Raw'!T63</f>
        <v>1.56227</v>
      </c>
      <c r="R74" s="31">
        <f>'AEO 2022 Table 49 Raw'!U63</f>
        <v>1.67126</v>
      </c>
      <c r="S74" s="31">
        <f>'AEO 2022 Table 49 Raw'!V63</f>
        <v>1.784683</v>
      </c>
      <c r="T74" s="31">
        <f>'AEO 2022 Table 49 Raw'!W63</f>
        <v>1.9037580000000001</v>
      </c>
      <c r="U74" s="31">
        <f>'AEO 2022 Table 49 Raw'!X63</f>
        <v>2.0309949999999999</v>
      </c>
      <c r="V74" s="31">
        <f>'AEO 2022 Table 49 Raw'!Y63</f>
        <v>2.1592039999999999</v>
      </c>
      <c r="W74" s="31">
        <f>'AEO 2022 Table 49 Raw'!Z63</f>
        <v>2.2938830000000001</v>
      </c>
      <c r="X74" s="31">
        <f>'AEO 2022 Table 49 Raw'!AA63</f>
        <v>2.4363489999999999</v>
      </c>
      <c r="Y74" s="31">
        <f>'AEO 2022 Table 49 Raw'!AB63</f>
        <v>2.5843829999999999</v>
      </c>
      <c r="Z74" s="31">
        <f>'AEO 2022 Table 49 Raw'!AC63</f>
        <v>2.7297009999999999</v>
      </c>
      <c r="AA74" s="31">
        <f>'AEO 2022 Table 49 Raw'!AD63</f>
        <v>2.8824809999999998</v>
      </c>
      <c r="AB74" s="31">
        <f>'AEO 2022 Table 49 Raw'!AE63</f>
        <v>3.0510079999999999</v>
      </c>
      <c r="AC74" s="31">
        <f>'AEO 2022 Table 49 Raw'!AF63</f>
        <v>3.2221630000000001</v>
      </c>
      <c r="AD74" s="31">
        <f>'AEO 2022 Table 49 Raw'!AG63</f>
        <v>3.3887149999999999</v>
      </c>
      <c r="AE74" s="31">
        <f>'AEO 2022 Table 49 Raw'!AH63</f>
        <v>3.564994</v>
      </c>
      <c r="AF74" s="31">
        <f>'AEO 2022 Table 49 Raw'!AI63</f>
        <v>3.7687819999999999</v>
      </c>
      <c r="AG74" s="52">
        <f>'AEO 2022 Table 49 Raw'!AJ63</f>
        <v>0.127</v>
      </c>
    </row>
    <row r="75" spans="1:33" ht="15" customHeight="1">
      <c r="A75" s="8" t="s">
        <v>2088</v>
      </c>
      <c r="B75" s="28" t="s">
        <v>2053</v>
      </c>
      <c r="C75" s="31">
        <f>'AEO 2022 Table 49 Raw'!F64</f>
        <v>902.765625</v>
      </c>
      <c r="D75" s="31">
        <f>'AEO 2022 Table 49 Raw'!G64</f>
        <v>905.081726</v>
      </c>
      <c r="E75" s="31">
        <f>'AEO 2022 Table 49 Raw'!H64</f>
        <v>898.97088599999995</v>
      </c>
      <c r="F75" s="31">
        <f>'AEO 2022 Table 49 Raw'!I64</f>
        <v>890.52441399999998</v>
      </c>
      <c r="G75" s="31">
        <f>'AEO 2022 Table 49 Raw'!J64</f>
        <v>884.57464600000003</v>
      </c>
      <c r="H75" s="31">
        <f>'AEO 2022 Table 49 Raw'!K64</f>
        <v>877.22308299999997</v>
      </c>
      <c r="I75" s="31">
        <f>'AEO 2022 Table 49 Raw'!L64</f>
        <v>869.68133499999999</v>
      </c>
      <c r="J75" s="31">
        <f>'AEO 2022 Table 49 Raw'!M64</f>
        <v>866.85888699999998</v>
      </c>
      <c r="K75" s="31">
        <f>'AEO 2022 Table 49 Raw'!N64</f>
        <v>862.793274</v>
      </c>
      <c r="L75" s="31">
        <f>'AEO 2022 Table 49 Raw'!O64</f>
        <v>859.91394000000003</v>
      </c>
      <c r="M75" s="31">
        <f>'AEO 2022 Table 49 Raw'!P64</f>
        <v>856.35919200000001</v>
      </c>
      <c r="N75" s="31">
        <f>'AEO 2022 Table 49 Raw'!Q64</f>
        <v>855.52264400000001</v>
      </c>
      <c r="O75" s="31">
        <f>'AEO 2022 Table 49 Raw'!R64</f>
        <v>854.70330799999999</v>
      </c>
      <c r="P75" s="31">
        <f>'AEO 2022 Table 49 Raw'!S64</f>
        <v>853.12951699999996</v>
      </c>
      <c r="Q75" s="31">
        <f>'AEO 2022 Table 49 Raw'!T64</f>
        <v>854.27929700000004</v>
      </c>
      <c r="R75" s="31">
        <f>'AEO 2022 Table 49 Raw'!U64</f>
        <v>857.00366199999996</v>
      </c>
      <c r="S75" s="31">
        <f>'AEO 2022 Table 49 Raw'!V64</f>
        <v>861.31964100000005</v>
      </c>
      <c r="T75" s="31">
        <f>'AEO 2022 Table 49 Raw'!W64</f>
        <v>865.80102499999998</v>
      </c>
      <c r="U75" s="31">
        <f>'AEO 2022 Table 49 Raw'!X64</f>
        <v>872.67571999999996</v>
      </c>
      <c r="V75" s="31">
        <f>'AEO 2022 Table 49 Raw'!Y64</f>
        <v>879.87738000000002</v>
      </c>
      <c r="W75" s="31">
        <f>'AEO 2022 Table 49 Raw'!Z64</f>
        <v>888.08764599999995</v>
      </c>
      <c r="X75" s="31">
        <f>'AEO 2022 Table 49 Raw'!AA64</f>
        <v>898.25976600000001</v>
      </c>
      <c r="Y75" s="31">
        <f>'AEO 2022 Table 49 Raw'!AB64</f>
        <v>910.17413299999998</v>
      </c>
      <c r="Z75" s="31">
        <f>'AEO 2022 Table 49 Raw'!AC64</f>
        <v>920.68365500000004</v>
      </c>
      <c r="AA75" s="31">
        <f>'AEO 2022 Table 49 Raw'!AD64</f>
        <v>932.53894000000003</v>
      </c>
      <c r="AB75" s="31">
        <f>'AEO 2022 Table 49 Raw'!AE64</f>
        <v>947.60363800000005</v>
      </c>
      <c r="AC75" s="31">
        <f>'AEO 2022 Table 49 Raw'!AF64</f>
        <v>961.82153300000004</v>
      </c>
      <c r="AD75" s="31">
        <f>'AEO 2022 Table 49 Raw'!AG64</f>
        <v>973.42321800000002</v>
      </c>
      <c r="AE75" s="31">
        <f>'AEO 2022 Table 49 Raw'!AH64</f>
        <v>986.31658900000002</v>
      </c>
      <c r="AF75" s="31">
        <f>'AEO 2022 Table 49 Raw'!AI64</f>
        <v>1004.3855589999999</v>
      </c>
      <c r="AG75" s="52">
        <f>'AEO 2022 Table 49 Raw'!AJ64</f>
        <v>4.0000000000000001E-3</v>
      </c>
    </row>
    <row r="76" spans="1:33" ht="15" customHeight="1">
      <c r="B76" s="27" t="s">
        <v>2054</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52"/>
    </row>
    <row r="77" spans="1:33" ht="15" customHeight="1">
      <c r="A77" s="8" t="s">
        <v>2089</v>
      </c>
      <c r="B77" s="28" t="s">
        <v>2024</v>
      </c>
      <c r="C77" s="31">
        <f>'AEO 2022 Table 49 Raw'!F66</f>
        <v>3946.9182129999999</v>
      </c>
      <c r="D77" s="31">
        <f>'AEO 2022 Table 49 Raw'!G66</f>
        <v>3972.0209960000002</v>
      </c>
      <c r="E77" s="31">
        <f>'AEO 2022 Table 49 Raw'!H66</f>
        <v>3942.9887699999999</v>
      </c>
      <c r="F77" s="31">
        <f>'AEO 2022 Table 49 Raw'!I66</f>
        <v>3894.9770509999998</v>
      </c>
      <c r="G77" s="31">
        <f>'AEO 2022 Table 49 Raw'!J66</f>
        <v>3857.1301269999999</v>
      </c>
      <c r="H77" s="31">
        <f>'AEO 2022 Table 49 Raw'!K66</f>
        <v>3804.6254880000001</v>
      </c>
      <c r="I77" s="31">
        <f>'AEO 2022 Table 49 Raw'!L66</f>
        <v>3740.9016109999998</v>
      </c>
      <c r="J77" s="31">
        <f>'AEO 2022 Table 49 Raw'!M66</f>
        <v>3686.5485840000001</v>
      </c>
      <c r="K77" s="31">
        <f>'AEO 2022 Table 49 Raw'!N66</f>
        <v>3623.1633299999999</v>
      </c>
      <c r="L77" s="31">
        <f>'AEO 2022 Table 49 Raw'!O66</f>
        <v>3564.1308589999999</v>
      </c>
      <c r="M77" s="31">
        <f>'AEO 2022 Table 49 Raw'!P66</f>
        <v>3503.2309570000002</v>
      </c>
      <c r="N77" s="31">
        <f>'AEO 2022 Table 49 Raw'!Q66</f>
        <v>3450.0686040000001</v>
      </c>
      <c r="O77" s="31">
        <f>'AEO 2022 Table 49 Raw'!R66</f>
        <v>3398.6833499999998</v>
      </c>
      <c r="P77" s="31">
        <f>'AEO 2022 Table 49 Raw'!S66</f>
        <v>3344.0964359999998</v>
      </c>
      <c r="Q77" s="31">
        <f>'AEO 2022 Table 49 Raw'!T66</f>
        <v>3298.664307</v>
      </c>
      <c r="R77" s="31">
        <f>'AEO 2022 Table 49 Raw'!U66</f>
        <v>3257.0695799999999</v>
      </c>
      <c r="S77" s="31">
        <f>'AEO 2022 Table 49 Raw'!V66</f>
        <v>3219.0515140000002</v>
      </c>
      <c r="T77" s="31">
        <f>'AEO 2022 Table 49 Raw'!W66</f>
        <v>3186.7387699999999</v>
      </c>
      <c r="U77" s="31">
        <f>'AEO 2022 Table 49 Raw'!X66</f>
        <v>3160.0041500000002</v>
      </c>
      <c r="V77" s="31">
        <f>'AEO 2022 Table 49 Raw'!Y66</f>
        <v>3136.1533199999999</v>
      </c>
      <c r="W77" s="31">
        <f>'AEO 2022 Table 49 Raw'!Z66</f>
        <v>3113.3686520000001</v>
      </c>
      <c r="X77" s="31">
        <f>'AEO 2022 Table 49 Raw'!AA66</f>
        <v>3097.3359380000002</v>
      </c>
      <c r="Y77" s="31">
        <f>'AEO 2022 Table 49 Raw'!AB66</f>
        <v>3083.5678710000002</v>
      </c>
      <c r="Z77" s="31">
        <f>'AEO 2022 Table 49 Raw'!AC66</f>
        <v>3061.7707519999999</v>
      </c>
      <c r="AA77" s="31">
        <f>'AEO 2022 Table 49 Raw'!AD66</f>
        <v>3042.7102049999999</v>
      </c>
      <c r="AB77" s="31">
        <f>'AEO 2022 Table 49 Raw'!AE66</f>
        <v>3031.7163089999999</v>
      </c>
      <c r="AC77" s="31">
        <f>'AEO 2022 Table 49 Raw'!AF66</f>
        <v>3015.2265619999998</v>
      </c>
      <c r="AD77" s="31">
        <f>'AEO 2022 Table 49 Raw'!AG66</f>
        <v>2988.586182</v>
      </c>
      <c r="AE77" s="31">
        <f>'AEO 2022 Table 49 Raw'!AH66</f>
        <v>2963.538818</v>
      </c>
      <c r="AF77" s="31">
        <f>'AEO 2022 Table 49 Raw'!AI66</f>
        <v>2951.713135</v>
      </c>
      <c r="AG77" s="52">
        <f>'AEO 2022 Table 49 Raw'!AJ66</f>
        <v>-0.01</v>
      </c>
    </row>
    <row r="78" spans="1:33" ht="15" customHeight="1">
      <c r="A78" s="8" t="s">
        <v>2090</v>
      </c>
      <c r="B78" s="28" t="s">
        <v>2026</v>
      </c>
      <c r="C78" s="31">
        <f>'AEO 2022 Table 49 Raw'!F67</f>
        <v>3.50387</v>
      </c>
      <c r="D78" s="31">
        <f>'AEO 2022 Table 49 Raw'!G67</f>
        <v>3.1082939999999999</v>
      </c>
      <c r="E78" s="31">
        <f>'AEO 2022 Table 49 Raw'!H67</f>
        <v>2.759792</v>
      </c>
      <c r="F78" s="31">
        <f>'AEO 2022 Table 49 Raw'!I67</f>
        <v>2.4568460000000001</v>
      </c>
      <c r="G78" s="31">
        <f>'AEO 2022 Table 49 Raw'!J67</f>
        <v>2.2008709999999998</v>
      </c>
      <c r="H78" s="31">
        <f>'AEO 2022 Table 49 Raw'!K67</f>
        <v>1.9979290000000001</v>
      </c>
      <c r="I78" s="31">
        <f>'AEO 2022 Table 49 Raw'!L67</f>
        <v>1.8395919999999999</v>
      </c>
      <c r="J78" s="31">
        <f>'AEO 2022 Table 49 Raw'!M67</f>
        <v>1.7129239999999999</v>
      </c>
      <c r="K78" s="31">
        <f>'AEO 2022 Table 49 Raw'!N67</f>
        <v>1.6017170000000001</v>
      </c>
      <c r="L78" s="31">
        <f>'AEO 2022 Table 49 Raw'!O67</f>
        <v>1.524653</v>
      </c>
      <c r="M78" s="31">
        <f>'AEO 2022 Table 49 Raw'!P67</f>
        <v>1.4559230000000001</v>
      </c>
      <c r="N78" s="31">
        <f>'AEO 2022 Table 49 Raw'!Q67</f>
        <v>1.392817</v>
      </c>
      <c r="O78" s="31">
        <f>'AEO 2022 Table 49 Raw'!R67</f>
        <v>1.3386690000000001</v>
      </c>
      <c r="P78" s="31">
        <f>'AEO 2022 Table 49 Raw'!S67</f>
        <v>1.2916859999999999</v>
      </c>
      <c r="Q78" s="31">
        <f>'AEO 2022 Table 49 Raw'!T67</f>
        <v>1.257047</v>
      </c>
      <c r="R78" s="31">
        <f>'AEO 2022 Table 49 Raw'!U67</f>
        <v>1.2238770000000001</v>
      </c>
      <c r="S78" s="31">
        <f>'AEO 2022 Table 49 Raw'!V67</f>
        <v>1.1968369999999999</v>
      </c>
      <c r="T78" s="31">
        <f>'AEO 2022 Table 49 Raw'!W67</f>
        <v>1.1711609999999999</v>
      </c>
      <c r="U78" s="31">
        <f>'AEO 2022 Table 49 Raw'!X67</f>
        <v>1.149856</v>
      </c>
      <c r="V78" s="31">
        <f>'AEO 2022 Table 49 Raw'!Y67</f>
        <v>1.128376</v>
      </c>
      <c r="W78" s="31">
        <f>'AEO 2022 Table 49 Raw'!Z67</f>
        <v>1.111456</v>
      </c>
      <c r="X78" s="31">
        <f>'AEO 2022 Table 49 Raw'!AA67</f>
        <v>1.090282</v>
      </c>
      <c r="Y78" s="31">
        <f>'AEO 2022 Table 49 Raw'!AB67</f>
        <v>1.072851</v>
      </c>
      <c r="Z78" s="31">
        <f>'AEO 2022 Table 49 Raw'!AC67</f>
        <v>1.0578259999999999</v>
      </c>
      <c r="AA78" s="31">
        <f>'AEO 2022 Table 49 Raw'!AD67</f>
        <v>1.047952</v>
      </c>
      <c r="AB78" s="31">
        <f>'AEO 2022 Table 49 Raw'!AE67</f>
        <v>1.044038</v>
      </c>
      <c r="AC78" s="31">
        <f>'AEO 2022 Table 49 Raw'!AF67</f>
        <v>1.0399480000000001</v>
      </c>
      <c r="AD78" s="31">
        <f>'AEO 2022 Table 49 Raw'!AG67</f>
        <v>1.034546</v>
      </c>
      <c r="AE78" s="31">
        <f>'AEO 2022 Table 49 Raw'!AH67</f>
        <v>1.0305219999999999</v>
      </c>
      <c r="AF78" s="31">
        <f>'AEO 2022 Table 49 Raw'!AI67</f>
        <v>1.03118</v>
      </c>
      <c r="AG78" s="52">
        <f>'AEO 2022 Table 49 Raw'!AJ67</f>
        <v>-4.1000000000000002E-2</v>
      </c>
    </row>
    <row r="79" spans="1:33" ht="15" customHeight="1">
      <c r="A79" s="8" t="s">
        <v>2091</v>
      </c>
      <c r="B79" s="28" t="s">
        <v>1670</v>
      </c>
      <c r="C79" s="31">
        <f>'AEO 2022 Table 49 Raw'!F68</f>
        <v>0.53624499999999997</v>
      </c>
      <c r="D79" s="31">
        <f>'AEO 2022 Table 49 Raw'!G68</f>
        <v>0.57017700000000004</v>
      </c>
      <c r="E79" s="31">
        <f>'AEO 2022 Table 49 Raw'!H68</f>
        <v>0.59648199999999996</v>
      </c>
      <c r="F79" s="31">
        <f>'AEO 2022 Table 49 Raw'!I68</f>
        <v>0.61990500000000004</v>
      </c>
      <c r="G79" s="31">
        <f>'AEO 2022 Table 49 Raw'!J68</f>
        <v>0.64295599999999997</v>
      </c>
      <c r="H79" s="31">
        <f>'AEO 2022 Table 49 Raw'!K68</f>
        <v>0.661748</v>
      </c>
      <c r="I79" s="31">
        <f>'AEO 2022 Table 49 Raw'!L68</f>
        <v>0.67569599999999996</v>
      </c>
      <c r="J79" s="31">
        <f>'AEO 2022 Table 49 Raw'!M68</f>
        <v>0.68829099999999999</v>
      </c>
      <c r="K79" s="31">
        <f>'AEO 2022 Table 49 Raw'!N68</f>
        <v>0.69499299999999997</v>
      </c>
      <c r="L79" s="31">
        <f>'AEO 2022 Table 49 Raw'!O68</f>
        <v>0.69982299999999997</v>
      </c>
      <c r="M79" s="31">
        <f>'AEO 2022 Table 49 Raw'!P68</f>
        <v>0.70144499999999999</v>
      </c>
      <c r="N79" s="31">
        <f>'AEO 2022 Table 49 Raw'!Q68</f>
        <v>0.702901</v>
      </c>
      <c r="O79" s="31">
        <f>'AEO 2022 Table 49 Raw'!R68</f>
        <v>0.70617300000000005</v>
      </c>
      <c r="P79" s="31">
        <f>'AEO 2022 Table 49 Raw'!S68</f>
        <v>0.71143199999999995</v>
      </c>
      <c r="Q79" s="31">
        <f>'AEO 2022 Table 49 Raw'!T68</f>
        <v>0.72006300000000001</v>
      </c>
      <c r="R79" s="31">
        <f>'AEO 2022 Table 49 Raw'!U68</f>
        <v>0.728792</v>
      </c>
      <c r="S79" s="31">
        <f>'AEO 2022 Table 49 Raw'!V68</f>
        <v>0.73822299999999996</v>
      </c>
      <c r="T79" s="31">
        <f>'AEO 2022 Table 49 Raw'!W68</f>
        <v>0.74695800000000001</v>
      </c>
      <c r="U79" s="31">
        <f>'AEO 2022 Table 49 Raw'!X68</f>
        <v>0.75780000000000003</v>
      </c>
      <c r="V79" s="31">
        <f>'AEO 2022 Table 49 Raw'!Y68</f>
        <v>0.770756</v>
      </c>
      <c r="W79" s="31">
        <f>'AEO 2022 Table 49 Raw'!Z68</f>
        <v>0.78505000000000003</v>
      </c>
      <c r="X79" s="31">
        <f>'AEO 2022 Table 49 Raw'!AA68</f>
        <v>0.80123</v>
      </c>
      <c r="Y79" s="31">
        <f>'AEO 2022 Table 49 Raw'!AB68</f>
        <v>0.81848100000000001</v>
      </c>
      <c r="Z79" s="31">
        <f>'AEO 2022 Table 49 Raw'!AC68</f>
        <v>0.83398499999999998</v>
      </c>
      <c r="AA79" s="31">
        <f>'AEO 2022 Table 49 Raw'!AD68</f>
        <v>0.85067899999999996</v>
      </c>
      <c r="AB79" s="31">
        <f>'AEO 2022 Table 49 Raw'!AE68</f>
        <v>0.87065999999999999</v>
      </c>
      <c r="AC79" s="31">
        <f>'AEO 2022 Table 49 Raw'!AF68</f>
        <v>0.89005299999999998</v>
      </c>
      <c r="AD79" s="31">
        <f>'AEO 2022 Table 49 Raw'!AG68</f>
        <v>0.90688400000000002</v>
      </c>
      <c r="AE79" s="31">
        <f>'AEO 2022 Table 49 Raw'!AH68</f>
        <v>0.92405099999999996</v>
      </c>
      <c r="AF79" s="31">
        <f>'AEO 2022 Table 49 Raw'!AI68</f>
        <v>0.94558799999999998</v>
      </c>
      <c r="AG79" s="52">
        <f>'AEO 2022 Table 49 Raw'!AJ68</f>
        <v>0.02</v>
      </c>
    </row>
    <row r="80" spans="1:33" ht="15" customHeight="1">
      <c r="A80" s="8" t="s">
        <v>2092</v>
      </c>
      <c r="B80" s="28" t="s">
        <v>2029</v>
      </c>
      <c r="C80" s="31">
        <f>'AEO 2022 Table 49 Raw'!F69</f>
        <v>45.742882000000002</v>
      </c>
      <c r="D80" s="31">
        <f>'AEO 2022 Table 49 Raw'!G69</f>
        <v>46.398879999999998</v>
      </c>
      <c r="E80" s="31">
        <f>'AEO 2022 Table 49 Raw'!H69</f>
        <v>46.126579</v>
      </c>
      <c r="F80" s="31">
        <f>'AEO 2022 Table 49 Raw'!I69</f>
        <v>45.351292000000001</v>
      </c>
      <c r="G80" s="31">
        <f>'AEO 2022 Table 49 Raw'!J69</f>
        <v>44.491066000000004</v>
      </c>
      <c r="H80" s="31">
        <f>'AEO 2022 Table 49 Raw'!K69</f>
        <v>43.402481000000002</v>
      </c>
      <c r="I80" s="31">
        <f>'AEO 2022 Table 49 Raw'!L69</f>
        <v>42.225234999999998</v>
      </c>
      <c r="J80" s="31">
        <f>'AEO 2022 Table 49 Raw'!M69</f>
        <v>41.231715999999999</v>
      </c>
      <c r="K80" s="31">
        <f>'AEO 2022 Table 49 Raw'!N69</f>
        <v>40.214213999999998</v>
      </c>
      <c r="L80" s="31">
        <f>'AEO 2022 Table 49 Raw'!O69</f>
        <v>39.276211000000004</v>
      </c>
      <c r="M80" s="31">
        <f>'AEO 2022 Table 49 Raw'!P69</f>
        <v>38.370621</v>
      </c>
      <c r="N80" s="31">
        <f>'AEO 2022 Table 49 Raw'!Q69</f>
        <v>37.688194000000003</v>
      </c>
      <c r="O80" s="31">
        <f>'AEO 2022 Table 49 Raw'!R69</f>
        <v>37.237518000000001</v>
      </c>
      <c r="P80" s="31">
        <f>'AEO 2022 Table 49 Raw'!S69</f>
        <v>36.933276999999997</v>
      </c>
      <c r="Q80" s="31">
        <f>'AEO 2022 Table 49 Raw'!T69</f>
        <v>36.884205000000001</v>
      </c>
      <c r="R80" s="31">
        <f>'AEO 2022 Table 49 Raw'!U69</f>
        <v>37.036926000000001</v>
      </c>
      <c r="S80" s="31">
        <f>'AEO 2022 Table 49 Raw'!V69</f>
        <v>37.427875999999998</v>
      </c>
      <c r="T80" s="31">
        <f>'AEO 2022 Table 49 Raw'!W69</f>
        <v>38.084671</v>
      </c>
      <c r="U80" s="31">
        <f>'AEO 2022 Table 49 Raw'!X69</f>
        <v>39.012782999999999</v>
      </c>
      <c r="V80" s="31">
        <f>'AEO 2022 Table 49 Raw'!Y69</f>
        <v>40.227345</v>
      </c>
      <c r="W80" s="31">
        <f>'AEO 2022 Table 49 Raw'!Z69</f>
        <v>41.719439999999999</v>
      </c>
      <c r="X80" s="31">
        <f>'AEO 2022 Table 49 Raw'!AA69</f>
        <v>43.503177999999998</v>
      </c>
      <c r="Y80" s="31">
        <f>'AEO 2022 Table 49 Raw'!AB69</f>
        <v>45.574440000000003</v>
      </c>
      <c r="Z80" s="31">
        <f>'AEO 2022 Table 49 Raw'!AC69</f>
        <v>47.805453999999997</v>
      </c>
      <c r="AA80" s="31">
        <f>'AEO 2022 Table 49 Raw'!AD69</f>
        <v>50.409965999999997</v>
      </c>
      <c r="AB80" s="31">
        <f>'AEO 2022 Table 49 Raw'!AE69</f>
        <v>53.538898000000003</v>
      </c>
      <c r="AC80" s="31">
        <f>'AEO 2022 Table 49 Raw'!AF69</f>
        <v>56.997127999999996</v>
      </c>
      <c r="AD80" s="31">
        <f>'AEO 2022 Table 49 Raw'!AG69</f>
        <v>60.579017999999998</v>
      </c>
      <c r="AE80" s="31">
        <f>'AEO 2022 Table 49 Raw'!AH69</f>
        <v>64.567504999999997</v>
      </c>
      <c r="AF80" s="31">
        <f>'AEO 2022 Table 49 Raw'!AI69</f>
        <v>69.345146</v>
      </c>
      <c r="AG80" s="52">
        <f>'AEO 2022 Table 49 Raw'!AJ69</f>
        <v>1.4E-2</v>
      </c>
    </row>
    <row r="81" spans="1:33" ht="15" customHeight="1">
      <c r="A81" s="8" t="s">
        <v>2093</v>
      </c>
      <c r="B81" s="28" t="s">
        <v>2031</v>
      </c>
      <c r="C81" s="31">
        <f>'AEO 2022 Table 49 Raw'!F70</f>
        <v>0</v>
      </c>
      <c r="D81" s="31">
        <f>'AEO 2022 Table 49 Raw'!G70</f>
        <v>0</v>
      </c>
      <c r="E81" s="31">
        <f>'AEO 2022 Table 49 Raw'!H70</f>
        <v>0</v>
      </c>
      <c r="F81" s="31">
        <f>'AEO 2022 Table 49 Raw'!I70</f>
        <v>0</v>
      </c>
      <c r="G81" s="31">
        <f>'AEO 2022 Table 49 Raw'!J70</f>
        <v>0</v>
      </c>
      <c r="H81" s="31">
        <f>'AEO 2022 Table 49 Raw'!K70</f>
        <v>0</v>
      </c>
      <c r="I81" s="31">
        <f>'AEO 2022 Table 49 Raw'!L70</f>
        <v>0</v>
      </c>
      <c r="J81" s="31">
        <f>'AEO 2022 Table 49 Raw'!M70</f>
        <v>0</v>
      </c>
      <c r="K81" s="31">
        <f>'AEO 2022 Table 49 Raw'!N70</f>
        <v>0</v>
      </c>
      <c r="L81" s="31">
        <f>'AEO 2022 Table 49 Raw'!O70</f>
        <v>0</v>
      </c>
      <c r="M81" s="31">
        <f>'AEO 2022 Table 49 Raw'!P70</f>
        <v>0</v>
      </c>
      <c r="N81" s="31">
        <f>'AEO 2022 Table 49 Raw'!Q70</f>
        <v>0</v>
      </c>
      <c r="O81" s="31">
        <f>'AEO 2022 Table 49 Raw'!R70</f>
        <v>0</v>
      </c>
      <c r="P81" s="31">
        <f>'AEO 2022 Table 49 Raw'!S70</f>
        <v>0</v>
      </c>
      <c r="Q81" s="31">
        <f>'AEO 2022 Table 49 Raw'!T70</f>
        <v>0</v>
      </c>
      <c r="R81" s="31">
        <f>'AEO 2022 Table 49 Raw'!U70</f>
        <v>0</v>
      </c>
      <c r="S81" s="31">
        <f>'AEO 2022 Table 49 Raw'!V70</f>
        <v>0</v>
      </c>
      <c r="T81" s="31">
        <f>'AEO 2022 Table 49 Raw'!W70</f>
        <v>0</v>
      </c>
      <c r="U81" s="31">
        <f>'AEO 2022 Table 49 Raw'!X70</f>
        <v>0</v>
      </c>
      <c r="V81" s="31">
        <f>'AEO 2022 Table 49 Raw'!Y70</f>
        <v>0</v>
      </c>
      <c r="W81" s="31">
        <f>'AEO 2022 Table 49 Raw'!Z70</f>
        <v>0</v>
      </c>
      <c r="X81" s="31">
        <f>'AEO 2022 Table 49 Raw'!AA70</f>
        <v>0</v>
      </c>
      <c r="Y81" s="31">
        <f>'AEO 2022 Table 49 Raw'!AB70</f>
        <v>0</v>
      </c>
      <c r="Z81" s="31">
        <f>'AEO 2022 Table 49 Raw'!AC70</f>
        <v>0</v>
      </c>
      <c r="AA81" s="31">
        <f>'AEO 2022 Table 49 Raw'!AD70</f>
        <v>0</v>
      </c>
      <c r="AB81" s="31">
        <f>'AEO 2022 Table 49 Raw'!AE70</f>
        <v>0</v>
      </c>
      <c r="AC81" s="31">
        <f>'AEO 2022 Table 49 Raw'!AF70</f>
        <v>0</v>
      </c>
      <c r="AD81" s="31">
        <f>'AEO 2022 Table 49 Raw'!AG70</f>
        <v>0</v>
      </c>
      <c r="AE81" s="31">
        <f>'AEO 2022 Table 49 Raw'!AH70</f>
        <v>0</v>
      </c>
      <c r="AF81" s="31">
        <f>'AEO 2022 Table 49 Raw'!AI70</f>
        <v>0</v>
      </c>
      <c r="AG81" s="52" t="str">
        <f>'AEO 2022 Table 49 Raw'!AJ70</f>
        <v>- -</v>
      </c>
    </row>
    <row r="82" spans="1:33" ht="15" customHeight="1">
      <c r="A82" s="8" t="s">
        <v>2094</v>
      </c>
      <c r="B82" s="28" t="s">
        <v>2033</v>
      </c>
      <c r="C82" s="31">
        <f>'AEO 2022 Table 49 Raw'!F71</f>
        <v>2.4233999999999999E-2</v>
      </c>
      <c r="D82" s="31">
        <f>'AEO 2022 Table 49 Raw'!G71</f>
        <v>2.4271000000000001E-2</v>
      </c>
      <c r="E82" s="31">
        <f>'AEO 2022 Table 49 Raw'!H71</f>
        <v>2.4228E-2</v>
      </c>
      <c r="F82" s="31">
        <f>'AEO 2022 Table 49 Raw'!I71</f>
        <v>2.3961E-2</v>
      </c>
      <c r="G82" s="31">
        <f>'AEO 2022 Table 49 Raw'!J71</f>
        <v>2.3614E-2</v>
      </c>
      <c r="H82" s="31">
        <f>'AEO 2022 Table 49 Raw'!K71</f>
        <v>2.3040000000000001E-2</v>
      </c>
      <c r="I82" s="31">
        <f>'AEO 2022 Table 49 Raw'!L71</f>
        <v>2.2252000000000001E-2</v>
      </c>
      <c r="J82" s="31">
        <f>'AEO 2022 Table 49 Raw'!M71</f>
        <v>2.1292999999999999E-2</v>
      </c>
      <c r="K82" s="31">
        <f>'AEO 2022 Table 49 Raw'!N71</f>
        <v>2.0057999999999999E-2</v>
      </c>
      <c r="L82" s="31">
        <f>'AEO 2022 Table 49 Raw'!O71</f>
        <v>1.8643E-2</v>
      </c>
      <c r="M82" s="31">
        <f>'AEO 2022 Table 49 Raw'!P71</f>
        <v>1.7048000000000001E-2</v>
      </c>
      <c r="N82" s="31">
        <f>'AEO 2022 Table 49 Raw'!Q71</f>
        <v>1.5358E-2</v>
      </c>
      <c r="O82" s="31">
        <f>'AEO 2022 Table 49 Raw'!R71</f>
        <v>1.3613999999999999E-2</v>
      </c>
      <c r="P82" s="31">
        <f>'AEO 2022 Table 49 Raw'!S71</f>
        <v>1.1927999999999999E-2</v>
      </c>
      <c r="Q82" s="31">
        <f>'AEO 2022 Table 49 Raw'!T71</f>
        <v>1.0454E-2</v>
      </c>
      <c r="R82" s="31">
        <f>'AEO 2022 Table 49 Raw'!U71</f>
        <v>9.2750000000000003E-3</v>
      </c>
      <c r="S82" s="31">
        <f>'AEO 2022 Table 49 Raw'!V71</f>
        <v>8.5019999999999991E-3</v>
      </c>
      <c r="T82" s="31">
        <f>'AEO 2022 Table 49 Raw'!W71</f>
        <v>7.9310000000000005E-3</v>
      </c>
      <c r="U82" s="31">
        <f>'AEO 2022 Table 49 Raw'!X71</f>
        <v>6.8560000000000001E-3</v>
      </c>
      <c r="V82" s="31">
        <f>'AEO 2022 Table 49 Raw'!Y71</f>
        <v>5.7650000000000002E-3</v>
      </c>
      <c r="W82" s="31">
        <f>'AEO 2022 Table 49 Raw'!Z71</f>
        <v>5.3530000000000001E-3</v>
      </c>
      <c r="X82" s="31">
        <f>'AEO 2022 Table 49 Raw'!AA71</f>
        <v>5.5329999999999997E-3</v>
      </c>
      <c r="Y82" s="31">
        <f>'AEO 2022 Table 49 Raw'!AB71</f>
        <v>5.3489999999999996E-3</v>
      </c>
      <c r="Z82" s="31">
        <f>'AEO 2022 Table 49 Raw'!AC71</f>
        <v>5.1460000000000004E-3</v>
      </c>
      <c r="AA82" s="31">
        <f>'AEO 2022 Table 49 Raw'!AD71</f>
        <v>4.9490000000000003E-3</v>
      </c>
      <c r="AB82" s="31">
        <f>'AEO 2022 Table 49 Raw'!AE71</f>
        <v>4.7660000000000003E-3</v>
      </c>
      <c r="AC82" s="31">
        <f>'AEO 2022 Table 49 Raw'!AF71</f>
        <v>4.5760000000000002E-3</v>
      </c>
      <c r="AD82" s="31">
        <f>'AEO 2022 Table 49 Raw'!AG71</f>
        <v>4.3779999999999999E-3</v>
      </c>
      <c r="AE82" s="31">
        <f>'AEO 2022 Table 49 Raw'!AH71</f>
        <v>4.1910000000000003E-3</v>
      </c>
      <c r="AF82" s="31">
        <f>'AEO 2022 Table 49 Raw'!AI71</f>
        <v>4.0220000000000004E-3</v>
      </c>
      <c r="AG82" s="52">
        <f>'AEO 2022 Table 49 Raw'!AJ71</f>
        <v>-0.06</v>
      </c>
    </row>
    <row r="83" spans="1:33" ht="15" customHeight="1">
      <c r="A83" s="8" t="s">
        <v>2095</v>
      </c>
      <c r="B83" s="28" t="s">
        <v>2035</v>
      </c>
      <c r="C83" s="31">
        <f>'AEO 2022 Table 49 Raw'!F72</f>
        <v>0.21984400000000001</v>
      </c>
      <c r="D83" s="31">
        <f>'AEO 2022 Table 49 Raw'!G72</f>
        <v>0.249386</v>
      </c>
      <c r="E83" s="31">
        <f>'AEO 2022 Table 49 Raw'!H72</f>
        <v>0.27965000000000001</v>
      </c>
      <c r="F83" s="31">
        <f>'AEO 2022 Table 49 Raw'!I72</f>
        <v>0.311056</v>
      </c>
      <c r="G83" s="31">
        <f>'AEO 2022 Table 49 Raw'!J72</f>
        <v>0.34321200000000002</v>
      </c>
      <c r="H83" s="31">
        <f>'AEO 2022 Table 49 Raw'!K72</f>
        <v>0.37310399999999999</v>
      </c>
      <c r="I83" s="31">
        <f>'AEO 2022 Table 49 Raw'!L72</f>
        <v>0.40057799999999999</v>
      </c>
      <c r="J83" s="31">
        <f>'AEO 2022 Table 49 Raw'!M72</f>
        <v>0.42727300000000001</v>
      </c>
      <c r="K83" s="31">
        <f>'AEO 2022 Table 49 Raw'!N72</f>
        <v>0.450569</v>
      </c>
      <c r="L83" s="31">
        <f>'AEO 2022 Table 49 Raw'!O72</f>
        <v>0.47128999999999999</v>
      </c>
      <c r="M83" s="31">
        <f>'AEO 2022 Table 49 Raw'!P72</f>
        <v>0.48838500000000001</v>
      </c>
      <c r="N83" s="31">
        <f>'AEO 2022 Table 49 Raw'!Q72</f>
        <v>0.50305500000000003</v>
      </c>
      <c r="O83" s="31">
        <f>'AEO 2022 Table 49 Raw'!R72</f>
        <v>0.51450399999999996</v>
      </c>
      <c r="P83" s="31">
        <f>'AEO 2022 Table 49 Raw'!S72</f>
        <v>0.52280700000000002</v>
      </c>
      <c r="Q83" s="31">
        <f>'AEO 2022 Table 49 Raw'!T72</f>
        <v>0.53063400000000005</v>
      </c>
      <c r="R83" s="31">
        <f>'AEO 2022 Table 49 Raw'!U72</f>
        <v>0.53813500000000003</v>
      </c>
      <c r="S83" s="31">
        <f>'AEO 2022 Table 49 Raw'!V72</f>
        <v>0.54609799999999997</v>
      </c>
      <c r="T83" s="31">
        <f>'AEO 2022 Table 49 Raw'!W72</f>
        <v>0.55604500000000001</v>
      </c>
      <c r="U83" s="31">
        <f>'AEO 2022 Table 49 Raw'!X72</f>
        <v>0.56992699999999996</v>
      </c>
      <c r="V83" s="31">
        <f>'AEO 2022 Table 49 Raw'!Y72</f>
        <v>0.57837700000000003</v>
      </c>
      <c r="W83" s="31">
        <f>'AEO 2022 Table 49 Raw'!Z72</f>
        <v>0.58440499999999995</v>
      </c>
      <c r="X83" s="31">
        <f>'AEO 2022 Table 49 Raw'!AA72</f>
        <v>0.59542700000000004</v>
      </c>
      <c r="Y83" s="31">
        <f>'AEO 2022 Table 49 Raw'!AB72</f>
        <v>0.61545899999999998</v>
      </c>
      <c r="Z83" s="31">
        <f>'AEO 2022 Table 49 Raw'!AC72</f>
        <v>0.63039800000000001</v>
      </c>
      <c r="AA83" s="31">
        <f>'AEO 2022 Table 49 Raw'!AD72</f>
        <v>0.64655799999999997</v>
      </c>
      <c r="AB83" s="31">
        <f>'AEO 2022 Table 49 Raw'!AE72</f>
        <v>0.665408</v>
      </c>
      <c r="AC83" s="31">
        <f>'AEO 2022 Table 49 Raw'!AF72</f>
        <v>0.68383499999999997</v>
      </c>
      <c r="AD83" s="31">
        <f>'AEO 2022 Table 49 Raw'!AG72</f>
        <v>0.700627</v>
      </c>
      <c r="AE83" s="31">
        <f>'AEO 2022 Table 49 Raw'!AH72</f>
        <v>0.71857199999999999</v>
      </c>
      <c r="AF83" s="31">
        <f>'AEO 2022 Table 49 Raw'!AI72</f>
        <v>0.740282</v>
      </c>
      <c r="AG83" s="52">
        <f>'AEO 2022 Table 49 Raw'!AJ72</f>
        <v>4.2999999999999997E-2</v>
      </c>
    </row>
    <row r="84" spans="1:33" ht="15" customHeight="1">
      <c r="A84" s="8" t="s">
        <v>2096</v>
      </c>
      <c r="B84" s="28" t="s">
        <v>2037</v>
      </c>
      <c r="C84" s="31">
        <f>'AEO 2022 Table 49 Raw'!F73</f>
        <v>0.23067399999999999</v>
      </c>
      <c r="D84" s="31">
        <f>'AEO 2022 Table 49 Raw'!G73</f>
        <v>0.259413</v>
      </c>
      <c r="E84" s="31">
        <f>'AEO 2022 Table 49 Raw'!H73</f>
        <v>0.28916700000000001</v>
      </c>
      <c r="F84" s="31">
        <f>'AEO 2022 Table 49 Raw'!I73</f>
        <v>0.32027699999999998</v>
      </c>
      <c r="G84" s="31">
        <f>'AEO 2022 Table 49 Raw'!J73</f>
        <v>0.35240100000000002</v>
      </c>
      <c r="H84" s="31">
        <f>'AEO 2022 Table 49 Raw'!K73</f>
        <v>0.38238299999999997</v>
      </c>
      <c r="I84" s="31">
        <f>'AEO 2022 Table 49 Raw'!L73</f>
        <v>0.40994900000000001</v>
      </c>
      <c r="J84" s="31">
        <f>'AEO 2022 Table 49 Raw'!M73</f>
        <v>0.43677300000000002</v>
      </c>
      <c r="K84" s="31">
        <f>'AEO 2022 Table 49 Raw'!N73</f>
        <v>0.46011299999999999</v>
      </c>
      <c r="L84" s="31">
        <f>'AEO 2022 Table 49 Raw'!O73</f>
        <v>0.48082000000000003</v>
      </c>
      <c r="M84" s="31">
        <f>'AEO 2022 Table 49 Raw'!P73</f>
        <v>0.49779099999999998</v>
      </c>
      <c r="N84" s="31">
        <f>'AEO 2022 Table 49 Raw'!Q73</f>
        <v>0.51222100000000004</v>
      </c>
      <c r="O84" s="31">
        <f>'AEO 2022 Table 49 Raw'!R73</f>
        <v>0.52326399999999995</v>
      </c>
      <c r="P84" s="31">
        <f>'AEO 2022 Table 49 Raw'!S73</f>
        <v>0.53093199999999996</v>
      </c>
      <c r="Q84" s="31">
        <f>'AEO 2022 Table 49 Raw'!T73</f>
        <v>0.53814399999999996</v>
      </c>
      <c r="R84" s="31">
        <f>'AEO 2022 Table 49 Raw'!U73</f>
        <v>0.54506500000000002</v>
      </c>
      <c r="S84" s="31">
        <f>'AEO 2022 Table 49 Raw'!V73</f>
        <v>0.55250999999999995</v>
      </c>
      <c r="T84" s="31">
        <f>'AEO 2022 Table 49 Raw'!W73</f>
        <v>0.56204900000000002</v>
      </c>
      <c r="U84" s="31">
        <f>'AEO 2022 Table 49 Raw'!X73</f>
        <v>0.57568600000000003</v>
      </c>
      <c r="V84" s="31">
        <f>'AEO 2022 Table 49 Raw'!Y73</f>
        <v>0.58356300000000005</v>
      </c>
      <c r="W84" s="31">
        <f>'AEO 2022 Table 49 Raw'!Z73</f>
        <v>0.58889599999999998</v>
      </c>
      <c r="X84" s="31">
        <f>'AEO 2022 Table 49 Raw'!AA73</f>
        <v>0.599472</v>
      </c>
      <c r="Y84" s="31">
        <f>'AEO 2022 Table 49 Raw'!AB73</f>
        <v>0.61948400000000003</v>
      </c>
      <c r="Z84" s="31">
        <f>'AEO 2022 Table 49 Raw'!AC73</f>
        <v>0.63414199999999998</v>
      </c>
      <c r="AA84" s="31">
        <f>'AEO 2022 Table 49 Raw'!AD73</f>
        <v>0.64998800000000001</v>
      </c>
      <c r="AB84" s="31">
        <f>'AEO 2022 Table 49 Raw'!AE73</f>
        <v>0.66855799999999999</v>
      </c>
      <c r="AC84" s="31">
        <f>'AEO 2022 Table 49 Raw'!AF73</f>
        <v>0.68673700000000004</v>
      </c>
      <c r="AD84" s="31">
        <f>'AEO 2022 Table 49 Raw'!AG73</f>
        <v>0.70331600000000005</v>
      </c>
      <c r="AE84" s="31">
        <f>'AEO 2022 Table 49 Raw'!AH73</f>
        <v>0.72109800000000002</v>
      </c>
      <c r="AF84" s="31">
        <f>'AEO 2022 Table 49 Raw'!AI73</f>
        <v>0.742699</v>
      </c>
      <c r="AG84" s="52">
        <f>'AEO 2022 Table 49 Raw'!AJ73</f>
        <v>4.1000000000000002E-2</v>
      </c>
    </row>
    <row r="85" spans="1:33" ht="15" customHeight="1">
      <c r="A85" s="8" t="s">
        <v>2097</v>
      </c>
      <c r="B85" s="28" t="s">
        <v>2039</v>
      </c>
      <c r="C85" s="31">
        <f>'AEO 2022 Table 49 Raw'!F74</f>
        <v>5.6105000000000002E-2</v>
      </c>
      <c r="D85" s="31">
        <f>'AEO 2022 Table 49 Raw'!G74</f>
        <v>0.109017</v>
      </c>
      <c r="E85" s="31">
        <f>'AEO 2022 Table 49 Raw'!H74</f>
        <v>0.16221099999999999</v>
      </c>
      <c r="F85" s="31">
        <f>'AEO 2022 Table 49 Raw'!I74</f>
        <v>0.21818199999999999</v>
      </c>
      <c r="G85" s="31">
        <f>'AEO 2022 Table 49 Raw'!J74</f>
        <v>0.27599800000000002</v>
      </c>
      <c r="H85" s="31">
        <f>'AEO 2022 Table 49 Raw'!K74</f>
        <v>0.332957</v>
      </c>
      <c r="I85" s="31">
        <f>'AEO 2022 Table 49 Raw'!L74</f>
        <v>0.38910099999999997</v>
      </c>
      <c r="J85" s="31">
        <f>'AEO 2022 Table 49 Raw'!M74</f>
        <v>0.44639000000000001</v>
      </c>
      <c r="K85" s="31">
        <f>'AEO 2022 Table 49 Raw'!N74</f>
        <v>0.50272399999999995</v>
      </c>
      <c r="L85" s="31">
        <f>'AEO 2022 Table 49 Raw'!O74</f>
        <v>0.55859400000000003</v>
      </c>
      <c r="M85" s="31">
        <f>'AEO 2022 Table 49 Raw'!P74</f>
        <v>0.61234999999999995</v>
      </c>
      <c r="N85" s="31">
        <f>'AEO 2022 Table 49 Raw'!Q74</f>
        <v>0.66522800000000004</v>
      </c>
      <c r="O85" s="31">
        <f>'AEO 2022 Table 49 Raw'!R74</f>
        <v>0.71533199999999997</v>
      </c>
      <c r="P85" s="31">
        <f>'AEO 2022 Table 49 Raw'!S74</f>
        <v>0.76092899999999997</v>
      </c>
      <c r="Q85" s="31">
        <f>'AEO 2022 Table 49 Raw'!T74</f>
        <v>0.80480700000000005</v>
      </c>
      <c r="R85" s="31">
        <f>'AEO 2022 Table 49 Raw'!U74</f>
        <v>0.84633499999999995</v>
      </c>
      <c r="S85" s="31">
        <f>'AEO 2022 Table 49 Raw'!V74</f>
        <v>0.88546400000000003</v>
      </c>
      <c r="T85" s="31">
        <f>'AEO 2022 Table 49 Raw'!W74</f>
        <v>0.92295799999999995</v>
      </c>
      <c r="U85" s="31">
        <f>'AEO 2022 Table 49 Raw'!X74</f>
        <v>0.96037600000000001</v>
      </c>
      <c r="V85" s="31">
        <f>'AEO 2022 Table 49 Raw'!Y74</f>
        <v>0.99599700000000002</v>
      </c>
      <c r="W85" s="31">
        <f>'AEO 2022 Table 49 Raw'!Z74</f>
        <v>1.0299179999999999</v>
      </c>
      <c r="X85" s="31">
        <f>'AEO 2022 Table 49 Raw'!AA74</f>
        <v>1.0646340000000001</v>
      </c>
      <c r="Y85" s="31">
        <f>'AEO 2022 Table 49 Raw'!AB74</f>
        <v>1.101478</v>
      </c>
      <c r="Z85" s="31">
        <f>'AEO 2022 Table 49 Raw'!AC74</f>
        <v>1.1355649999999999</v>
      </c>
      <c r="AA85" s="31">
        <f>'AEO 2022 Table 49 Raw'!AD74</f>
        <v>1.1713009999999999</v>
      </c>
      <c r="AB85" s="31">
        <f>'AEO 2022 Table 49 Raw'!AE74</f>
        <v>1.211625</v>
      </c>
      <c r="AC85" s="31">
        <f>'AEO 2022 Table 49 Raw'!AF74</f>
        <v>1.251017</v>
      </c>
      <c r="AD85" s="31">
        <f>'AEO 2022 Table 49 Raw'!AG74</f>
        <v>1.2872490000000001</v>
      </c>
      <c r="AE85" s="31">
        <f>'AEO 2022 Table 49 Raw'!AH74</f>
        <v>1.3254969999999999</v>
      </c>
      <c r="AF85" s="31">
        <f>'AEO 2022 Table 49 Raw'!AI74</f>
        <v>1.3707670000000001</v>
      </c>
      <c r="AG85" s="52">
        <f>'AEO 2022 Table 49 Raw'!AJ74</f>
        <v>0.11700000000000001</v>
      </c>
    </row>
    <row r="86" spans="1:33" ht="15" customHeight="1">
      <c r="A86" s="8" t="s">
        <v>2098</v>
      </c>
      <c r="B86" s="28" t="s">
        <v>2065</v>
      </c>
      <c r="C86" s="31">
        <f>'AEO 2022 Table 49 Raw'!F75</f>
        <v>3997.233154</v>
      </c>
      <c r="D86" s="31">
        <f>'AEO 2022 Table 49 Raw'!G75</f>
        <v>4022.741211</v>
      </c>
      <c r="E86" s="31">
        <f>'AEO 2022 Table 49 Raw'!H75</f>
        <v>3993.2272950000001</v>
      </c>
      <c r="F86" s="31">
        <f>'AEO 2022 Table 49 Raw'!I75</f>
        <v>3944.2775879999999</v>
      </c>
      <c r="G86" s="31">
        <f>'AEO 2022 Table 49 Raw'!J75</f>
        <v>3905.4602049999999</v>
      </c>
      <c r="H86" s="31">
        <f>'AEO 2022 Table 49 Raw'!K75</f>
        <v>3851.797607</v>
      </c>
      <c r="I86" s="31">
        <f>'AEO 2022 Table 49 Raw'!L75</f>
        <v>3786.8620609999998</v>
      </c>
      <c r="J86" s="31">
        <f>'AEO 2022 Table 49 Raw'!M75</f>
        <v>3731.514404</v>
      </c>
      <c r="K86" s="31">
        <f>'AEO 2022 Table 49 Raw'!N75</f>
        <v>3667.1071780000002</v>
      </c>
      <c r="L86" s="31">
        <f>'AEO 2022 Table 49 Raw'!O75</f>
        <v>3607.1616210000002</v>
      </c>
      <c r="M86" s="31">
        <f>'AEO 2022 Table 49 Raw'!P75</f>
        <v>3545.373047</v>
      </c>
      <c r="N86" s="31">
        <f>'AEO 2022 Table 49 Raw'!Q75</f>
        <v>3491.548828</v>
      </c>
      <c r="O86" s="31">
        <f>'AEO 2022 Table 49 Raw'!R75</f>
        <v>3439.7333979999999</v>
      </c>
      <c r="P86" s="31">
        <f>'AEO 2022 Table 49 Raw'!S75</f>
        <v>3384.860596</v>
      </c>
      <c r="Q86" s="31">
        <f>'AEO 2022 Table 49 Raw'!T75</f>
        <v>3339.4091800000001</v>
      </c>
      <c r="R86" s="31">
        <f>'AEO 2022 Table 49 Raw'!U75</f>
        <v>3297.9975589999999</v>
      </c>
      <c r="S86" s="31">
        <f>'AEO 2022 Table 49 Raw'!V75</f>
        <v>3260.4067380000001</v>
      </c>
      <c r="T86" s="31">
        <f>'AEO 2022 Table 49 Raw'!W75</f>
        <v>3228.7910160000001</v>
      </c>
      <c r="U86" s="31">
        <f>'AEO 2022 Table 49 Raw'!X75</f>
        <v>3203.0373540000001</v>
      </c>
      <c r="V86" s="31">
        <f>'AEO 2022 Table 49 Raw'!Y75</f>
        <v>3180.4445799999999</v>
      </c>
      <c r="W86" s="31">
        <f>'AEO 2022 Table 49 Raw'!Z75</f>
        <v>3159.193115</v>
      </c>
      <c r="X86" s="31">
        <f>'AEO 2022 Table 49 Raw'!AA75</f>
        <v>3144.9968260000001</v>
      </c>
      <c r="Y86" s="31">
        <f>'AEO 2022 Table 49 Raw'!AB75</f>
        <v>3133.376221</v>
      </c>
      <c r="Z86" s="31">
        <f>'AEO 2022 Table 49 Raw'!AC75</f>
        <v>3113.8725589999999</v>
      </c>
      <c r="AA86" s="31">
        <f>'AEO 2022 Table 49 Raw'!AD75</f>
        <v>3097.491211</v>
      </c>
      <c r="AB86" s="31">
        <f>'AEO 2022 Table 49 Raw'!AE75</f>
        <v>3089.7204590000001</v>
      </c>
      <c r="AC86" s="31">
        <f>'AEO 2022 Table 49 Raw'!AF75</f>
        <v>3076.7795409999999</v>
      </c>
      <c r="AD86" s="31">
        <f>'AEO 2022 Table 49 Raw'!AG75</f>
        <v>3053.8010250000002</v>
      </c>
      <c r="AE86" s="31">
        <f>'AEO 2022 Table 49 Raw'!AH75</f>
        <v>3032.8291020000001</v>
      </c>
      <c r="AF86" s="31">
        <f>'AEO 2022 Table 49 Raw'!AI75</f>
        <v>3025.8923340000001</v>
      </c>
      <c r="AG86" s="52">
        <f>'AEO 2022 Table 49 Raw'!AJ75</f>
        <v>-0.01</v>
      </c>
    </row>
    <row r="87" spans="1:33" ht="15" customHeight="1">
      <c r="B87" s="27" t="s">
        <v>2099</v>
      </c>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52"/>
    </row>
    <row r="88" spans="1:33" ht="15" customHeight="1">
      <c r="A88" s="8" t="s">
        <v>2100</v>
      </c>
      <c r="B88" s="28" t="s">
        <v>2024</v>
      </c>
      <c r="C88" s="31">
        <f>'AEO 2022 Table 49 Raw'!F77</f>
        <v>4973.9282229999999</v>
      </c>
      <c r="D88" s="31">
        <f>'AEO 2022 Table 49 Raw'!G77</f>
        <v>5011.0830079999996</v>
      </c>
      <c r="E88" s="31">
        <f>'AEO 2022 Table 49 Raw'!H77</f>
        <v>4983.0751950000003</v>
      </c>
      <c r="F88" s="31">
        <f>'AEO 2022 Table 49 Raw'!I77</f>
        <v>4929.6396480000003</v>
      </c>
      <c r="G88" s="31">
        <f>'AEO 2022 Table 49 Raw'!J77</f>
        <v>4887.4023440000001</v>
      </c>
      <c r="H88" s="31">
        <f>'AEO 2022 Table 49 Raw'!K77</f>
        <v>4827.109375</v>
      </c>
      <c r="I88" s="31">
        <f>'AEO 2022 Table 49 Raw'!L77</f>
        <v>4754.3344729999999</v>
      </c>
      <c r="J88" s="31">
        <f>'AEO 2022 Table 49 Raw'!M77</f>
        <v>4695.4560549999997</v>
      </c>
      <c r="K88" s="31">
        <f>'AEO 2022 Table 49 Raw'!N77</f>
        <v>4626.140625</v>
      </c>
      <c r="L88" s="31">
        <f>'AEO 2022 Table 49 Raw'!O77</f>
        <v>4563.4287109999996</v>
      </c>
      <c r="M88" s="31">
        <f>'AEO 2022 Table 49 Raw'!P77</f>
        <v>4498.9677730000003</v>
      </c>
      <c r="N88" s="31">
        <f>'AEO 2022 Table 49 Raw'!Q77</f>
        <v>4444.8134769999997</v>
      </c>
      <c r="O88" s="31">
        <f>'AEO 2022 Table 49 Raw'!R77</f>
        <v>4392.2504879999997</v>
      </c>
      <c r="P88" s="31">
        <f>'AEO 2022 Table 49 Raw'!S77</f>
        <v>4335.21875</v>
      </c>
      <c r="Q88" s="31">
        <f>'AEO 2022 Table 49 Raw'!T77</f>
        <v>4289.9628910000001</v>
      </c>
      <c r="R88" s="31">
        <f>'AEO 2022 Table 49 Raw'!U77</f>
        <v>4249.6503910000001</v>
      </c>
      <c r="S88" s="31">
        <f>'AEO 2022 Table 49 Raw'!V77</f>
        <v>4212.9775390000004</v>
      </c>
      <c r="T88" s="31">
        <f>'AEO 2022 Table 49 Raw'!W77</f>
        <v>4182.2250979999999</v>
      </c>
      <c r="U88" s="31">
        <f>'AEO 2022 Table 49 Raw'!X77</f>
        <v>4157.9677730000003</v>
      </c>
      <c r="V88" s="31">
        <f>'AEO 2022 Table 49 Raw'!Y77</f>
        <v>4136.591797</v>
      </c>
      <c r="W88" s="31">
        <f>'AEO 2022 Table 49 Raw'!Z77</f>
        <v>4116.5517579999996</v>
      </c>
      <c r="X88" s="31">
        <f>'AEO 2022 Table 49 Raw'!AA77</f>
        <v>4104.9160160000001</v>
      </c>
      <c r="Y88" s="31">
        <f>'AEO 2022 Table 49 Raw'!AB77</f>
        <v>4097.1103519999997</v>
      </c>
      <c r="Z88" s="31">
        <f>'AEO 2022 Table 49 Raw'!AC77</f>
        <v>4079.2687989999999</v>
      </c>
      <c r="AA88" s="31">
        <f>'AEO 2022 Table 49 Raw'!AD77</f>
        <v>4065.4128420000002</v>
      </c>
      <c r="AB88" s="31">
        <f>'AEO 2022 Table 49 Raw'!AE77</f>
        <v>4063.0661620000001</v>
      </c>
      <c r="AC88" s="31">
        <f>'AEO 2022 Table 49 Raw'!AF77</f>
        <v>4054.2709960000002</v>
      </c>
      <c r="AD88" s="31">
        <f>'AEO 2022 Table 49 Raw'!AG77</f>
        <v>4032.8395999999998</v>
      </c>
      <c r="AE88" s="31">
        <f>'AEO 2022 Table 49 Raw'!AH77</f>
        <v>4014.779297</v>
      </c>
      <c r="AF88" s="31">
        <f>'AEO 2022 Table 49 Raw'!AI77</f>
        <v>4014.897461</v>
      </c>
      <c r="AG88" s="52">
        <f>'AEO 2022 Table 49 Raw'!AJ77</f>
        <v>-7.0000000000000001E-3</v>
      </c>
    </row>
    <row r="89" spans="1:33" ht="15" customHeight="1">
      <c r="A89" s="8" t="s">
        <v>2101</v>
      </c>
      <c r="B89" s="28" t="s">
        <v>2026</v>
      </c>
      <c r="C89" s="31">
        <f>'AEO 2022 Table 49 Raw'!F78</f>
        <v>490.47534200000001</v>
      </c>
      <c r="D89" s="31">
        <f>'AEO 2022 Table 49 Raw'!G78</f>
        <v>489.54278599999998</v>
      </c>
      <c r="E89" s="31">
        <f>'AEO 2022 Table 49 Raw'!H78</f>
        <v>484.528076</v>
      </c>
      <c r="F89" s="31">
        <f>'AEO 2022 Table 49 Raw'!I78</f>
        <v>477.437927</v>
      </c>
      <c r="G89" s="31">
        <f>'AEO 2022 Table 49 Raw'!J78</f>
        <v>471.35174599999999</v>
      </c>
      <c r="H89" s="31">
        <f>'AEO 2022 Table 49 Raw'!K78</f>
        <v>465.489441</v>
      </c>
      <c r="I89" s="31">
        <f>'AEO 2022 Table 49 Raw'!L78</f>
        <v>460.29931599999998</v>
      </c>
      <c r="J89" s="31">
        <f>'AEO 2022 Table 49 Raw'!M78</f>
        <v>458.30557299999998</v>
      </c>
      <c r="K89" s="31">
        <f>'AEO 2022 Table 49 Raw'!N78</f>
        <v>456.869598</v>
      </c>
      <c r="L89" s="31">
        <f>'AEO 2022 Table 49 Raw'!O78</f>
        <v>457.16980000000001</v>
      </c>
      <c r="M89" s="31">
        <f>'AEO 2022 Table 49 Raw'!P78</f>
        <v>458.033142</v>
      </c>
      <c r="N89" s="31">
        <f>'AEO 2022 Table 49 Raw'!Q78</f>
        <v>461.31961100000001</v>
      </c>
      <c r="O89" s="31">
        <f>'AEO 2022 Table 49 Raw'!R78</f>
        <v>465.492188</v>
      </c>
      <c r="P89" s="31">
        <f>'AEO 2022 Table 49 Raw'!S78</f>
        <v>470.07696499999997</v>
      </c>
      <c r="Q89" s="31">
        <f>'AEO 2022 Table 49 Raw'!T78</f>
        <v>476.58322099999998</v>
      </c>
      <c r="R89" s="31">
        <f>'AEO 2022 Table 49 Raw'!U78</f>
        <v>484.07702599999999</v>
      </c>
      <c r="S89" s="31">
        <f>'AEO 2022 Table 49 Raw'!V78</f>
        <v>492.60839800000002</v>
      </c>
      <c r="T89" s="31">
        <f>'AEO 2022 Table 49 Raw'!W78</f>
        <v>500.74679600000002</v>
      </c>
      <c r="U89" s="31">
        <f>'AEO 2022 Table 49 Raw'!X78</f>
        <v>510.16387900000001</v>
      </c>
      <c r="V89" s="31">
        <f>'AEO 2022 Table 49 Raw'!Y78</f>
        <v>519.51074200000005</v>
      </c>
      <c r="W89" s="31">
        <f>'AEO 2022 Table 49 Raw'!Z78</f>
        <v>529.93493699999999</v>
      </c>
      <c r="X89" s="31">
        <f>'AEO 2022 Table 49 Raw'!AA78</f>
        <v>541.39691200000004</v>
      </c>
      <c r="Y89" s="31">
        <f>'AEO 2022 Table 49 Raw'!AB78</f>
        <v>553.54376200000002</v>
      </c>
      <c r="Z89" s="31">
        <f>'AEO 2022 Table 49 Raw'!AC78</f>
        <v>564.978882</v>
      </c>
      <c r="AA89" s="31">
        <f>'AEO 2022 Table 49 Raw'!AD78</f>
        <v>577.20629899999994</v>
      </c>
      <c r="AB89" s="31">
        <f>'AEO 2022 Table 49 Raw'!AE78</f>
        <v>591.48736599999995</v>
      </c>
      <c r="AC89" s="31">
        <f>'AEO 2022 Table 49 Raw'!AF78</f>
        <v>605.02362100000005</v>
      </c>
      <c r="AD89" s="31">
        <f>'AEO 2022 Table 49 Raw'!AG78</f>
        <v>617.05053699999996</v>
      </c>
      <c r="AE89" s="31">
        <f>'AEO 2022 Table 49 Raw'!AH78</f>
        <v>630.252747</v>
      </c>
      <c r="AF89" s="31">
        <f>'AEO 2022 Table 49 Raw'!AI78</f>
        <v>645.93926999999996</v>
      </c>
      <c r="AG89" s="52">
        <f>'AEO 2022 Table 49 Raw'!AJ78</f>
        <v>0.01</v>
      </c>
    </row>
    <row r="90" spans="1:33" ht="12" customHeight="1">
      <c r="A90" s="8" t="s">
        <v>2102</v>
      </c>
      <c r="B90" s="28" t="s">
        <v>1670</v>
      </c>
      <c r="C90" s="31">
        <f>'AEO 2022 Table 49 Raw'!F79</f>
        <v>1.321412</v>
      </c>
      <c r="D90" s="31">
        <f>'AEO 2022 Table 49 Raw'!G79</f>
        <v>1.4848980000000001</v>
      </c>
      <c r="E90" s="31">
        <f>'AEO 2022 Table 49 Raw'!H79</f>
        <v>1.632096</v>
      </c>
      <c r="F90" s="31">
        <f>'AEO 2022 Table 49 Raw'!I79</f>
        <v>1.772459</v>
      </c>
      <c r="G90" s="31">
        <f>'AEO 2022 Table 49 Raw'!J79</f>
        <v>1.9115139999999999</v>
      </c>
      <c r="H90" s="31">
        <f>'AEO 2022 Table 49 Raw'!K79</f>
        <v>2.0388229999999998</v>
      </c>
      <c r="I90" s="31">
        <f>'AEO 2022 Table 49 Raw'!L79</f>
        <v>2.1545100000000001</v>
      </c>
      <c r="J90" s="31">
        <f>'AEO 2022 Table 49 Raw'!M79</f>
        <v>2.273555</v>
      </c>
      <c r="K90" s="31">
        <f>'AEO 2022 Table 49 Raw'!N79</f>
        <v>2.3824420000000002</v>
      </c>
      <c r="L90" s="31">
        <f>'AEO 2022 Table 49 Raw'!O79</f>
        <v>2.4908670000000002</v>
      </c>
      <c r="M90" s="31">
        <f>'AEO 2022 Table 49 Raw'!P79</f>
        <v>2.595011</v>
      </c>
      <c r="N90" s="31">
        <f>'AEO 2022 Table 49 Raw'!Q79</f>
        <v>2.7054640000000001</v>
      </c>
      <c r="O90" s="31">
        <f>'AEO 2022 Table 49 Raw'!R79</f>
        <v>2.8227319999999998</v>
      </c>
      <c r="P90" s="31">
        <f>'AEO 2022 Table 49 Raw'!S79</f>
        <v>2.9407700000000001</v>
      </c>
      <c r="Q90" s="31">
        <f>'AEO 2022 Table 49 Raw'!T79</f>
        <v>3.0620569999999998</v>
      </c>
      <c r="R90" s="31">
        <f>'AEO 2022 Table 49 Raw'!U79</f>
        <v>3.1870180000000001</v>
      </c>
      <c r="S90" s="31">
        <f>'AEO 2022 Table 49 Raw'!V79</f>
        <v>3.3164799999999999</v>
      </c>
      <c r="T90" s="31">
        <f>'AEO 2022 Table 49 Raw'!W79</f>
        <v>3.4513289999999999</v>
      </c>
      <c r="U90" s="31">
        <f>'AEO 2022 Table 49 Raw'!X79</f>
        <v>3.5968369999999998</v>
      </c>
      <c r="V90" s="31">
        <f>'AEO 2022 Table 49 Raw'!Y79</f>
        <v>3.7527119999999998</v>
      </c>
      <c r="W90" s="31">
        <f>'AEO 2022 Table 49 Raw'!Z79</f>
        <v>3.9178320000000002</v>
      </c>
      <c r="X90" s="31">
        <f>'AEO 2022 Table 49 Raw'!AA79</f>
        <v>4.0922939999999999</v>
      </c>
      <c r="Y90" s="31">
        <f>'AEO 2022 Table 49 Raw'!AB79</f>
        <v>4.2736720000000004</v>
      </c>
      <c r="Z90" s="31">
        <f>'AEO 2022 Table 49 Raw'!AC79</f>
        <v>4.4478520000000001</v>
      </c>
      <c r="AA90" s="31">
        <f>'AEO 2022 Table 49 Raw'!AD79</f>
        <v>4.6307080000000003</v>
      </c>
      <c r="AB90" s="31">
        <f>'AEO 2022 Table 49 Raw'!AE79</f>
        <v>4.8356839999999996</v>
      </c>
      <c r="AC90" s="31">
        <f>'AEO 2022 Table 49 Raw'!AF79</f>
        <v>5.0413329999999998</v>
      </c>
      <c r="AD90" s="31">
        <f>'AEO 2022 Table 49 Raw'!AG79</f>
        <v>5.239223</v>
      </c>
      <c r="AE90" s="31">
        <f>'AEO 2022 Table 49 Raw'!AH79</f>
        <v>5.445398</v>
      </c>
      <c r="AF90" s="31">
        <f>'AEO 2022 Table 49 Raw'!AI79</f>
        <v>5.6879999999999997</v>
      </c>
      <c r="AG90" s="52">
        <f>'AEO 2022 Table 49 Raw'!AJ79</f>
        <v>5.1999999999999998E-2</v>
      </c>
    </row>
    <row r="91" spans="1:33" ht="15" customHeight="1">
      <c r="A91" s="8" t="s">
        <v>2103</v>
      </c>
      <c r="B91" s="28" t="s">
        <v>2029</v>
      </c>
      <c r="C91" s="31">
        <f>'AEO 2022 Table 49 Raw'!F80</f>
        <v>46.919445000000003</v>
      </c>
      <c r="D91" s="31">
        <f>'AEO 2022 Table 49 Raw'!G80</f>
        <v>47.787650999999997</v>
      </c>
      <c r="E91" s="31">
        <f>'AEO 2022 Table 49 Raw'!H80</f>
        <v>47.69717</v>
      </c>
      <c r="F91" s="31">
        <f>'AEO 2022 Table 49 Raw'!I80</f>
        <v>47.085571000000002</v>
      </c>
      <c r="G91" s="31">
        <f>'AEO 2022 Table 49 Raw'!J80</f>
        <v>46.375903999999998</v>
      </c>
      <c r="H91" s="31">
        <f>'AEO 2022 Table 49 Raw'!K80</f>
        <v>45.414321999999999</v>
      </c>
      <c r="I91" s="31">
        <f>'AEO 2022 Table 49 Raw'!L80</f>
        <v>44.344101000000002</v>
      </c>
      <c r="J91" s="31">
        <f>'AEO 2022 Table 49 Raw'!M80</f>
        <v>43.455722999999999</v>
      </c>
      <c r="K91" s="31">
        <f>'AEO 2022 Table 49 Raw'!N80</f>
        <v>42.526229999999998</v>
      </c>
      <c r="L91" s="31">
        <f>'AEO 2022 Table 49 Raw'!O80</f>
        <v>41.665241000000002</v>
      </c>
      <c r="M91" s="31">
        <f>'AEO 2022 Table 49 Raw'!P80</f>
        <v>40.823532</v>
      </c>
      <c r="N91" s="31">
        <f>'AEO 2022 Table 49 Raw'!Q80</f>
        <v>40.200274999999998</v>
      </c>
      <c r="O91" s="31">
        <f>'AEO 2022 Table 49 Raw'!R80</f>
        <v>39.799294000000003</v>
      </c>
      <c r="P91" s="31">
        <f>'AEO 2022 Table 49 Raw'!S80</f>
        <v>39.530914000000003</v>
      </c>
      <c r="Q91" s="31">
        <f>'AEO 2022 Table 49 Raw'!T80</f>
        <v>39.515582999999999</v>
      </c>
      <c r="R91" s="31">
        <f>'AEO 2022 Table 49 Raw'!U80</f>
        <v>39.699092999999998</v>
      </c>
      <c r="S91" s="31">
        <f>'AEO 2022 Table 49 Raw'!V80</f>
        <v>40.119315999999998</v>
      </c>
      <c r="T91" s="31">
        <f>'AEO 2022 Table 49 Raw'!W80</f>
        <v>40.808228</v>
      </c>
      <c r="U91" s="31">
        <f>'AEO 2022 Table 49 Raw'!X80</f>
        <v>41.776150000000001</v>
      </c>
      <c r="V91" s="31">
        <f>'AEO 2022 Table 49 Raw'!Y80</f>
        <v>43.037415000000003</v>
      </c>
      <c r="W91" s="31">
        <f>'AEO 2022 Table 49 Raw'!Z80</f>
        <v>44.581676000000002</v>
      </c>
      <c r="X91" s="31">
        <f>'AEO 2022 Table 49 Raw'!AA80</f>
        <v>46.426155000000001</v>
      </c>
      <c r="Y91" s="31">
        <f>'AEO 2022 Table 49 Raw'!AB80</f>
        <v>48.561751999999998</v>
      </c>
      <c r="Z91" s="31">
        <f>'AEO 2022 Table 49 Raw'!AC80</f>
        <v>50.852592000000001</v>
      </c>
      <c r="AA91" s="31">
        <f>'AEO 2022 Table 49 Raw'!AD80</f>
        <v>53.524920999999999</v>
      </c>
      <c r="AB91" s="31">
        <f>'AEO 2022 Table 49 Raw'!AE80</f>
        <v>56.736773999999997</v>
      </c>
      <c r="AC91" s="31">
        <f>'AEO 2022 Table 49 Raw'!AF80</f>
        <v>60.278267</v>
      </c>
      <c r="AD91" s="31">
        <f>'AEO 2022 Table 49 Raw'!AG80</f>
        <v>63.936852000000002</v>
      </c>
      <c r="AE91" s="31">
        <f>'AEO 2022 Table 49 Raw'!AH80</f>
        <v>68.011581000000007</v>
      </c>
      <c r="AF91" s="31">
        <f>'AEO 2022 Table 49 Raw'!AI80</f>
        <v>72.899353000000005</v>
      </c>
      <c r="AG91" s="52">
        <f>'AEO 2022 Table 49 Raw'!AJ80</f>
        <v>1.4999999999999999E-2</v>
      </c>
    </row>
    <row r="92" spans="1:33" ht="15" customHeight="1">
      <c r="A92" s="8" t="s">
        <v>2104</v>
      </c>
      <c r="B92" s="28" t="s">
        <v>2031</v>
      </c>
      <c r="C92" s="31">
        <f>'AEO 2022 Table 49 Raw'!F81</f>
        <v>54.229323999999998</v>
      </c>
      <c r="D92" s="31">
        <f>'AEO 2022 Table 49 Raw'!G81</f>
        <v>55.015259</v>
      </c>
      <c r="E92" s="31">
        <f>'AEO 2022 Table 49 Raw'!H81</f>
        <v>54.933371999999999</v>
      </c>
      <c r="F92" s="31">
        <f>'AEO 2022 Table 49 Raw'!I81</f>
        <v>54.293613000000001</v>
      </c>
      <c r="G92" s="31">
        <f>'AEO 2022 Table 49 Raw'!J81</f>
        <v>53.655093999999998</v>
      </c>
      <c r="H92" s="31">
        <f>'AEO 2022 Table 49 Raw'!K81</f>
        <v>52.891914</v>
      </c>
      <c r="I92" s="31">
        <f>'AEO 2022 Table 49 Raw'!L81</f>
        <v>52.185752999999998</v>
      </c>
      <c r="J92" s="31">
        <f>'AEO 2022 Table 49 Raw'!M81</f>
        <v>51.844337000000003</v>
      </c>
      <c r="K92" s="31">
        <f>'AEO 2022 Table 49 Raw'!N81</f>
        <v>51.565246999999999</v>
      </c>
      <c r="L92" s="31">
        <f>'AEO 2022 Table 49 Raw'!O81</f>
        <v>51.473343</v>
      </c>
      <c r="M92" s="31">
        <f>'AEO 2022 Table 49 Raw'!P81</f>
        <v>51.440722999999998</v>
      </c>
      <c r="N92" s="31">
        <f>'AEO 2022 Table 49 Raw'!Q81</f>
        <v>51.587584999999997</v>
      </c>
      <c r="O92" s="31">
        <f>'AEO 2022 Table 49 Raw'!R81</f>
        <v>51.717658999999998</v>
      </c>
      <c r="P92" s="31">
        <f>'AEO 2022 Table 49 Raw'!S81</f>
        <v>51.666297999999998</v>
      </c>
      <c r="Q92" s="31">
        <f>'AEO 2022 Table 49 Raw'!T81</f>
        <v>51.654235999999997</v>
      </c>
      <c r="R92" s="31">
        <f>'AEO 2022 Table 49 Raw'!U81</f>
        <v>51.562331999999998</v>
      </c>
      <c r="S92" s="31">
        <f>'AEO 2022 Table 49 Raw'!V81</f>
        <v>51.499924</v>
      </c>
      <c r="T92" s="31">
        <f>'AEO 2022 Table 49 Raw'!W81</f>
        <v>51.328879999999998</v>
      </c>
      <c r="U92" s="31">
        <f>'AEO 2022 Table 49 Raw'!X81</f>
        <v>51.269302000000003</v>
      </c>
      <c r="V92" s="31">
        <f>'AEO 2022 Table 49 Raw'!Y81</f>
        <v>51.279625000000003</v>
      </c>
      <c r="W92" s="31">
        <f>'AEO 2022 Table 49 Raw'!Z81</f>
        <v>51.574215000000002</v>
      </c>
      <c r="X92" s="31">
        <f>'AEO 2022 Table 49 Raw'!AA81</f>
        <v>52.178528</v>
      </c>
      <c r="Y92" s="31">
        <f>'AEO 2022 Table 49 Raw'!AB81</f>
        <v>53.131045999999998</v>
      </c>
      <c r="Z92" s="31">
        <f>'AEO 2022 Table 49 Raw'!AC81</f>
        <v>54.16581</v>
      </c>
      <c r="AA92" s="31">
        <f>'AEO 2022 Table 49 Raw'!AD81</f>
        <v>55.468052</v>
      </c>
      <c r="AB92" s="31">
        <f>'AEO 2022 Table 49 Raw'!AE81</f>
        <v>57.12603</v>
      </c>
      <c r="AC92" s="31">
        <f>'AEO 2022 Table 49 Raw'!AF81</f>
        <v>58.837532000000003</v>
      </c>
      <c r="AD92" s="31">
        <f>'AEO 2022 Table 49 Raw'!AG81</f>
        <v>60.484509000000003</v>
      </c>
      <c r="AE92" s="31">
        <f>'AEO 2022 Table 49 Raw'!AH81</f>
        <v>62.280014000000001</v>
      </c>
      <c r="AF92" s="31">
        <f>'AEO 2022 Table 49 Raw'!AI81</f>
        <v>64.498283000000001</v>
      </c>
      <c r="AG92" s="52">
        <f>'AEO 2022 Table 49 Raw'!AJ81</f>
        <v>6.0000000000000001E-3</v>
      </c>
    </row>
    <row r="93" spans="1:33" ht="15" customHeight="1">
      <c r="A93" s="8" t="s">
        <v>2105</v>
      </c>
      <c r="B93" s="28" t="s">
        <v>2033</v>
      </c>
      <c r="C93" s="31">
        <f>'AEO 2022 Table 49 Raw'!F82</f>
        <v>4.7123999999999999E-2</v>
      </c>
      <c r="D93" s="31">
        <f>'AEO 2022 Table 49 Raw'!G82</f>
        <v>4.8334000000000002E-2</v>
      </c>
      <c r="E93" s="31">
        <f>'AEO 2022 Table 49 Raw'!H82</f>
        <v>4.9008999999999997E-2</v>
      </c>
      <c r="F93" s="31">
        <f>'AEO 2022 Table 49 Raw'!I82</f>
        <v>4.9153000000000002E-2</v>
      </c>
      <c r="G93" s="31">
        <f>'AEO 2022 Table 49 Raw'!J82</f>
        <v>4.9085999999999998E-2</v>
      </c>
      <c r="H93" s="31">
        <f>'AEO 2022 Table 49 Raw'!K82</f>
        <v>4.8557999999999997E-2</v>
      </c>
      <c r="I93" s="31">
        <f>'AEO 2022 Table 49 Raw'!L82</f>
        <v>4.7666E-2</v>
      </c>
      <c r="J93" s="31">
        <f>'AEO 2022 Table 49 Raw'!M82</f>
        <v>4.6604E-2</v>
      </c>
      <c r="K93" s="31">
        <f>'AEO 2022 Table 49 Raw'!N82</f>
        <v>4.5055999999999999E-2</v>
      </c>
      <c r="L93" s="31">
        <f>'AEO 2022 Table 49 Raw'!O82</f>
        <v>4.3234000000000002E-2</v>
      </c>
      <c r="M93" s="31">
        <f>'AEO 2022 Table 49 Raw'!P82</f>
        <v>4.1183999999999998E-2</v>
      </c>
      <c r="N93" s="31">
        <f>'AEO 2022 Table 49 Raw'!Q82</f>
        <v>3.9076E-2</v>
      </c>
      <c r="O93" s="31">
        <f>'AEO 2022 Table 49 Raw'!R82</f>
        <v>3.6756999999999998E-2</v>
      </c>
      <c r="P93" s="31">
        <f>'AEO 2022 Table 49 Raw'!S82</f>
        <v>3.4462E-2</v>
      </c>
      <c r="Q93" s="31">
        <f>'AEO 2022 Table 49 Raw'!T82</f>
        <v>3.2585000000000003E-2</v>
      </c>
      <c r="R93" s="31">
        <f>'AEO 2022 Table 49 Raw'!U82</f>
        <v>3.0766000000000002E-2</v>
      </c>
      <c r="S93" s="31">
        <f>'AEO 2022 Table 49 Raw'!V82</f>
        <v>2.9281999999999999E-2</v>
      </c>
      <c r="T93" s="31">
        <f>'AEO 2022 Table 49 Raw'!W82</f>
        <v>2.8424000000000001E-2</v>
      </c>
      <c r="U93" s="31">
        <f>'AEO 2022 Table 49 Raw'!X82</f>
        <v>2.6973E-2</v>
      </c>
      <c r="V93" s="31">
        <f>'AEO 2022 Table 49 Raw'!Y82</f>
        <v>2.5541000000000001E-2</v>
      </c>
      <c r="W93" s="31">
        <f>'AEO 2022 Table 49 Raw'!Z82</f>
        <v>2.4850000000000001E-2</v>
      </c>
      <c r="X93" s="31">
        <f>'AEO 2022 Table 49 Raw'!AA82</f>
        <v>2.4775999999999999E-2</v>
      </c>
      <c r="Y93" s="31">
        <f>'AEO 2022 Table 49 Raw'!AB82</f>
        <v>2.4340000000000001E-2</v>
      </c>
      <c r="Z93" s="31">
        <f>'AEO 2022 Table 49 Raw'!AC82</f>
        <v>2.376E-2</v>
      </c>
      <c r="AA93" s="31">
        <f>'AEO 2022 Table 49 Raw'!AD82</f>
        <v>2.3182000000000001E-2</v>
      </c>
      <c r="AB93" s="31">
        <f>'AEO 2022 Table 49 Raw'!AE82</f>
        <v>2.2696999999999998E-2</v>
      </c>
      <c r="AC93" s="31">
        <f>'AEO 2022 Table 49 Raw'!AF82</f>
        <v>2.2193000000000001E-2</v>
      </c>
      <c r="AD93" s="31">
        <f>'AEO 2022 Table 49 Raw'!AG82</f>
        <v>2.1654E-2</v>
      </c>
      <c r="AE93" s="31">
        <f>'AEO 2022 Table 49 Raw'!AH82</f>
        <v>2.1173000000000001E-2</v>
      </c>
      <c r="AF93" s="31">
        <f>'AEO 2022 Table 49 Raw'!AI82</f>
        <v>2.0747999999999999E-2</v>
      </c>
      <c r="AG93" s="52">
        <f>'AEO 2022 Table 49 Raw'!AJ82</f>
        <v>-2.8000000000000001E-2</v>
      </c>
    </row>
    <row r="94" spans="1:33" ht="15" customHeight="1">
      <c r="A94" s="8" t="s">
        <v>2106</v>
      </c>
      <c r="B94" s="28" t="s">
        <v>2035</v>
      </c>
      <c r="C94" s="31">
        <f>'AEO 2022 Table 49 Raw'!F83</f>
        <v>0.32721499999999998</v>
      </c>
      <c r="D94" s="31">
        <f>'AEO 2022 Table 49 Raw'!G83</f>
        <v>0.45171800000000001</v>
      </c>
      <c r="E94" s="31">
        <f>'AEO 2022 Table 49 Raw'!H83</f>
        <v>0.57710300000000003</v>
      </c>
      <c r="F94" s="31">
        <f>'AEO 2022 Table 49 Raw'!I83</f>
        <v>0.70398799999999995</v>
      </c>
      <c r="G94" s="31">
        <f>'AEO 2022 Table 49 Raw'!J83</f>
        <v>0.82977299999999998</v>
      </c>
      <c r="H94" s="31">
        <f>'AEO 2022 Table 49 Raw'!K83</f>
        <v>0.947519</v>
      </c>
      <c r="I94" s="31">
        <f>'AEO 2022 Table 49 Raw'!L83</f>
        <v>1.057409</v>
      </c>
      <c r="J94" s="31">
        <f>'AEO 2022 Table 49 Raw'!M83</f>
        <v>1.1664890000000001</v>
      </c>
      <c r="K94" s="31">
        <f>'AEO 2022 Table 49 Raw'!N83</f>
        <v>1.2682960000000001</v>
      </c>
      <c r="L94" s="31">
        <f>'AEO 2022 Table 49 Raw'!O83</f>
        <v>1.365756</v>
      </c>
      <c r="M94" s="31">
        <f>'AEO 2022 Table 49 Raw'!P83</f>
        <v>1.4570510000000001</v>
      </c>
      <c r="N94" s="31">
        <f>'AEO 2022 Table 49 Raw'!Q83</f>
        <v>1.546961</v>
      </c>
      <c r="O94" s="31">
        <f>'AEO 2022 Table 49 Raw'!R83</f>
        <v>1.6335569999999999</v>
      </c>
      <c r="P94" s="31">
        <f>'AEO 2022 Table 49 Raw'!S83</f>
        <v>1.7151559999999999</v>
      </c>
      <c r="Q94" s="31">
        <f>'AEO 2022 Table 49 Raw'!T83</f>
        <v>1.799544</v>
      </c>
      <c r="R94" s="31">
        <f>'AEO 2022 Table 49 Raw'!U83</f>
        <v>1.8866000000000001</v>
      </c>
      <c r="S94" s="31">
        <f>'AEO 2022 Table 49 Raw'!V83</f>
        <v>1.977285</v>
      </c>
      <c r="T94" s="31">
        <f>'AEO 2022 Table 49 Raw'!W83</f>
        <v>2.0740910000000001</v>
      </c>
      <c r="U94" s="31">
        <f>'AEO 2022 Table 49 Raw'!X83</f>
        <v>2.1803900000000001</v>
      </c>
      <c r="V94" s="31">
        <f>'AEO 2022 Table 49 Raw'!Y83</f>
        <v>2.281933</v>
      </c>
      <c r="W94" s="31">
        <f>'AEO 2022 Table 49 Raw'!Z83</f>
        <v>2.3854129999999998</v>
      </c>
      <c r="X94" s="31">
        <f>'AEO 2022 Table 49 Raw'!AA83</f>
        <v>2.499425</v>
      </c>
      <c r="Y94" s="31">
        <f>'AEO 2022 Table 49 Raw'!AB83</f>
        <v>2.6265809999999998</v>
      </c>
      <c r="Z94" s="31">
        <f>'AEO 2022 Table 49 Raw'!AC83</f>
        <v>2.744075</v>
      </c>
      <c r="AA94" s="31">
        <f>'AEO 2022 Table 49 Raw'!AD83</f>
        <v>2.8665750000000001</v>
      </c>
      <c r="AB94" s="31">
        <f>'AEO 2022 Table 49 Raw'!AE83</f>
        <v>3.0021520000000002</v>
      </c>
      <c r="AC94" s="31">
        <f>'AEO 2022 Table 49 Raw'!AF83</f>
        <v>3.1373799999999998</v>
      </c>
      <c r="AD94" s="31">
        <f>'AEO 2022 Table 49 Raw'!AG83</f>
        <v>3.2675070000000002</v>
      </c>
      <c r="AE94" s="31">
        <f>'AEO 2022 Table 49 Raw'!AH83</f>
        <v>3.407076</v>
      </c>
      <c r="AF94" s="31">
        <f>'AEO 2022 Table 49 Raw'!AI83</f>
        <v>3.5680200000000002</v>
      </c>
      <c r="AG94" s="52">
        <f>'AEO 2022 Table 49 Raw'!AJ83</f>
        <v>8.5999999999999993E-2</v>
      </c>
    </row>
    <row r="95" spans="1:33" ht="12" customHeight="1">
      <c r="A95" s="8" t="s">
        <v>2107</v>
      </c>
      <c r="B95" s="28" t="s">
        <v>2037</v>
      </c>
      <c r="C95" s="31">
        <f>'AEO 2022 Table 49 Raw'!F84</f>
        <v>0.35464299999999999</v>
      </c>
      <c r="D95" s="31">
        <f>'AEO 2022 Table 49 Raw'!G84</f>
        <v>0.493477</v>
      </c>
      <c r="E95" s="31">
        <f>'AEO 2022 Table 49 Raw'!H84</f>
        <v>0.63388900000000004</v>
      </c>
      <c r="F95" s="31">
        <f>'AEO 2022 Table 49 Raw'!I84</f>
        <v>0.77668199999999998</v>
      </c>
      <c r="G95" s="31">
        <f>'AEO 2022 Table 49 Raw'!J84</f>
        <v>0.91929899999999998</v>
      </c>
      <c r="H95" s="31">
        <f>'AEO 2022 Table 49 Raw'!K84</f>
        <v>1.0542940000000001</v>
      </c>
      <c r="I95" s="31">
        <f>'AEO 2022 Table 49 Raw'!L84</f>
        <v>1.1811959999999999</v>
      </c>
      <c r="J95" s="31">
        <f>'AEO 2022 Table 49 Raw'!M84</f>
        <v>1.3079400000000001</v>
      </c>
      <c r="K95" s="31">
        <f>'AEO 2022 Table 49 Raw'!N84</f>
        <v>1.427789</v>
      </c>
      <c r="L95" s="31">
        <f>'AEO 2022 Table 49 Raw'!O84</f>
        <v>1.5437799999999999</v>
      </c>
      <c r="M95" s="31">
        <f>'AEO 2022 Table 49 Raw'!P84</f>
        <v>1.6539790000000001</v>
      </c>
      <c r="N95" s="31">
        <f>'AEO 2022 Table 49 Raw'!Q84</f>
        <v>1.763398</v>
      </c>
      <c r="O95" s="31">
        <f>'AEO 2022 Table 49 Raw'!R84</f>
        <v>1.86954</v>
      </c>
      <c r="P95" s="31">
        <f>'AEO 2022 Table 49 Raw'!S84</f>
        <v>1.970564</v>
      </c>
      <c r="Q95" s="31">
        <f>'AEO 2022 Table 49 Raw'!T84</f>
        <v>2.0751940000000002</v>
      </c>
      <c r="R95" s="31">
        <f>'AEO 2022 Table 49 Raw'!U84</f>
        <v>2.183001</v>
      </c>
      <c r="S95" s="31">
        <f>'AEO 2022 Table 49 Raw'!V84</f>
        <v>2.294673</v>
      </c>
      <c r="T95" s="31">
        <f>'AEO 2022 Table 49 Raw'!W84</f>
        <v>2.4131420000000001</v>
      </c>
      <c r="U95" s="31">
        <f>'AEO 2022 Table 49 Raw'!X84</f>
        <v>2.5421079999999998</v>
      </c>
      <c r="V95" s="31">
        <f>'AEO 2022 Table 49 Raw'!Y84</f>
        <v>2.665978</v>
      </c>
      <c r="W95" s="31">
        <f>'AEO 2022 Table 49 Raw'!Z84</f>
        <v>2.7923469999999999</v>
      </c>
      <c r="X95" s="31">
        <f>'AEO 2022 Table 49 Raw'!AA84</f>
        <v>2.9304899999999998</v>
      </c>
      <c r="Y95" s="31">
        <f>'AEO 2022 Table 49 Raw'!AB84</f>
        <v>3.082776</v>
      </c>
      <c r="Z95" s="31">
        <f>'AEO 2022 Table 49 Raw'!AC84</f>
        <v>3.224275</v>
      </c>
      <c r="AA95" s="31">
        <f>'AEO 2022 Table 49 Raw'!AD84</f>
        <v>3.3717060000000001</v>
      </c>
      <c r="AB95" s="31">
        <f>'AEO 2022 Table 49 Raw'!AE84</f>
        <v>3.5347710000000001</v>
      </c>
      <c r="AC95" s="31">
        <f>'AEO 2022 Table 49 Raw'!AF84</f>
        <v>3.697743</v>
      </c>
      <c r="AD95" s="31">
        <f>'AEO 2022 Table 49 Raw'!AG84</f>
        <v>3.855086</v>
      </c>
      <c r="AE95" s="31">
        <f>'AEO 2022 Table 49 Raw'!AH84</f>
        <v>4.0240369999999999</v>
      </c>
      <c r="AF95" s="31">
        <f>'AEO 2022 Table 49 Raw'!AI84</f>
        <v>4.218197</v>
      </c>
      <c r="AG95" s="52">
        <f>'AEO 2022 Table 49 Raw'!AJ84</f>
        <v>8.8999999999999996E-2</v>
      </c>
    </row>
    <row r="96" spans="1:33" ht="15" customHeight="1">
      <c r="A96" s="8" t="s">
        <v>2108</v>
      </c>
      <c r="B96" s="28" t="s">
        <v>2039</v>
      </c>
      <c r="C96" s="31">
        <f>'AEO 2022 Table 49 Raw'!F85</f>
        <v>0.17360500000000001</v>
      </c>
      <c r="D96" s="31">
        <f>'AEO 2022 Table 49 Raw'!G85</f>
        <v>0.33002700000000001</v>
      </c>
      <c r="E96" s="31">
        <f>'AEO 2022 Table 49 Raw'!H85</f>
        <v>0.48513499999999998</v>
      </c>
      <c r="F96" s="31">
        <f>'AEO 2022 Table 49 Raw'!I85</f>
        <v>0.64651700000000001</v>
      </c>
      <c r="G96" s="31">
        <f>'AEO 2022 Table 49 Raw'!J85</f>
        <v>0.811226</v>
      </c>
      <c r="H96" s="31">
        <f>'AEO 2022 Table 49 Raw'!K85</f>
        <v>0.97123300000000001</v>
      </c>
      <c r="I96" s="31">
        <f>'AEO 2022 Table 49 Raw'!L85</f>
        <v>1.1272759999999999</v>
      </c>
      <c r="J96" s="31">
        <f>'AEO 2022 Table 49 Raw'!M85</f>
        <v>1.2863910000000001</v>
      </c>
      <c r="K96" s="31">
        <f>'AEO 2022 Table 49 Raw'!N85</f>
        <v>1.4437990000000001</v>
      </c>
      <c r="L96" s="31">
        <f>'AEO 2022 Table 49 Raw'!O85</f>
        <v>1.6017669999999999</v>
      </c>
      <c r="M96" s="31">
        <f>'AEO 2022 Table 49 Raw'!P85</f>
        <v>1.756678</v>
      </c>
      <c r="N96" s="31">
        <f>'AEO 2022 Table 49 Raw'!Q85</f>
        <v>1.9139699999999999</v>
      </c>
      <c r="O96" s="31">
        <f>'AEO 2022 Table 49 Raw'!R85</f>
        <v>2.0694530000000002</v>
      </c>
      <c r="P96" s="31">
        <f>'AEO 2022 Table 49 Raw'!S85</f>
        <v>2.2176339999999999</v>
      </c>
      <c r="Q96" s="31">
        <f>'AEO 2022 Table 49 Raw'!T85</f>
        <v>2.3671579999999999</v>
      </c>
      <c r="R96" s="31">
        <f>'AEO 2022 Table 49 Raw'!U85</f>
        <v>2.5176789999999998</v>
      </c>
      <c r="S96" s="31">
        <f>'AEO 2022 Table 49 Raw'!V85</f>
        <v>2.6702340000000002</v>
      </c>
      <c r="T96" s="31">
        <f>'AEO 2022 Table 49 Raw'!W85</f>
        <v>2.8268049999999998</v>
      </c>
      <c r="U96" s="31">
        <f>'AEO 2022 Table 49 Raw'!X85</f>
        <v>2.9914640000000001</v>
      </c>
      <c r="V96" s="31">
        <f>'AEO 2022 Table 49 Raw'!Y85</f>
        <v>3.1552950000000002</v>
      </c>
      <c r="W96" s="31">
        <f>'AEO 2022 Table 49 Raw'!Z85</f>
        <v>3.3238970000000001</v>
      </c>
      <c r="X96" s="31">
        <f>'AEO 2022 Table 49 Raw'!AA85</f>
        <v>3.5010810000000001</v>
      </c>
      <c r="Y96" s="31">
        <f>'AEO 2022 Table 49 Raw'!AB85</f>
        <v>3.6859600000000001</v>
      </c>
      <c r="Z96" s="31">
        <f>'AEO 2022 Table 49 Raw'!AC85</f>
        <v>3.8653659999999999</v>
      </c>
      <c r="AA96" s="31">
        <f>'AEO 2022 Table 49 Raw'!AD85</f>
        <v>4.0538809999999996</v>
      </c>
      <c r="AB96" s="31">
        <f>'AEO 2022 Table 49 Raw'!AE85</f>
        <v>4.2627329999999999</v>
      </c>
      <c r="AC96" s="31">
        <f>'AEO 2022 Table 49 Raw'!AF85</f>
        <v>4.4732799999999999</v>
      </c>
      <c r="AD96" s="31">
        <f>'AEO 2022 Table 49 Raw'!AG85</f>
        <v>4.6760630000000001</v>
      </c>
      <c r="AE96" s="31">
        <f>'AEO 2022 Table 49 Raw'!AH85</f>
        <v>4.8905890000000003</v>
      </c>
      <c r="AF96" s="31">
        <f>'AEO 2022 Table 49 Raw'!AI85</f>
        <v>5.1396470000000001</v>
      </c>
      <c r="AG96" s="52">
        <f>'AEO 2022 Table 49 Raw'!AJ85</f>
        <v>0.124</v>
      </c>
    </row>
    <row r="97" spans="1:33" ht="12" customHeight="1">
      <c r="A97" s="8" t="s">
        <v>2109</v>
      </c>
      <c r="B97" s="27" t="s">
        <v>2110</v>
      </c>
      <c r="C97" s="31">
        <f>'AEO 2022 Table 49 Raw'!F86</f>
        <v>5567.7773440000001</v>
      </c>
      <c r="D97" s="31">
        <f>'AEO 2022 Table 49 Raw'!G86</f>
        <v>5606.2382809999999</v>
      </c>
      <c r="E97" s="31">
        <f>'AEO 2022 Table 49 Raw'!H86</f>
        <v>5573.6098629999997</v>
      </c>
      <c r="F97" s="31">
        <f>'AEO 2022 Table 49 Raw'!I86</f>
        <v>5512.4067379999997</v>
      </c>
      <c r="G97" s="31">
        <f>'AEO 2022 Table 49 Raw'!J86</f>
        <v>5463.3085940000001</v>
      </c>
      <c r="H97" s="31">
        <f>'AEO 2022 Table 49 Raw'!K86</f>
        <v>5395.9672849999997</v>
      </c>
      <c r="I97" s="31">
        <f>'AEO 2022 Table 49 Raw'!L86</f>
        <v>5316.7299800000001</v>
      </c>
      <c r="J97" s="31">
        <f>'AEO 2022 Table 49 Raw'!M86</f>
        <v>5255.1435549999997</v>
      </c>
      <c r="K97" s="31">
        <f>'AEO 2022 Table 49 Raw'!N86</f>
        <v>5183.6704099999997</v>
      </c>
      <c r="L97" s="31">
        <f>'AEO 2022 Table 49 Raw'!O86</f>
        <v>5120.78125</v>
      </c>
      <c r="M97" s="31">
        <f>'AEO 2022 Table 49 Raw'!P86</f>
        <v>5056.7695309999999</v>
      </c>
      <c r="N97" s="31">
        <f>'AEO 2022 Table 49 Raw'!Q86</f>
        <v>5005.8911129999997</v>
      </c>
      <c r="O97" s="31">
        <f>'AEO 2022 Table 49 Raw'!R86</f>
        <v>4957.6909180000002</v>
      </c>
      <c r="P97" s="31">
        <f>'AEO 2022 Table 49 Raw'!S86</f>
        <v>4905.3725590000004</v>
      </c>
      <c r="Q97" s="31">
        <f>'AEO 2022 Table 49 Raw'!T86</f>
        <v>4867.0493159999996</v>
      </c>
      <c r="R97" s="31">
        <f>'AEO 2022 Table 49 Raw'!U86</f>
        <v>4834.7929690000001</v>
      </c>
      <c r="S97" s="31">
        <f>'AEO 2022 Table 49 Raw'!V86</f>
        <v>4807.4931640000004</v>
      </c>
      <c r="T97" s="31">
        <f>'AEO 2022 Table 49 Raw'!W86</f>
        <v>4785.9023440000001</v>
      </c>
      <c r="U97" s="31">
        <f>'AEO 2022 Table 49 Raw'!X86</f>
        <v>4772.515625</v>
      </c>
      <c r="V97" s="31">
        <f>'AEO 2022 Table 49 Raw'!Y86</f>
        <v>4762.298828</v>
      </c>
      <c r="W97" s="31">
        <f>'AEO 2022 Table 49 Raw'!Z86</f>
        <v>4755.0849609999996</v>
      </c>
      <c r="X97" s="31">
        <f>'AEO 2022 Table 49 Raw'!AA86</f>
        <v>4757.9658200000003</v>
      </c>
      <c r="Y97" s="31">
        <f>'AEO 2022 Table 49 Raw'!AB86</f>
        <v>4766.0415039999998</v>
      </c>
      <c r="Z97" s="31">
        <f>'AEO 2022 Table 49 Raw'!AC86</f>
        <v>4763.5717770000001</v>
      </c>
      <c r="AA97" s="31">
        <f>'AEO 2022 Table 49 Raw'!AD86</f>
        <v>4766.5566410000001</v>
      </c>
      <c r="AB97" s="31">
        <f>'AEO 2022 Table 49 Raw'!AE86</f>
        <v>4784.0717770000001</v>
      </c>
      <c r="AC97" s="31">
        <f>'AEO 2022 Table 49 Raw'!AF86</f>
        <v>4794.7817379999997</v>
      </c>
      <c r="AD97" s="31">
        <f>'AEO 2022 Table 49 Raw'!AG86</f>
        <v>4791.3710940000001</v>
      </c>
      <c r="AE97" s="31">
        <f>'AEO 2022 Table 49 Raw'!AH86</f>
        <v>4793.1118159999996</v>
      </c>
      <c r="AF97" s="31">
        <f>'AEO 2022 Table 49 Raw'!AI86</f>
        <v>4816.8710940000001</v>
      </c>
      <c r="AG97" s="52">
        <f>'AEO 2022 Table 49 Raw'!AJ86</f>
        <v>-5.0000000000000001E-3</v>
      </c>
    </row>
    <row r="98" spans="1:33" ht="15" customHeight="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52"/>
    </row>
    <row r="99" spans="1:33" ht="15" customHeight="1">
      <c r="B99" s="27" t="s">
        <v>2111</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52"/>
    </row>
    <row r="100" spans="1:33" ht="15" customHeight="1">
      <c r="B100" s="27" t="s">
        <v>2022</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52"/>
    </row>
    <row r="101" spans="1:33" ht="15" customHeight="1">
      <c r="A101" s="8" t="s">
        <v>2112</v>
      </c>
      <c r="B101" s="28" t="s">
        <v>2024</v>
      </c>
      <c r="C101" s="31">
        <f>'AEO 2022 Table 49 Raw'!F89</f>
        <v>14.741237999999999</v>
      </c>
      <c r="D101" s="31">
        <f>'AEO 2022 Table 49 Raw'!G89</f>
        <v>14.935489</v>
      </c>
      <c r="E101" s="31">
        <f>'AEO 2022 Table 49 Raw'!H89</f>
        <v>15.131951000000001</v>
      </c>
      <c r="F101" s="31">
        <f>'AEO 2022 Table 49 Raw'!I89</f>
        <v>15.346864</v>
      </c>
      <c r="G101" s="31">
        <f>'AEO 2022 Table 49 Raw'!J89</f>
        <v>15.578642</v>
      </c>
      <c r="H101" s="31">
        <f>'AEO 2022 Table 49 Raw'!K89</f>
        <v>15.826320000000001</v>
      </c>
      <c r="I101" s="31">
        <f>'AEO 2022 Table 49 Raw'!L89</f>
        <v>16.078035</v>
      </c>
      <c r="J101" s="31">
        <f>'AEO 2022 Table 49 Raw'!M89</f>
        <v>16.313274</v>
      </c>
      <c r="K101" s="31">
        <f>'AEO 2022 Table 49 Raw'!N89</f>
        <v>16.534417999999999</v>
      </c>
      <c r="L101" s="31">
        <f>'AEO 2022 Table 49 Raw'!O89</f>
        <v>16.734303000000001</v>
      </c>
      <c r="M101" s="31">
        <f>'AEO 2022 Table 49 Raw'!P89</f>
        <v>16.913201999999998</v>
      </c>
      <c r="N101" s="31">
        <f>'AEO 2022 Table 49 Raw'!Q89</f>
        <v>17.076529000000001</v>
      </c>
      <c r="O101" s="31">
        <f>'AEO 2022 Table 49 Raw'!R89</f>
        <v>17.226165999999999</v>
      </c>
      <c r="P101" s="31">
        <f>'AEO 2022 Table 49 Raw'!S89</f>
        <v>17.35726</v>
      </c>
      <c r="Q101" s="31">
        <f>'AEO 2022 Table 49 Raw'!T89</f>
        <v>17.473520000000001</v>
      </c>
      <c r="R101" s="31">
        <f>'AEO 2022 Table 49 Raw'!U89</f>
        <v>17.579982999999999</v>
      </c>
      <c r="S101" s="31">
        <f>'AEO 2022 Table 49 Raw'!V89</f>
        <v>17.678084999999999</v>
      </c>
      <c r="T101" s="31">
        <f>'AEO 2022 Table 49 Raw'!W89</f>
        <v>17.768239999999999</v>
      </c>
      <c r="U101" s="31">
        <f>'AEO 2022 Table 49 Raw'!X89</f>
        <v>17.846893000000001</v>
      </c>
      <c r="V101" s="31">
        <f>'AEO 2022 Table 49 Raw'!Y89</f>
        <v>17.915973999999999</v>
      </c>
      <c r="W101" s="31">
        <f>'AEO 2022 Table 49 Raw'!Z89</f>
        <v>17.976685</v>
      </c>
      <c r="X101" s="31">
        <f>'AEO 2022 Table 49 Raw'!AA89</f>
        <v>18.028835000000001</v>
      </c>
      <c r="Y101" s="31">
        <f>'AEO 2022 Table 49 Raw'!AB89</f>
        <v>18.07019</v>
      </c>
      <c r="Z101" s="31">
        <f>'AEO 2022 Table 49 Raw'!AC89</f>
        <v>18.102819</v>
      </c>
      <c r="AA101" s="31">
        <f>'AEO 2022 Table 49 Raw'!AD89</f>
        <v>18.129304999999999</v>
      </c>
      <c r="AB101" s="31">
        <f>'AEO 2022 Table 49 Raw'!AE89</f>
        <v>18.151646</v>
      </c>
      <c r="AC101" s="31">
        <f>'AEO 2022 Table 49 Raw'!AF89</f>
        <v>18.168402</v>
      </c>
      <c r="AD101" s="31">
        <f>'AEO 2022 Table 49 Raw'!AG89</f>
        <v>18.180185000000002</v>
      </c>
      <c r="AE101" s="31">
        <f>'AEO 2022 Table 49 Raw'!AH89</f>
        <v>18.190066999999999</v>
      </c>
      <c r="AF101" s="31">
        <f>'AEO 2022 Table 49 Raw'!AI89</f>
        <v>18.198032000000001</v>
      </c>
      <c r="AG101" s="52">
        <f>'AEO 2022 Table 49 Raw'!AJ89</f>
        <v>7.0000000000000001E-3</v>
      </c>
    </row>
    <row r="102" spans="1:33" ht="15" customHeight="1">
      <c r="A102" s="8" t="s">
        <v>2113</v>
      </c>
      <c r="B102" s="28" t="s">
        <v>2026</v>
      </c>
      <c r="C102" s="31">
        <f>'AEO 2022 Table 49 Raw'!F90</f>
        <v>10.389348</v>
      </c>
      <c r="D102" s="31">
        <f>'AEO 2022 Table 49 Raw'!G90</f>
        <v>10.651983</v>
      </c>
      <c r="E102" s="31">
        <f>'AEO 2022 Table 49 Raw'!H90</f>
        <v>10.92525</v>
      </c>
      <c r="F102" s="31">
        <f>'AEO 2022 Table 49 Raw'!I90</f>
        <v>11.203771</v>
      </c>
      <c r="G102" s="31">
        <f>'AEO 2022 Table 49 Raw'!J90</f>
        <v>11.482075</v>
      </c>
      <c r="H102" s="31">
        <f>'AEO 2022 Table 49 Raw'!K90</f>
        <v>11.760088</v>
      </c>
      <c r="I102" s="31">
        <f>'AEO 2022 Table 49 Raw'!L90</f>
        <v>12.036503</v>
      </c>
      <c r="J102" s="31">
        <f>'AEO 2022 Table 49 Raw'!M90</f>
        <v>12.298057</v>
      </c>
      <c r="K102" s="31">
        <f>'AEO 2022 Table 49 Raw'!N90</f>
        <v>12.545208000000001</v>
      </c>
      <c r="L102" s="31">
        <f>'AEO 2022 Table 49 Raw'!O90</f>
        <v>12.772511</v>
      </c>
      <c r="M102" s="31">
        <f>'AEO 2022 Table 49 Raw'!P90</f>
        <v>12.982132999999999</v>
      </c>
      <c r="N102" s="31">
        <f>'AEO 2022 Table 49 Raw'!Q90</f>
        <v>13.168392000000001</v>
      </c>
      <c r="O102" s="31">
        <f>'AEO 2022 Table 49 Raw'!R90</f>
        <v>13.33282</v>
      </c>
      <c r="P102" s="31">
        <f>'AEO 2022 Table 49 Raw'!S90</f>
        <v>13.476126000000001</v>
      </c>
      <c r="Q102" s="31">
        <f>'AEO 2022 Table 49 Raw'!T90</f>
        <v>13.603968</v>
      </c>
      <c r="R102" s="31">
        <f>'AEO 2022 Table 49 Raw'!U90</f>
        <v>13.716996999999999</v>
      </c>
      <c r="S102" s="31">
        <f>'AEO 2022 Table 49 Raw'!V90</f>
        <v>13.818701000000001</v>
      </c>
      <c r="T102" s="31">
        <f>'AEO 2022 Table 49 Raw'!W90</f>
        <v>13.913751</v>
      </c>
      <c r="U102" s="31">
        <f>'AEO 2022 Table 49 Raw'!X90</f>
        <v>14.005179</v>
      </c>
      <c r="V102" s="31">
        <f>'AEO 2022 Table 49 Raw'!Y90</f>
        <v>14.090106</v>
      </c>
      <c r="W102" s="31">
        <f>'AEO 2022 Table 49 Raw'!Z90</f>
        <v>14.163698</v>
      </c>
      <c r="X102" s="31">
        <f>'AEO 2022 Table 49 Raw'!AA90</f>
        <v>14.230515</v>
      </c>
      <c r="Y102" s="31">
        <f>'AEO 2022 Table 49 Raw'!AB90</f>
        <v>14.291926</v>
      </c>
      <c r="Z102" s="31">
        <f>'AEO 2022 Table 49 Raw'!AC90</f>
        <v>14.331676</v>
      </c>
      <c r="AA102" s="31">
        <f>'AEO 2022 Table 49 Raw'!AD90</f>
        <v>14.36323</v>
      </c>
      <c r="AB102" s="31">
        <f>'AEO 2022 Table 49 Raw'!AE90</f>
        <v>14.388669999999999</v>
      </c>
      <c r="AC102" s="31">
        <f>'AEO 2022 Table 49 Raw'!AF90</f>
        <v>14.409848999999999</v>
      </c>
      <c r="AD102" s="31">
        <f>'AEO 2022 Table 49 Raw'!AG90</f>
        <v>14.429933</v>
      </c>
      <c r="AE102" s="31">
        <f>'AEO 2022 Table 49 Raw'!AH90</f>
        <v>14.451250999999999</v>
      </c>
      <c r="AF102" s="31">
        <f>'AEO 2022 Table 49 Raw'!AI90</f>
        <v>14.474892000000001</v>
      </c>
      <c r="AG102" s="52">
        <f>'AEO 2022 Table 49 Raw'!AJ90</f>
        <v>1.2E-2</v>
      </c>
    </row>
    <row r="103" spans="1:33" ht="15" customHeight="1">
      <c r="A103" s="8" t="s">
        <v>2114</v>
      </c>
      <c r="B103" s="28" t="s">
        <v>1670</v>
      </c>
      <c r="C103" s="31">
        <f>'AEO 2022 Table 49 Raw'!F91</f>
        <v>12.185907</v>
      </c>
      <c r="D103" s="31">
        <f>'AEO 2022 Table 49 Raw'!G91</f>
        <v>12.476823</v>
      </c>
      <c r="E103" s="31">
        <f>'AEO 2022 Table 49 Raw'!H91</f>
        <v>12.615515</v>
      </c>
      <c r="F103" s="31">
        <f>'AEO 2022 Table 49 Raw'!I91</f>
        <v>12.7065</v>
      </c>
      <c r="G103" s="31">
        <f>'AEO 2022 Table 49 Raw'!J91</f>
        <v>12.7859</v>
      </c>
      <c r="H103" s="31">
        <f>'AEO 2022 Table 49 Raw'!K91</f>
        <v>12.870822</v>
      </c>
      <c r="I103" s="31">
        <f>'AEO 2022 Table 49 Raw'!L91</f>
        <v>12.969875999999999</v>
      </c>
      <c r="J103" s="31">
        <f>'AEO 2022 Table 49 Raw'!M91</f>
        <v>13.056084999999999</v>
      </c>
      <c r="K103" s="31">
        <f>'AEO 2022 Table 49 Raw'!N91</f>
        <v>13.145184</v>
      </c>
      <c r="L103" s="31">
        <f>'AEO 2022 Table 49 Raw'!O91</f>
        <v>13.240028000000001</v>
      </c>
      <c r="M103" s="31">
        <f>'AEO 2022 Table 49 Raw'!P91</f>
        <v>13.335407</v>
      </c>
      <c r="N103" s="31">
        <f>'AEO 2022 Table 49 Raw'!Q91</f>
        <v>13.427023</v>
      </c>
      <c r="O103" s="31">
        <f>'AEO 2022 Table 49 Raw'!R91</f>
        <v>13.511156</v>
      </c>
      <c r="P103" s="31">
        <f>'AEO 2022 Table 49 Raw'!S91</f>
        <v>13.585314</v>
      </c>
      <c r="Q103" s="31">
        <f>'AEO 2022 Table 49 Raw'!T91</f>
        <v>13.648538</v>
      </c>
      <c r="R103" s="31">
        <f>'AEO 2022 Table 49 Raw'!U91</f>
        <v>13.702116999999999</v>
      </c>
      <c r="S103" s="31">
        <f>'AEO 2022 Table 49 Raw'!V91</f>
        <v>13.746352999999999</v>
      </c>
      <c r="T103" s="31">
        <f>'AEO 2022 Table 49 Raw'!W91</f>
        <v>13.780756999999999</v>
      </c>
      <c r="U103" s="31">
        <f>'AEO 2022 Table 49 Raw'!X91</f>
        <v>13.811408999999999</v>
      </c>
      <c r="V103" s="31">
        <f>'AEO 2022 Table 49 Raw'!Y91</f>
        <v>13.839574000000001</v>
      </c>
      <c r="W103" s="31">
        <f>'AEO 2022 Table 49 Raw'!Z91</f>
        <v>13.866244</v>
      </c>
      <c r="X103" s="31">
        <f>'AEO 2022 Table 49 Raw'!AA91</f>
        <v>13.894876</v>
      </c>
      <c r="Y103" s="31">
        <f>'AEO 2022 Table 49 Raw'!AB91</f>
        <v>13.925592</v>
      </c>
      <c r="Z103" s="31">
        <f>'AEO 2022 Table 49 Raw'!AC91</f>
        <v>13.958800999999999</v>
      </c>
      <c r="AA103" s="31">
        <f>'AEO 2022 Table 49 Raw'!AD91</f>
        <v>13.994458</v>
      </c>
      <c r="AB103" s="31">
        <f>'AEO 2022 Table 49 Raw'!AE91</f>
        <v>14.032181</v>
      </c>
      <c r="AC103" s="31">
        <f>'AEO 2022 Table 49 Raw'!AF91</f>
        <v>14.070524000000001</v>
      </c>
      <c r="AD103" s="31">
        <f>'AEO 2022 Table 49 Raw'!AG91</f>
        <v>14.108083000000001</v>
      </c>
      <c r="AE103" s="31">
        <f>'AEO 2022 Table 49 Raw'!AH91</f>
        <v>14.143658</v>
      </c>
      <c r="AF103" s="31">
        <f>'AEO 2022 Table 49 Raw'!AI91</f>
        <v>14.176228999999999</v>
      </c>
      <c r="AG103" s="52">
        <f>'AEO 2022 Table 49 Raw'!AJ91</f>
        <v>5.0000000000000001E-3</v>
      </c>
    </row>
    <row r="104" spans="1:33" ht="15" customHeight="1">
      <c r="A104" s="8" t="s">
        <v>2115</v>
      </c>
      <c r="B104" s="28" t="s">
        <v>2029</v>
      </c>
      <c r="C104" s="31">
        <f>'AEO 2022 Table 49 Raw'!F92</f>
        <v>9.7966820000000006</v>
      </c>
      <c r="D104" s="31">
        <f>'AEO 2022 Table 49 Raw'!G92</f>
        <v>10.141394</v>
      </c>
      <c r="E104" s="31">
        <f>'AEO 2022 Table 49 Raw'!H92</f>
        <v>10.482111</v>
      </c>
      <c r="F104" s="31">
        <f>'AEO 2022 Table 49 Raw'!I92</f>
        <v>10.792923</v>
      </c>
      <c r="G104" s="31">
        <f>'AEO 2022 Table 49 Raw'!J92</f>
        <v>11.080147999999999</v>
      </c>
      <c r="H104" s="31">
        <f>'AEO 2022 Table 49 Raw'!K92</f>
        <v>11.354793000000001</v>
      </c>
      <c r="I104" s="31">
        <f>'AEO 2022 Table 49 Raw'!L92</f>
        <v>11.618785000000001</v>
      </c>
      <c r="J104" s="31">
        <f>'AEO 2022 Table 49 Raw'!M92</f>
        <v>11.858299000000001</v>
      </c>
      <c r="K104" s="31">
        <f>'AEO 2022 Table 49 Raw'!N92</f>
        <v>12.080997999999999</v>
      </c>
      <c r="L104" s="31">
        <f>'AEO 2022 Table 49 Raw'!O92</f>
        <v>12.286559</v>
      </c>
      <c r="M104" s="31">
        <f>'AEO 2022 Table 49 Raw'!P92</f>
        <v>12.474596999999999</v>
      </c>
      <c r="N104" s="31">
        <f>'AEO 2022 Table 49 Raw'!Q92</f>
        <v>12.646784</v>
      </c>
      <c r="O104" s="31">
        <f>'AEO 2022 Table 49 Raw'!R92</f>
        <v>12.807411</v>
      </c>
      <c r="P104" s="31">
        <f>'AEO 2022 Table 49 Raw'!S92</f>
        <v>12.957732999999999</v>
      </c>
      <c r="Q104" s="31">
        <f>'AEO 2022 Table 49 Raw'!T92</f>
        <v>13.102312</v>
      </c>
      <c r="R104" s="31">
        <f>'AEO 2022 Table 49 Raw'!U92</f>
        <v>13.237653</v>
      </c>
      <c r="S104" s="31">
        <f>'AEO 2022 Table 49 Raw'!V92</f>
        <v>13.369764999999999</v>
      </c>
      <c r="T104" s="31">
        <f>'AEO 2022 Table 49 Raw'!W92</f>
        <v>13.489369</v>
      </c>
      <c r="U104" s="31">
        <f>'AEO 2022 Table 49 Raw'!X92</f>
        <v>13.594626999999999</v>
      </c>
      <c r="V104" s="31">
        <f>'AEO 2022 Table 49 Raw'!Y92</f>
        <v>13.691124</v>
      </c>
      <c r="W104" s="31">
        <f>'AEO 2022 Table 49 Raw'!Z92</f>
        <v>13.767569</v>
      </c>
      <c r="X104" s="31">
        <f>'AEO 2022 Table 49 Raw'!AA92</f>
        <v>13.843495000000001</v>
      </c>
      <c r="Y104" s="31">
        <f>'AEO 2022 Table 49 Raw'!AB92</f>
        <v>13.902070999999999</v>
      </c>
      <c r="Z104" s="31">
        <f>'AEO 2022 Table 49 Raw'!AC92</f>
        <v>13.944431</v>
      </c>
      <c r="AA104" s="31">
        <f>'AEO 2022 Table 49 Raw'!AD92</f>
        <v>13.975425</v>
      </c>
      <c r="AB104" s="31">
        <f>'AEO 2022 Table 49 Raw'!AE92</f>
        <v>13.998657</v>
      </c>
      <c r="AC104" s="31">
        <f>'AEO 2022 Table 49 Raw'!AF92</f>
        <v>14.014450999999999</v>
      </c>
      <c r="AD104" s="31">
        <f>'AEO 2022 Table 49 Raw'!AG92</f>
        <v>14.026536999999999</v>
      </c>
      <c r="AE104" s="31">
        <f>'AEO 2022 Table 49 Raw'!AH92</f>
        <v>14.029642000000001</v>
      </c>
      <c r="AF104" s="31">
        <f>'AEO 2022 Table 49 Raw'!AI92</f>
        <v>14.030704999999999</v>
      </c>
      <c r="AG104" s="52">
        <f>'AEO 2022 Table 49 Raw'!AJ92</f>
        <v>1.2E-2</v>
      </c>
    </row>
    <row r="105" spans="1:33" ht="15" customHeight="1">
      <c r="A105" s="8" t="s">
        <v>2116</v>
      </c>
      <c r="B105" s="28" t="s">
        <v>2031</v>
      </c>
      <c r="C105" s="31">
        <f>'AEO 2022 Table 49 Raw'!F93</f>
        <v>10.140731000000001</v>
      </c>
      <c r="D105" s="31">
        <f>'AEO 2022 Table 49 Raw'!G93</f>
        <v>10.118766000000001</v>
      </c>
      <c r="E105" s="31">
        <f>'AEO 2022 Table 49 Raw'!H93</f>
        <v>10.096686999999999</v>
      </c>
      <c r="F105" s="31">
        <f>'AEO 2022 Table 49 Raw'!I93</f>
        <v>10.076129999999999</v>
      </c>
      <c r="G105" s="31">
        <f>'AEO 2022 Table 49 Raw'!J93</f>
        <v>10.059316000000001</v>
      </c>
      <c r="H105" s="31">
        <f>'AEO 2022 Table 49 Raw'!K93</f>
        <v>10.047323</v>
      </c>
      <c r="I105" s="31">
        <f>'AEO 2022 Table 49 Raw'!L93</f>
        <v>10.04161</v>
      </c>
      <c r="J105" s="31">
        <f>'AEO 2022 Table 49 Raw'!M93</f>
        <v>10.038866000000001</v>
      </c>
      <c r="K105" s="31">
        <f>'AEO 2022 Table 49 Raw'!N93</f>
        <v>10.043275</v>
      </c>
      <c r="L105" s="31">
        <f>'AEO 2022 Table 49 Raw'!O93</f>
        <v>10.055061</v>
      </c>
      <c r="M105" s="31">
        <f>'AEO 2022 Table 49 Raw'!P93</f>
        <v>10.074309</v>
      </c>
      <c r="N105" s="31">
        <f>'AEO 2022 Table 49 Raw'!Q93</f>
        <v>10.100231000000001</v>
      </c>
      <c r="O105" s="31">
        <f>'AEO 2022 Table 49 Raw'!R93</f>
        <v>10.131553</v>
      </c>
      <c r="P105" s="31">
        <f>'AEO 2022 Table 49 Raw'!S93</f>
        <v>10.168238000000001</v>
      </c>
      <c r="Q105" s="31">
        <f>'AEO 2022 Table 49 Raw'!T93</f>
        <v>10.208088</v>
      </c>
      <c r="R105" s="31">
        <f>'AEO 2022 Table 49 Raw'!U93</f>
        <v>10.251548</v>
      </c>
      <c r="S105" s="31">
        <f>'AEO 2022 Table 49 Raw'!V93</f>
        <v>10.296837999999999</v>
      </c>
      <c r="T105" s="31">
        <f>'AEO 2022 Table 49 Raw'!W93</f>
        <v>10.342779</v>
      </c>
      <c r="U105" s="31">
        <f>'AEO 2022 Table 49 Raw'!X93</f>
        <v>10.389234999999999</v>
      </c>
      <c r="V105" s="31">
        <f>'AEO 2022 Table 49 Raw'!Y93</f>
        <v>10.439503</v>
      </c>
      <c r="W105" s="31">
        <f>'AEO 2022 Table 49 Raw'!Z93</f>
        <v>10.488613000000001</v>
      </c>
      <c r="X105" s="31">
        <f>'AEO 2022 Table 49 Raw'!AA93</f>
        <v>10.532904</v>
      </c>
      <c r="Y105" s="31">
        <f>'AEO 2022 Table 49 Raw'!AB93</f>
        <v>10.575631</v>
      </c>
      <c r="Z105" s="31">
        <f>'AEO 2022 Table 49 Raw'!AC93</f>
        <v>10.623269000000001</v>
      </c>
      <c r="AA105" s="31">
        <f>'AEO 2022 Table 49 Raw'!AD93</f>
        <v>10.674185</v>
      </c>
      <c r="AB105" s="31">
        <f>'AEO 2022 Table 49 Raw'!AE93</f>
        <v>10.726591000000001</v>
      </c>
      <c r="AC105" s="31">
        <f>'AEO 2022 Table 49 Raw'!AF93</f>
        <v>10.778254</v>
      </c>
      <c r="AD105" s="31">
        <f>'AEO 2022 Table 49 Raw'!AG93</f>
        <v>10.827627</v>
      </c>
      <c r="AE105" s="31">
        <f>'AEO 2022 Table 49 Raw'!AH93</f>
        <v>10.877618</v>
      </c>
      <c r="AF105" s="31">
        <f>'AEO 2022 Table 49 Raw'!AI93</f>
        <v>10.925521</v>
      </c>
      <c r="AG105" s="52">
        <f>'AEO 2022 Table 49 Raw'!AJ93</f>
        <v>3.0000000000000001E-3</v>
      </c>
    </row>
    <row r="106" spans="1:33" ht="15" customHeight="1">
      <c r="A106" s="8" t="s">
        <v>2117</v>
      </c>
      <c r="B106" s="28" t="s">
        <v>2033</v>
      </c>
      <c r="C106" s="31">
        <f>'AEO 2022 Table 49 Raw'!F94</f>
        <v>24.274522999999999</v>
      </c>
      <c r="D106" s="31">
        <f>'AEO 2022 Table 49 Raw'!G94</f>
        <v>24.426072999999999</v>
      </c>
      <c r="E106" s="31">
        <f>'AEO 2022 Table 49 Raw'!H94</f>
        <v>24.596716000000001</v>
      </c>
      <c r="F106" s="31">
        <f>'AEO 2022 Table 49 Raw'!I94</f>
        <v>24.774819999999998</v>
      </c>
      <c r="G106" s="31">
        <f>'AEO 2022 Table 49 Raw'!J94</f>
        <v>24.951149000000001</v>
      </c>
      <c r="H106" s="31">
        <f>'AEO 2022 Table 49 Raw'!K94</f>
        <v>25.121725000000001</v>
      </c>
      <c r="I106" s="31">
        <f>'AEO 2022 Table 49 Raw'!L94</f>
        <v>25.282753</v>
      </c>
      <c r="J106" s="31">
        <f>'AEO 2022 Table 49 Raw'!M94</f>
        <v>25.430627999999999</v>
      </c>
      <c r="K106" s="31">
        <f>'AEO 2022 Table 49 Raw'!N94</f>
        <v>25.598943999999999</v>
      </c>
      <c r="L106" s="31">
        <f>'AEO 2022 Table 49 Raw'!O94</f>
        <v>25.792003999999999</v>
      </c>
      <c r="M106" s="31">
        <f>'AEO 2022 Table 49 Raw'!P94</f>
        <v>25.991244999999999</v>
      </c>
      <c r="N106" s="31">
        <f>'AEO 2022 Table 49 Raw'!Q94</f>
        <v>26.189985</v>
      </c>
      <c r="O106" s="31">
        <f>'AEO 2022 Table 49 Raw'!R94</f>
        <v>26.471159</v>
      </c>
      <c r="P106" s="31">
        <f>'AEO 2022 Table 49 Raw'!S94</f>
        <v>26.807774999999999</v>
      </c>
      <c r="Q106" s="31">
        <f>'AEO 2022 Table 49 Raw'!T94</f>
        <v>27.120647000000002</v>
      </c>
      <c r="R106" s="31">
        <f>'AEO 2022 Table 49 Raw'!U94</f>
        <v>27.403449999999999</v>
      </c>
      <c r="S106" s="31">
        <f>'AEO 2022 Table 49 Raw'!V94</f>
        <v>27.652650999999999</v>
      </c>
      <c r="T106" s="31">
        <f>'AEO 2022 Table 49 Raw'!W94</f>
        <v>27.867411000000001</v>
      </c>
      <c r="U106" s="31">
        <f>'AEO 2022 Table 49 Raw'!X94</f>
        <v>28.048697000000001</v>
      </c>
      <c r="V106" s="31">
        <f>'AEO 2022 Table 49 Raw'!Y94</f>
        <v>28.149187000000001</v>
      </c>
      <c r="W106" s="31">
        <f>'AEO 2022 Table 49 Raw'!Z94</f>
        <v>28.201750000000001</v>
      </c>
      <c r="X106" s="31">
        <f>'AEO 2022 Table 49 Raw'!AA94</f>
        <v>28.250292000000002</v>
      </c>
      <c r="Y106" s="31">
        <f>'AEO 2022 Table 49 Raw'!AB94</f>
        <v>28.295465</v>
      </c>
      <c r="Z106" s="31">
        <f>'AEO 2022 Table 49 Raw'!AC94</f>
        <v>28.402052000000001</v>
      </c>
      <c r="AA106" s="31">
        <f>'AEO 2022 Table 49 Raw'!AD94</f>
        <v>28.528841</v>
      </c>
      <c r="AB106" s="31">
        <f>'AEO 2022 Table 49 Raw'!AE94</f>
        <v>28.627801999999999</v>
      </c>
      <c r="AC106" s="31">
        <f>'AEO 2022 Table 49 Raw'!AF94</f>
        <v>28.705753000000001</v>
      </c>
      <c r="AD106" s="31">
        <f>'AEO 2022 Table 49 Raw'!AG94</f>
        <v>28.767717000000001</v>
      </c>
      <c r="AE106" s="31">
        <f>'AEO 2022 Table 49 Raw'!AH94</f>
        <v>28.817416999999999</v>
      </c>
      <c r="AF106" s="31">
        <f>'AEO 2022 Table 49 Raw'!AI94</f>
        <v>28.857157000000001</v>
      </c>
      <c r="AG106" s="52">
        <f>'AEO 2022 Table 49 Raw'!AJ94</f>
        <v>6.0000000000000001E-3</v>
      </c>
    </row>
    <row r="107" spans="1:33" ht="15" customHeight="1">
      <c r="A107" s="8" t="s">
        <v>2118</v>
      </c>
      <c r="B107" s="28" t="s">
        <v>2035</v>
      </c>
      <c r="C107" s="31">
        <f>'AEO 2022 Table 49 Raw'!F95</f>
        <v>23.005607999999999</v>
      </c>
      <c r="D107" s="31">
        <f>'AEO 2022 Table 49 Raw'!G95</f>
        <v>23.194559000000002</v>
      </c>
      <c r="E107" s="31">
        <f>'AEO 2022 Table 49 Raw'!H95</f>
        <v>23.379459000000001</v>
      </c>
      <c r="F107" s="31">
        <f>'AEO 2022 Table 49 Raw'!I95</f>
        <v>23.574017999999999</v>
      </c>
      <c r="G107" s="31">
        <f>'AEO 2022 Table 49 Raw'!J95</f>
        <v>23.799706</v>
      </c>
      <c r="H107" s="31">
        <f>'AEO 2022 Table 49 Raw'!K95</f>
        <v>24.071110000000001</v>
      </c>
      <c r="I107" s="31">
        <f>'AEO 2022 Table 49 Raw'!L95</f>
        <v>24.390039000000002</v>
      </c>
      <c r="J107" s="31">
        <f>'AEO 2022 Table 49 Raw'!M95</f>
        <v>24.701353000000001</v>
      </c>
      <c r="K107" s="31">
        <f>'AEO 2022 Table 49 Raw'!N95</f>
        <v>25.04701</v>
      </c>
      <c r="L107" s="31">
        <f>'AEO 2022 Table 49 Raw'!O95</f>
        <v>25.411932</v>
      </c>
      <c r="M107" s="31">
        <f>'AEO 2022 Table 49 Raw'!P95</f>
        <v>25.775064</v>
      </c>
      <c r="N107" s="31">
        <f>'AEO 2022 Table 49 Raw'!Q95</f>
        <v>26.124093999999999</v>
      </c>
      <c r="O107" s="31">
        <f>'AEO 2022 Table 49 Raw'!R95</f>
        <v>26.445478000000001</v>
      </c>
      <c r="P107" s="31">
        <f>'AEO 2022 Table 49 Raw'!S95</f>
        <v>26.728565</v>
      </c>
      <c r="Q107" s="31">
        <f>'AEO 2022 Table 49 Raw'!T95</f>
        <v>26.976299000000001</v>
      </c>
      <c r="R107" s="31">
        <f>'AEO 2022 Table 49 Raw'!U95</f>
        <v>27.192411</v>
      </c>
      <c r="S107" s="31">
        <f>'AEO 2022 Table 49 Raw'!V95</f>
        <v>27.379662</v>
      </c>
      <c r="T107" s="31">
        <f>'AEO 2022 Table 49 Raw'!W95</f>
        <v>27.540174</v>
      </c>
      <c r="U107" s="31">
        <f>'AEO 2022 Table 49 Raw'!X95</f>
        <v>27.677088000000001</v>
      </c>
      <c r="V107" s="31">
        <f>'AEO 2022 Table 49 Raw'!Y95</f>
        <v>27.799296999999999</v>
      </c>
      <c r="W107" s="31">
        <f>'AEO 2022 Table 49 Raw'!Z95</f>
        <v>27.908611000000001</v>
      </c>
      <c r="X107" s="31">
        <f>'AEO 2022 Table 49 Raw'!AA95</f>
        <v>28.006664000000001</v>
      </c>
      <c r="Y107" s="31">
        <f>'AEO 2022 Table 49 Raw'!AB95</f>
        <v>28.095441999999998</v>
      </c>
      <c r="Z107" s="31">
        <f>'AEO 2022 Table 49 Raw'!AC95</f>
        <v>28.186481000000001</v>
      </c>
      <c r="AA107" s="31">
        <f>'AEO 2022 Table 49 Raw'!AD95</f>
        <v>28.275202</v>
      </c>
      <c r="AB107" s="31">
        <f>'AEO 2022 Table 49 Raw'!AE95</f>
        <v>28.360116999999999</v>
      </c>
      <c r="AC107" s="31">
        <f>'AEO 2022 Table 49 Raw'!AF95</f>
        <v>28.439758000000001</v>
      </c>
      <c r="AD107" s="31">
        <f>'AEO 2022 Table 49 Raw'!AG95</f>
        <v>28.512466</v>
      </c>
      <c r="AE107" s="31">
        <f>'AEO 2022 Table 49 Raw'!AH95</f>
        <v>28.577186999999999</v>
      </c>
      <c r="AF107" s="31">
        <f>'AEO 2022 Table 49 Raw'!AI95</f>
        <v>28.632776</v>
      </c>
      <c r="AG107" s="52">
        <f>'AEO 2022 Table 49 Raw'!AJ95</f>
        <v>8.0000000000000002E-3</v>
      </c>
    </row>
    <row r="108" spans="1:33" ht="15" customHeight="1">
      <c r="A108" s="8" t="s">
        <v>2119</v>
      </c>
      <c r="B108" s="28" t="s">
        <v>2037</v>
      </c>
      <c r="C108" s="31">
        <f>'AEO 2022 Table 49 Raw'!F96</f>
        <v>19.177948000000001</v>
      </c>
      <c r="D108" s="31">
        <f>'AEO 2022 Table 49 Raw'!G96</f>
        <v>19.233902</v>
      </c>
      <c r="E108" s="31">
        <f>'AEO 2022 Table 49 Raw'!H96</f>
        <v>19.291302000000002</v>
      </c>
      <c r="F108" s="31">
        <f>'AEO 2022 Table 49 Raw'!I96</f>
        <v>19.347000000000001</v>
      </c>
      <c r="G108" s="31">
        <f>'AEO 2022 Table 49 Raw'!J96</f>
        <v>19.411311999999999</v>
      </c>
      <c r="H108" s="31">
        <f>'AEO 2022 Table 49 Raw'!K96</f>
        <v>19.490082000000001</v>
      </c>
      <c r="I108" s="31">
        <f>'AEO 2022 Table 49 Raw'!L96</f>
        <v>19.586604999999999</v>
      </c>
      <c r="J108" s="31">
        <f>'AEO 2022 Table 49 Raw'!M96</f>
        <v>19.678169</v>
      </c>
      <c r="K108" s="31">
        <f>'AEO 2022 Table 49 Raw'!N96</f>
        <v>19.776347999999999</v>
      </c>
      <c r="L108" s="31">
        <f>'AEO 2022 Table 49 Raw'!O96</f>
        <v>19.879615999999999</v>
      </c>
      <c r="M108" s="31">
        <f>'AEO 2022 Table 49 Raw'!P96</f>
        <v>19.971253999999998</v>
      </c>
      <c r="N108" s="31">
        <f>'AEO 2022 Table 49 Raw'!Q96</f>
        <v>20.058911999999999</v>
      </c>
      <c r="O108" s="31">
        <f>'AEO 2022 Table 49 Raw'!R96</f>
        <v>20.141705000000002</v>
      </c>
      <c r="P108" s="31">
        <f>'AEO 2022 Table 49 Raw'!S96</f>
        <v>20.218042000000001</v>
      </c>
      <c r="Q108" s="31">
        <f>'AEO 2022 Table 49 Raw'!T96</f>
        <v>20.287703</v>
      </c>
      <c r="R108" s="31">
        <f>'AEO 2022 Table 49 Raw'!U96</f>
        <v>20.351503000000001</v>
      </c>
      <c r="S108" s="31">
        <f>'AEO 2022 Table 49 Raw'!V96</f>
        <v>20.410350999999999</v>
      </c>
      <c r="T108" s="31">
        <f>'AEO 2022 Table 49 Raw'!W96</f>
        <v>20.464849000000001</v>
      </c>
      <c r="U108" s="31">
        <f>'AEO 2022 Table 49 Raw'!X96</f>
        <v>20.515177000000001</v>
      </c>
      <c r="V108" s="31">
        <f>'AEO 2022 Table 49 Raw'!Y96</f>
        <v>20.562967</v>
      </c>
      <c r="W108" s="31">
        <f>'AEO 2022 Table 49 Raw'!Z96</f>
        <v>20.608042000000001</v>
      </c>
      <c r="X108" s="31">
        <f>'AEO 2022 Table 49 Raw'!AA96</f>
        <v>20.650304999999999</v>
      </c>
      <c r="Y108" s="31">
        <f>'AEO 2022 Table 49 Raw'!AB96</f>
        <v>20.688981999999999</v>
      </c>
      <c r="Z108" s="31">
        <f>'AEO 2022 Table 49 Raw'!AC96</f>
        <v>20.726721000000001</v>
      </c>
      <c r="AA108" s="31">
        <f>'AEO 2022 Table 49 Raw'!AD96</f>
        <v>20.762391999999998</v>
      </c>
      <c r="AB108" s="31">
        <f>'AEO 2022 Table 49 Raw'!AE96</f>
        <v>20.795718999999998</v>
      </c>
      <c r="AC108" s="31">
        <f>'AEO 2022 Table 49 Raw'!AF96</f>
        <v>20.826423999999999</v>
      </c>
      <c r="AD108" s="31">
        <f>'AEO 2022 Table 49 Raw'!AG96</f>
        <v>20.854357</v>
      </c>
      <c r="AE108" s="31">
        <f>'AEO 2022 Table 49 Raw'!AH96</f>
        <v>20.879465</v>
      </c>
      <c r="AF108" s="31">
        <f>'AEO 2022 Table 49 Raw'!AI96</f>
        <v>20.901672000000001</v>
      </c>
      <c r="AG108" s="52">
        <f>'AEO 2022 Table 49 Raw'!AJ96</f>
        <v>3.0000000000000001E-3</v>
      </c>
    </row>
    <row r="109" spans="1:33" ht="15" customHeight="1">
      <c r="A109" s="8" t="s">
        <v>2120</v>
      </c>
      <c r="B109" s="28" t="s">
        <v>2039</v>
      </c>
      <c r="C109" s="31">
        <f>'AEO 2022 Table 49 Raw'!F97</f>
        <v>18.70326</v>
      </c>
      <c r="D109" s="31">
        <f>'AEO 2022 Table 49 Raw'!G97</f>
        <v>17.449141999999998</v>
      </c>
      <c r="E109" s="31">
        <f>'AEO 2022 Table 49 Raw'!H97</f>
        <v>17.050965999999999</v>
      </c>
      <c r="F109" s="31">
        <f>'AEO 2022 Table 49 Raw'!I97</f>
        <v>16.840489999999999</v>
      </c>
      <c r="G109" s="31">
        <f>'AEO 2022 Table 49 Raw'!J97</f>
        <v>16.710319999999999</v>
      </c>
      <c r="H109" s="31">
        <f>'AEO 2022 Table 49 Raw'!K97</f>
        <v>16.620297999999998</v>
      </c>
      <c r="I109" s="31">
        <f>'AEO 2022 Table 49 Raw'!L97</f>
        <v>16.554527</v>
      </c>
      <c r="J109" s="31">
        <f>'AEO 2022 Table 49 Raw'!M97</f>
        <v>16.504019</v>
      </c>
      <c r="K109" s="31">
        <f>'AEO 2022 Table 49 Raw'!N97</f>
        <v>16.464115</v>
      </c>
      <c r="L109" s="31">
        <f>'AEO 2022 Table 49 Raw'!O97</f>
        <v>16.432269999999999</v>
      </c>
      <c r="M109" s="31">
        <f>'AEO 2022 Table 49 Raw'!P97</f>
        <v>16.406561</v>
      </c>
      <c r="N109" s="31">
        <f>'AEO 2022 Table 49 Raw'!Q97</f>
        <v>16.385619999999999</v>
      </c>
      <c r="O109" s="31">
        <f>'AEO 2022 Table 49 Raw'!R97</f>
        <v>16.368618000000001</v>
      </c>
      <c r="P109" s="31">
        <f>'AEO 2022 Table 49 Raw'!S97</f>
        <v>16.355160000000001</v>
      </c>
      <c r="Q109" s="31">
        <f>'AEO 2022 Table 49 Raw'!T97</f>
        <v>16.344622000000001</v>
      </c>
      <c r="R109" s="31">
        <f>'AEO 2022 Table 49 Raw'!U97</f>
        <v>16.336435000000002</v>
      </c>
      <c r="S109" s="31">
        <f>'AEO 2022 Table 49 Raw'!V97</f>
        <v>16.330155999999999</v>
      </c>
      <c r="T109" s="31">
        <f>'AEO 2022 Table 49 Raw'!W97</f>
        <v>16.325379999999999</v>
      </c>
      <c r="U109" s="31">
        <f>'AEO 2022 Table 49 Raw'!X97</f>
        <v>16.321746999999998</v>
      </c>
      <c r="V109" s="31">
        <f>'AEO 2022 Table 49 Raw'!Y97</f>
        <v>16.314914999999999</v>
      </c>
      <c r="W109" s="31">
        <f>'AEO 2022 Table 49 Raw'!Z97</f>
        <v>16.30827</v>
      </c>
      <c r="X109" s="31">
        <f>'AEO 2022 Table 49 Raw'!AA97</f>
        <v>16.302375999999999</v>
      </c>
      <c r="Y109" s="31">
        <f>'AEO 2022 Table 49 Raw'!AB97</f>
        <v>16.297127</v>
      </c>
      <c r="Z109" s="31">
        <f>'AEO 2022 Table 49 Raw'!AC97</f>
        <v>16.285812</v>
      </c>
      <c r="AA109" s="31">
        <f>'AEO 2022 Table 49 Raw'!AD97</f>
        <v>16.277069000000001</v>
      </c>
      <c r="AB109" s="31">
        <f>'AEO 2022 Table 49 Raw'!AE97</f>
        <v>16.270239</v>
      </c>
      <c r="AC109" s="31">
        <f>'AEO 2022 Table 49 Raw'!AF97</f>
        <v>16.264901999999999</v>
      </c>
      <c r="AD109" s="31">
        <f>'AEO 2022 Table 49 Raw'!AG97</f>
        <v>16.26071</v>
      </c>
      <c r="AE109" s="31">
        <f>'AEO 2022 Table 49 Raw'!AH97</f>
        <v>16.25741</v>
      </c>
      <c r="AF109" s="31">
        <f>'AEO 2022 Table 49 Raw'!AI97</f>
        <v>16.254792999999999</v>
      </c>
      <c r="AG109" s="52">
        <f>'AEO 2022 Table 49 Raw'!AJ97</f>
        <v>-5.0000000000000001E-3</v>
      </c>
    </row>
    <row r="110" spans="1:33" ht="15" customHeight="1">
      <c r="A110" s="8" t="s">
        <v>2121</v>
      </c>
      <c r="B110" s="28" t="s">
        <v>2122</v>
      </c>
      <c r="C110" s="31">
        <f>'AEO 2022 Table 49 Raw'!F98</f>
        <v>13.494139000000001</v>
      </c>
      <c r="D110" s="31">
        <f>'AEO 2022 Table 49 Raw'!G98</f>
        <v>13.692413999999999</v>
      </c>
      <c r="E110" s="31">
        <f>'AEO 2022 Table 49 Raw'!H98</f>
        <v>13.894396</v>
      </c>
      <c r="F110" s="31">
        <f>'AEO 2022 Table 49 Raw'!I98</f>
        <v>14.110542000000001</v>
      </c>
      <c r="G110" s="31">
        <f>'AEO 2022 Table 49 Raw'!J98</f>
        <v>14.337107</v>
      </c>
      <c r="H110" s="31">
        <f>'AEO 2022 Table 49 Raw'!K98</f>
        <v>14.572704</v>
      </c>
      <c r="I110" s="31">
        <f>'AEO 2022 Table 49 Raw'!L98</f>
        <v>14.809809</v>
      </c>
      <c r="J110" s="31">
        <f>'AEO 2022 Table 49 Raw'!M98</f>
        <v>15.030557</v>
      </c>
      <c r="K110" s="31">
        <f>'AEO 2022 Table 49 Raw'!N98</f>
        <v>15.236065</v>
      </c>
      <c r="L110" s="31">
        <f>'AEO 2022 Table 49 Raw'!O98</f>
        <v>15.42009</v>
      </c>
      <c r="M110" s="31">
        <f>'AEO 2022 Table 49 Raw'!P98</f>
        <v>15.584433000000001</v>
      </c>
      <c r="N110" s="31">
        <f>'AEO 2022 Table 49 Raw'!Q98</f>
        <v>15.728368</v>
      </c>
      <c r="O110" s="31">
        <f>'AEO 2022 Table 49 Raw'!R98</f>
        <v>15.853191000000001</v>
      </c>
      <c r="P110" s="31">
        <f>'AEO 2022 Table 49 Raw'!S98</f>
        <v>15.957822</v>
      </c>
      <c r="Q110" s="31">
        <f>'AEO 2022 Table 49 Raw'!T98</f>
        <v>16.046558000000001</v>
      </c>
      <c r="R110" s="31">
        <f>'AEO 2022 Table 49 Raw'!U98</f>
        <v>16.122107</v>
      </c>
      <c r="S110" s="31">
        <f>'AEO 2022 Table 49 Raw'!V98</f>
        <v>16.186851999999998</v>
      </c>
      <c r="T110" s="31">
        <f>'AEO 2022 Table 49 Raw'!W98</f>
        <v>16.244211</v>
      </c>
      <c r="U110" s="31">
        <f>'AEO 2022 Table 49 Raw'!X98</f>
        <v>16.294504</v>
      </c>
      <c r="V110" s="31">
        <f>'AEO 2022 Table 49 Raw'!Y98</f>
        <v>16.336877999999999</v>
      </c>
      <c r="W110" s="31">
        <f>'AEO 2022 Table 49 Raw'!Z98</f>
        <v>16.368352999999999</v>
      </c>
      <c r="X110" s="31">
        <f>'AEO 2022 Table 49 Raw'!AA98</f>
        <v>16.392986000000001</v>
      </c>
      <c r="Y110" s="31">
        <f>'AEO 2022 Table 49 Raw'!AB98</f>
        <v>16.411192</v>
      </c>
      <c r="Z110" s="31">
        <f>'AEO 2022 Table 49 Raw'!AC98</f>
        <v>16.414947999999999</v>
      </c>
      <c r="AA110" s="31">
        <f>'AEO 2022 Table 49 Raw'!AD98</f>
        <v>16.412009999999999</v>
      </c>
      <c r="AB110" s="31">
        <f>'AEO 2022 Table 49 Raw'!AE98</f>
        <v>16.404640000000001</v>
      </c>
      <c r="AC110" s="31">
        <f>'AEO 2022 Table 49 Raw'!AF98</f>
        <v>16.393383</v>
      </c>
      <c r="AD110" s="31">
        <f>'AEO 2022 Table 49 Raw'!AG98</f>
        <v>16.380253</v>
      </c>
      <c r="AE110" s="31">
        <f>'AEO 2022 Table 49 Raw'!AH98</f>
        <v>16.367650999999999</v>
      </c>
      <c r="AF110" s="31">
        <f>'AEO 2022 Table 49 Raw'!AI98</f>
        <v>16.356027999999998</v>
      </c>
      <c r="AG110" s="52">
        <f>'AEO 2022 Table 49 Raw'!AJ98</f>
        <v>7.0000000000000001E-3</v>
      </c>
    </row>
    <row r="111" spans="1:33" ht="15" customHeight="1">
      <c r="B111" s="27" t="s">
        <v>2042</v>
      </c>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52"/>
    </row>
    <row r="112" spans="1:33" ht="15" customHeight="1">
      <c r="A112" s="8" t="s">
        <v>2123</v>
      </c>
      <c r="B112" s="28" t="s">
        <v>2024</v>
      </c>
      <c r="C112" s="31">
        <f>'AEO 2022 Table 49 Raw'!F100</f>
        <v>9.0754990000000006</v>
      </c>
      <c r="D112" s="31">
        <f>'AEO 2022 Table 49 Raw'!G100</f>
        <v>9.1792060000000006</v>
      </c>
      <c r="E112" s="31">
        <f>'AEO 2022 Table 49 Raw'!H100</f>
        <v>9.2954220000000003</v>
      </c>
      <c r="F112" s="31">
        <f>'AEO 2022 Table 49 Raw'!I100</f>
        <v>9.4332279999999997</v>
      </c>
      <c r="G112" s="31">
        <f>'AEO 2022 Table 49 Raw'!J100</f>
        <v>9.5893280000000001</v>
      </c>
      <c r="H112" s="31">
        <f>'AEO 2022 Table 49 Raw'!K100</f>
        <v>9.7565469999999994</v>
      </c>
      <c r="I112" s="31">
        <f>'AEO 2022 Table 49 Raw'!L100</f>
        <v>9.9340419999999998</v>
      </c>
      <c r="J112" s="31">
        <f>'AEO 2022 Table 49 Raw'!M100</f>
        <v>10.10941</v>
      </c>
      <c r="K112" s="31">
        <f>'AEO 2022 Table 49 Raw'!N100</f>
        <v>10.295332999999999</v>
      </c>
      <c r="L112" s="31">
        <f>'AEO 2022 Table 49 Raw'!O100</f>
        <v>10.486143</v>
      </c>
      <c r="M112" s="31">
        <f>'AEO 2022 Table 49 Raw'!P100</f>
        <v>10.679363</v>
      </c>
      <c r="N112" s="31">
        <f>'AEO 2022 Table 49 Raw'!Q100</f>
        <v>10.868969</v>
      </c>
      <c r="O112" s="31">
        <f>'AEO 2022 Table 49 Raw'!R100</f>
        <v>11.046341</v>
      </c>
      <c r="P112" s="31">
        <f>'AEO 2022 Table 49 Raw'!S100</f>
        <v>11.207815</v>
      </c>
      <c r="Q112" s="31">
        <f>'AEO 2022 Table 49 Raw'!T100</f>
        <v>11.353097</v>
      </c>
      <c r="R112" s="31">
        <f>'AEO 2022 Table 49 Raw'!U100</f>
        <v>11.483523999999999</v>
      </c>
      <c r="S112" s="31">
        <f>'AEO 2022 Table 49 Raw'!V100</f>
        <v>11.6035</v>
      </c>
      <c r="T112" s="31">
        <f>'AEO 2022 Table 49 Raw'!W100</f>
        <v>11.714968000000001</v>
      </c>
      <c r="U112" s="31">
        <f>'AEO 2022 Table 49 Raw'!X100</f>
        <v>11.8195</v>
      </c>
      <c r="V112" s="31">
        <f>'AEO 2022 Table 49 Raw'!Y100</f>
        <v>11.916874999999999</v>
      </c>
      <c r="W112" s="31">
        <f>'AEO 2022 Table 49 Raw'!Z100</f>
        <v>12.005874</v>
      </c>
      <c r="X112" s="31">
        <f>'AEO 2022 Table 49 Raw'!AA100</f>
        <v>12.083745</v>
      </c>
      <c r="Y112" s="31">
        <f>'AEO 2022 Table 49 Raw'!AB100</f>
        <v>12.149711999999999</v>
      </c>
      <c r="Z112" s="31">
        <f>'AEO 2022 Table 49 Raw'!AC100</f>
        <v>12.205318</v>
      </c>
      <c r="AA112" s="31">
        <f>'AEO 2022 Table 49 Raw'!AD100</f>
        <v>12.254006</v>
      </c>
      <c r="AB112" s="31">
        <f>'AEO 2022 Table 49 Raw'!AE100</f>
        <v>12.299006</v>
      </c>
      <c r="AC112" s="31">
        <f>'AEO 2022 Table 49 Raw'!AF100</f>
        <v>12.339808</v>
      </c>
      <c r="AD112" s="31">
        <f>'AEO 2022 Table 49 Raw'!AG100</f>
        <v>12.376481</v>
      </c>
      <c r="AE112" s="31">
        <f>'AEO 2022 Table 49 Raw'!AH100</f>
        <v>12.410901000000001</v>
      </c>
      <c r="AF112" s="31">
        <f>'AEO 2022 Table 49 Raw'!AI100</f>
        <v>12.444587</v>
      </c>
      <c r="AG112" s="52">
        <f>'AEO 2022 Table 49 Raw'!AJ100</f>
        <v>1.0999999999999999E-2</v>
      </c>
    </row>
    <row r="113" spans="1:33" ht="12" customHeight="1">
      <c r="A113" s="8" t="s">
        <v>2124</v>
      </c>
      <c r="B113" s="28" t="s">
        <v>2026</v>
      </c>
      <c r="C113" s="31">
        <f>'AEO 2022 Table 49 Raw'!F101</f>
        <v>6.6707939999999999</v>
      </c>
      <c r="D113" s="31">
        <f>'AEO 2022 Table 49 Raw'!G101</f>
        <v>6.7087320000000004</v>
      </c>
      <c r="E113" s="31">
        <f>'AEO 2022 Table 49 Raw'!H101</f>
        <v>6.7537529999999997</v>
      </c>
      <c r="F113" s="31">
        <f>'AEO 2022 Table 49 Raw'!I101</f>
        <v>6.8090140000000003</v>
      </c>
      <c r="G113" s="31">
        <f>'AEO 2022 Table 49 Raw'!J101</f>
        <v>6.875769</v>
      </c>
      <c r="H113" s="31">
        <f>'AEO 2022 Table 49 Raw'!K101</f>
        <v>6.9503870000000001</v>
      </c>
      <c r="I113" s="31">
        <f>'AEO 2022 Table 49 Raw'!L101</f>
        <v>7.0337189999999996</v>
      </c>
      <c r="J113" s="31">
        <f>'AEO 2022 Table 49 Raw'!M101</f>
        <v>7.1178369999999997</v>
      </c>
      <c r="K113" s="31">
        <f>'AEO 2022 Table 49 Raw'!N101</f>
        <v>7.2100160000000004</v>
      </c>
      <c r="L113" s="31">
        <f>'AEO 2022 Table 49 Raw'!O101</f>
        <v>7.3093729999999999</v>
      </c>
      <c r="M113" s="31">
        <f>'AEO 2022 Table 49 Raw'!P101</f>
        <v>7.414542</v>
      </c>
      <c r="N113" s="31">
        <f>'AEO 2022 Table 49 Raw'!Q101</f>
        <v>7.5222519999999999</v>
      </c>
      <c r="O113" s="31">
        <f>'AEO 2022 Table 49 Raw'!R101</f>
        <v>7.6314089999999997</v>
      </c>
      <c r="P113" s="31">
        <f>'AEO 2022 Table 49 Raw'!S101</f>
        <v>7.7356280000000002</v>
      </c>
      <c r="Q113" s="31">
        <f>'AEO 2022 Table 49 Raw'!T101</f>
        <v>7.8353989999999998</v>
      </c>
      <c r="R113" s="31">
        <f>'AEO 2022 Table 49 Raw'!U101</f>
        <v>7.9315920000000002</v>
      </c>
      <c r="S113" s="31">
        <f>'AEO 2022 Table 49 Raw'!V101</f>
        <v>8.0230879999999996</v>
      </c>
      <c r="T113" s="31">
        <f>'AEO 2022 Table 49 Raw'!W101</f>
        <v>8.1143959999999993</v>
      </c>
      <c r="U113" s="31">
        <f>'AEO 2022 Table 49 Raw'!X101</f>
        <v>8.1993720000000003</v>
      </c>
      <c r="V113" s="31">
        <f>'AEO 2022 Table 49 Raw'!Y101</f>
        <v>8.2822230000000001</v>
      </c>
      <c r="W113" s="31">
        <f>'AEO 2022 Table 49 Raw'!Z101</f>
        <v>8.3596699999999995</v>
      </c>
      <c r="X113" s="31">
        <f>'AEO 2022 Table 49 Raw'!AA101</f>
        <v>8.431184</v>
      </c>
      <c r="Y113" s="31">
        <f>'AEO 2022 Table 49 Raw'!AB101</f>
        <v>8.4952850000000009</v>
      </c>
      <c r="Z113" s="31">
        <f>'AEO 2022 Table 49 Raw'!AC101</f>
        <v>8.5529240000000009</v>
      </c>
      <c r="AA113" s="31">
        <f>'AEO 2022 Table 49 Raw'!AD101</f>
        <v>8.6070650000000004</v>
      </c>
      <c r="AB113" s="31">
        <f>'AEO 2022 Table 49 Raw'!AE101</f>
        <v>8.6585319999999992</v>
      </c>
      <c r="AC113" s="31">
        <f>'AEO 2022 Table 49 Raw'!AF101</f>
        <v>8.7073090000000004</v>
      </c>
      <c r="AD113" s="31">
        <f>'AEO 2022 Table 49 Raw'!AG101</f>
        <v>8.7513299999999994</v>
      </c>
      <c r="AE113" s="31">
        <f>'AEO 2022 Table 49 Raw'!AH101</f>
        <v>8.7912990000000004</v>
      </c>
      <c r="AF113" s="31">
        <f>'AEO 2022 Table 49 Raw'!AI101</f>
        <v>8.8297089999999994</v>
      </c>
      <c r="AG113" s="52">
        <f>'AEO 2022 Table 49 Raw'!AJ101</f>
        <v>0.01</v>
      </c>
    </row>
    <row r="114" spans="1:33" ht="15" customHeight="1">
      <c r="A114" s="8" t="s">
        <v>2125</v>
      </c>
      <c r="B114" s="28" t="s">
        <v>1670</v>
      </c>
      <c r="C114" s="31">
        <f>'AEO 2022 Table 49 Raw'!F102</f>
        <v>6.6583189999999997</v>
      </c>
      <c r="D114" s="31">
        <f>'AEO 2022 Table 49 Raw'!G102</f>
        <v>6.7131809999999996</v>
      </c>
      <c r="E114" s="31">
        <f>'AEO 2022 Table 49 Raw'!H102</f>
        <v>6.7809910000000002</v>
      </c>
      <c r="F114" s="31">
        <f>'AEO 2022 Table 49 Raw'!I102</f>
        <v>6.8645440000000004</v>
      </c>
      <c r="G114" s="31">
        <f>'AEO 2022 Table 49 Raw'!J102</f>
        <v>6.9652349999999998</v>
      </c>
      <c r="H114" s="31">
        <f>'AEO 2022 Table 49 Raw'!K102</f>
        <v>7.0784089999999997</v>
      </c>
      <c r="I114" s="31">
        <f>'AEO 2022 Table 49 Raw'!L102</f>
        <v>7.2045669999999999</v>
      </c>
      <c r="J114" s="31">
        <f>'AEO 2022 Table 49 Raw'!M102</f>
        <v>7.3296549999999998</v>
      </c>
      <c r="K114" s="31">
        <f>'AEO 2022 Table 49 Raw'!N102</f>
        <v>7.46793</v>
      </c>
      <c r="L114" s="31">
        <f>'AEO 2022 Table 49 Raw'!O102</f>
        <v>7.614655</v>
      </c>
      <c r="M114" s="31">
        <f>'AEO 2022 Table 49 Raw'!P102</f>
        <v>7.7656510000000001</v>
      </c>
      <c r="N114" s="31">
        <f>'AEO 2022 Table 49 Raw'!Q102</f>
        <v>7.916976</v>
      </c>
      <c r="O114" s="31">
        <f>'AEO 2022 Table 49 Raw'!R102</f>
        <v>8.0592600000000001</v>
      </c>
      <c r="P114" s="31">
        <f>'AEO 2022 Table 49 Raw'!S102</f>
        <v>8.1867479999999997</v>
      </c>
      <c r="Q114" s="31">
        <f>'AEO 2022 Table 49 Raw'!T102</f>
        <v>8.3089980000000008</v>
      </c>
      <c r="R114" s="31">
        <f>'AEO 2022 Table 49 Raw'!U102</f>
        <v>8.421576</v>
      </c>
      <c r="S114" s="31">
        <f>'AEO 2022 Table 49 Raw'!V102</f>
        <v>8.5250839999999997</v>
      </c>
      <c r="T114" s="31">
        <f>'AEO 2022 Table 49 Raw'!W102</f>
        <v>8.6190610000000003</v>
      </c>
      <c r="U114" s="31">
        <f>'AEO 2022 Table 49 Raw'!X102</f>
        <v>8.7018350000000009</v>
      </c>
      <c r="V114" s="31">
        <f>'AEO 2022 Table 49 Raw'!Y102</f>
        <v>8.7721009999999993</v>
      </c>
      <c r="W114" s="31">
        <f>'AEO 2022 Table 49 Raw'!Z102</f>
        <v>8.8314380000000003</v>
      </c>
      <c r="X114" s="31">
        <f>'AEO 2022 Table 49 Raw'!AA102</f>
        <v>8.8809590000000007</v>
      </c>
      <c r="Y114" s="31">
        <f>'AEO 2022 Table 49 Raw'!AB102</f>
        <v>8.9220679999999994</v>
      </c>
      <c r="Z114" s="31">
        <f>'AEO 2022 Table 49 Raw'!AC102</f>
        <v>8.9563159999999993</v>
      </c>
      <c r="AA114" s="31">
        <f>'AEO 2022 Table 49 Raw'!AD102</f>
        <v>8.9850449999999995</v>
      </c>
      <c r="AB114" s="31">
        <f>'AEO 2022 Table 49 Raw'!AE102</f>
        <v>9.0096030000000003</v>
      </c>
      <c r="AC114" s="31">
        <f>'AEO 2022 Table 49 Raw'!AF102</f>
        <v>9.0308639999999993</v>
      </c>
      <c r="AD114" s="31">
        <f>'AEO 2022 Table 49 Raw'!AG102</f>
        <v>9.0493760000000005</v>
      </c>
      <c r="AE114" s="31">
        <f>'AEO 2022 Table 49 Raw'!AH102</f>
        <v>9.0737050000000004</v>
      </c>
      <c r="AF114" s="31">
        <f>'AEO 2022 Table 49 Raw'!AI102</f>
        <v>9.0944210000000005</v>
      </c>
      <c r="AG114" s="52">
        <f>'AEO 2022 Table 49 Raw'!AJ102</f>
        <v>1.0999999999999999E-2</v>
      </c>
    </row>
    <row r="115" spans="1:33" ht="15" customHeight="1">
      <c r="A115" s="8" t="s">
        <v>2126</v>
      </c>
      <c r="B115" s="28" t="s">
        <v>2029</v>
      </c>
      <c r="C115" s="31">
        <f>'AEO 2022 Table 49 Raw'!F103</f>
        <v>6.8265399999999996</v>
      </c>
      <c r="D115" s="31">
        <f>'AEO 2022 Table 49 Raw'!G103</f>
        <v>6.9645820000000001</v>
      </c>
      <c r="E115" s="31">
        <f>'AEO 2022 Table 49 Raw'!H103</f>
        <v>7.0920110000000003</v>
      </c>
      <c r="F115" s="31">
        <f>'AEO 2022 Table 49 Raw'!I103</f>
        <v>7.224513</v>
      </c>
      <c r="G115" s="31">
        <f>'AEO 2022 Table 49 Raw'!J103</f>
        <v>7.3624219999999996</v>
      </c>
      <c r="H115" s="31">
        <f>'AEO 2022 Table 49 Raw'!K103</f>
        <v>7.5016480000000003</v>
      </c>
      <c r="I115" s="31">
        <f>'AEO 2022 Table 49 Raw'!L103</f>
        <v>7.6410309999999999</v>
      </c>
      <c r="J115" s="31">
        <f>'AEO 2022 Table 49 Raw'!M103</f>
        <v>7.7655770000000004</v>
      </c>
      <c r="K115" s="31">
        <f>'AEO 2022 Table 49 Raw'!N103</f>
        <v>7.8937939999999998</v>
      </c>
      <c r="L115" s="31">
        <f>'AEO 2022 Table 49 Raw'!O103</f>
        <v>8.0232550000000007</v>
      </c>
      <c r="M115" s="31">
        <f>'AEO 2022 Table 49 Raw'!P103</f>
        <v>8.1518569999999997</v>
      </c>
      <c r="N115" s="31">
        <f>'AEO 2022 Table 49 Raw'!Q103</f>
        <v>8.277692</v>
      </c>
      <c r="O115" s="31">
        <f>'AEO 2022 Table 49 Raw'!R103</f>
        <v>8.3961539999999992</v>
      </c>
      <c r="P115" s="31">
        <f>'AEO 2022 Table 49 Raw'!S103</f>
        <v>8.5064329999999995</v>
      </c>
      <c r="Q115" s="31">
        <f>'AEO 2022 Table 49 Raw'!T103</f>
        <v>8.6087249999999997</v>
      </c>
      <c r="R115" s="31">
        <f>'AEO 2022 Table 49 Raw'!U103</f>
        <v>8.7032450000000008</v>
      </c>
      <c r="S115" s="31">
        <f>'AEO 2022 Table 49 Raw'!V103</f>
        <v>8.7891949999999994</v>
      </c>
      <c r="T115" s="31">
        <f>'AEO 2022 Table 49 Raw'!W103</f>
        <v>8.8664480000000001</v>
      </c>
      <c r="U115" s="31">
        <f>'AEO 2022 Table 49 Raw'!X103</f>
        <v>8.9334910000000001</v>
      </c>
      <c r="V115" s="31">
        <f>'AEO 2022 Table 49 Raw'!Y103</f>
        <v>8.9901269999999993</v>
      </c>
      <c r="W115" s="31">
        <f>'AEO 2022 Table 49 Raw'!Z103</f>
        <v>9.0396370000000008</v>
      </c>
      <c r="X115" s="31">
        <f>'AEO 2022 Table 49 Raw'!AA103</f>
        <v>9.0812159999999995</v>
      </c>
      <c r="Y115" s="31">
        <f>'AEO 2022 Table 49 Raw'!AB103</f>
        <v>9.119707</v>
      </c>
      <c r="Z115" s="31">
        <f>'AEO 2022 Table 49 Raw'!AC103</f>
        <v>9.1546830000000003</v>
      </c>
      <c r="AA115" s="31">
        <f>'AEO 2022 Table 49 Raw'!AD103</f>
        <v>9.1837809999999998</v>
      </c>
      <c r="AB115" s="31">
        <f>'AEO 2022 Table 49 Raw'!AE103</f>
        <v>9.2086279999999991</v>
      </c>
      <c r="AC115" s="31">
        <f>'AEO 2022 Table 49 Raw'!AF103</f>
        <v>9.2318210000000001</v>
      </c>
      <c r="AD115" s="31">
        <f>'AEO 2022 Table 49 Raw'!AG103</f>
        <v>9.2535740000000004</v>
      </c>
      <c r="AE115" s="31">
        <f>'AEO 2022 Table 49 Raw'!AH103</f>
        <v>9.2733260000000008</v>
      </c>
      <c r="AF115" s="31">
        <f>'AEO 2022 Table 49 Raw'!AI103</f>
        <v>9.2914270000000005</v>
      </c>
      <c r="AG115" s="52">
        <f>'AEO 2022 Table 49 Raw'!AJ103</f>
        <v>1.0999999999999999E-2</v>
      </c>
    </row>
    <row r="116" spans="1:33" ht="15" customHeight="1">
      <c r="A116" s="8" t="s">
        <v>2127</v>
      </c>
      <c r="B116" s="28" t="s">
        <v>2031</v>
      </c>
      <c r="C116" s="31">
        <f>'AEO 2022 Table 49 Raw'!F104</f>
        <v>6.9534979999999997</v>
      </c>
      <c r="D116" s="31">
        <f>'AEO 2022 Table 49 Raw'!G104</f>
        <v>7.0197219999999998</v>
      </c>
      <c r="E116" s="31">
        <f>'AEO 2022 Table 49 Raw'!H104</f>
        <v>7.0922640000000001</v>
      </c>
      <c r="F116" s="31">
        <f>'AEO 2022 Table 49 Raw'!I104</f>
        <v>7.1759320000000004</v>
      </c>
      <c r="G116" s="31">
        <f>'AEO 2022 Table 49 Raw'!J104</f>
        <v>7.2693190000000003</v>
      </c>
      <c r="H116" s="31">
        <f>'AEO 2022 Table 49 Raw'!K104</f>
        <v>7.3691370000000003</v>
      </c>
      <c r="I116" s="31">
        <f>'AEO 2022 Table 49 Raw'!L104</f>
        <v>7.4750519999999998</v>
      </c>
      <c r="J116" s="31">
        <f>'AEO 2022 Table 49 Raw'!M104</f>
        <v>7.572362</v>
      </c>
      <c r="K116" s="31">
        <f>'AEO 2022 Table 49 Raw'!N104</f>
        <v>7.6762389999999998</v>
      </c>
      <c r="L116" s="31">
        <f>'AEO 2022 Table 49 Raw'!O104</f>
        <v>7.7816679999999998</v>
      </c>
      <c r="M116" s="31">
        <f>'AEO 2022 Table 49 Raw'!P104</f>
        <v>7.8891499999999999</v>
      </c>
      <c r="N116" s="31">
        <f>'AEO 2022 Table 49 Raw'!Q104</f>
        <v>7.9950070000000002</v>
      </c>
      <c r="O116" s="31">
        <f>'AEO 2022 Table 49 Raw'!R104</f>
        <v>8.0973710000000008</v>
      </c>
      <c r="P116" s="31">
        <f>'AEO 2022 Table 49 Raw'!S104</f>
        <v>8.1868479999999995</v>
      </c>
      <c r="Q116" s="31">
        <f>'AEO 2022 Table 49 Raw'!T104</f>
        <v>8.2676960000000008</v>
      </c>
      <c r="R116" s="31">
        <f>'AEO 2022 Table 49 Raw'!U104</f>
        <v>8.3420539999999992</v>
      </c>
      <c r="S116" s="31">
        <f>'AEO 2022 Table 49 Raw'!V104</f>
        <v>8.4092800000000008</v>
      </c>
      <c r="T116" s="31">
        <f>'AEO 2022 Table 49 Raw'!W104</f>
        <v>8.470243</v>
      </c>
      <c r="U116" s="31">
        <f>'AEO 2022 Table 49 Raw'!X104</f>
        <v>8.5259520000000002</v>
      </c>
      <c r="V116" s="31">
        <f>'AEO 2022 Table 49 Raw'!Y104</f>
        <v>8.5773080000000004</v>
      </c>
      <c r="W116" s="31">
        <f>'AEO 2022 Table 49 Raw'!Z104</f>
        <v>8.6237820000000003</v>
      </c>
      <c r="X116" s="31">
        <f>'AEO 2022 Table 49 Raw'!AA104</f>
        <v>8.6649600000000007</v>
      </c>
      <c r="Y116" s="31">
        <f>'AEO 2022 Table 49 Raw'!AB104</f>
        <v>8.7015150000000006</v>
      </c>
      <c r="Z116" s="31">
        <f>'AEO 2022 Table 49 Raw'!AC104</f>
        <v>8.7343580000000003</v>
      </c>
      <c r="AA116" s="31">
        <f>'AEO 2022 Table 49 Raw'!AD104</f>
        <v>8.7638029999999993</v>
      </c>
      <c r="AB116" s="31">
        <f>'AEO 2022 Table 49 Raw'!AE104</f>
        <v>8.7909229999999994</v>
      </c>
      <c r="AC116" s="31">
        <f>'AEO 2022 Table 49 Raw'!AF104</f>
        <v>8.8164269999999991</v>
      </c>
      <c r="AD116" s="31">
        <f>'AEO 2022 Table 49 Raw'!AG104</f>
        <v>8.8398380000000003</v>
      </c>
      <c r="AE116" s="31">
        <f>'AEO 2022 Table 49 Raw'!AH104</f>
        <v>8.860417</v>
      </c>
      <c r="AF116" s="31">
        <f>'AEO 2022 Table 49 Raw'!AI104</f>
        <v>8.8786299999999994</v>
      </c>
      <c r="AG116" s="52">
        <f>'AEO 2022 Table 49 Raw'!AJ104</f>
        <v>8.0000000000000002E-3</v>
      </c>
    </row>
    <row r="117" spans="1:33" ht="15" customHeight="1">
      <c r="A117" s="8" t="s">
        <v>2128</v>
      </c>
      <c r="B117" s="28" t="s">
        <v>2033</v>
      </c>
      <c r="C117" s="31">
        <f>'AEO 2022 Table 49 Raw'!F105</f>
        <v>18.080877000000001</v>
      </c>
      <c r="D117" s="31">
        <f>'AEO 2022 Table 49 Raw'!G105</f>
        <v>17.921101</v>
      </c>
      <c r="E117" s="31">
        <f>'AEO 2022 Table 49 Raw'!H105</f>
        <v>17.821128999999999</v>
      </c>
      <c r="F117" s="31">
        <f>'AEO 2022 Table 49 Raw'!I105</f>
        <v>17.766092</v>
      </c>
      <c r="G117" s="31">
        <f>'AEO 2022 Table 49 Raw'!J105</f>
        <v>17.754145000000001</v>
      </c>
      <c r="H117" s="31">
        <f>'AEO 2022 Table 49 Raw'!K105</f>
        <v>17.781276999999999</v>
      </c>
      <c r="I117" s="31">
        <f>'AEO 2022 Table 49 Raw'!L105</f>
        <v>17.843039999999998</v>
      </c>
      <c r="J117" s="31">
        <f>'AEO 2022 Table 49 Raw'!M105</f>
        <v>17.917535999999998</v>
      </c>
      <c r="K117" s="31">
        <f>'AEO 2022 Table 49 Raw'!N105</f>
        <v>18.015467000000001</v>
      </c>
      <c r="L117" s="31">
        <f>'AEO 2022 Table 49 Raw'!O105</f>
        <v>18.131907000000002</v>
      </c>
      <c r="M117" s="31">
        <f>'AEO 2022 Table 49 Raw'!P105</f>
        <v>18.259782999999999</v>
      </c>
      <c r="N117" s="31">
        <f>'AEO 2022 Table 49 Raw'!Q105</f>
        <v>18.394435999999999</v>
      </c>
      <c r="O117" s="31">
        <f>'AEO 2022 Table 49 Raw'!R105</f>
        <v>18.529308</v>
      </c>
      <c r="P117" s="31">
        <f>'AEO 2022 Table 49 Raw'!S105</f>
        <v>18.540382000000001</v>
      </c>
      <c r="Q117" s="31">
        <f>'AEO 2022 Table 49 Raw'!T105</f>
        <v>18.606767999999999</v>
      </c>
      <c r="R117" s="31">
        <f>'AEO 2022 Table 49 Raw'!U105</f>
        <v>18.739751999999999</v>
      </c>
      <c r="S117" s="31">
        <f>'AEO 2022 Table 49 Raw'!V105</f>
        <v>18.849883999999999</v>
      </c>
      <c r="T117" s="31">
        <f>'AEO 2022 Table 49 Raw'!W105</f>
        <v>18.906734</v>
      </c>
      <c r="U117" s="31">
        <f>'AEO 2022 Table 49 Raw'!X105</f>
        <v>18.970576999999999</v>
      </c>
      <c r="V117" s="31">
        <f>'AEO 2022 Table 49 Raw'!Y105</f>
        <v>19.031901999999999</v>
      </c>
      <c r="W117" s="31">
        <f>'AEO 2022 Table 49 Raw'!Z105</f>
        <v>19.084391</v>
      </c>
      <c r="X117" s="31">
        <f>'AEO 2022 Table 49 Raw'!AA105</f>
        <v>19.131432</v>
      </c>
      <c r="Y117" s="31">
        <f>'AEO 2022 Table 49 Raw'!AB105</f>
        <v>19.174945999999998</v>
      </c>
      <c r="Z117" s="31">
        <f>'AEO 2022 Table 49 Raw'!AC105</f>
        <v>19.215378000000001</v>
      </c>
      <c r="AA117" s="31">
        <f>'AEO 2022 Table 49 Raw'!AD105</f>
        <v>19.253077999999999</v>
      </c>
      <c r="AB117" s="31">
        <f>'AEO 2022 Table 49 Raw'!AE105</f>
        <v>19.288959999999999</v>
      </c>
      <c r="AC117" s="31">
        <f>'AEO 2022 Table 49 Raw'!AF105</f>
        <v>19.325548000000001</v>
      </c>
      <c r="AD117" s="31">
        <f>'AEO 2022 Table 49 Raw'!AG105</f>
        <v>19.361499999999999</v>
      </c>
      <c r="AE117" s="31">
        <f>'AEO 2022 Table 49 Raw'!AH105</f>
        <v>19.319199000000001</v>
      </c>
      <c r="AF117" s="31">
        <f>'AEO 2022 Table 49 Raw'!AI105</f>
        <v>19.361134</v>
      </c>
      <c r="AG117" s="52">
        <f>'AEO 2022 Table 49 Raw'!AJ105</f>
        <v>2E-3</v>
      </c>
    </row>
    <row r="118" spans="1:33" ht="15" customHeight="1">
      <c r="A118" s="8" t="s">
        <v>2129</v>
      </c>
      <c r="B118" s="28" t="s">
        <v>2035</v>
      </c>
      <c r="C118" s="31">
        <f>'AEO 2022 Table 49 Raw'!F106</f>
        <v>14.041238999999999</v>
      </c>
      <c r="D118" s="31">
        <f>'AEO 2022 Table 49 Raw'!G106</f>
        <v>14.243501999999999</v>
      </c>
      <c r="E118" s="31">
        <f>'AEO 2022 Table 49 Raw'!H106</f>
        <v>14.410541</v>
      </c>
      <c r="F118" s="31">
        <f>'AEO 2022 Table 49 Raw'!I106</f>
        <v>14.580531000000001</v>
      </c>
      <c r="G118" s="31">
        <f>'AEO 2022 Table 49 Raw'!J106</f>
        <v>14.775587</v>
      </c>
      <c r="H118" s="31">
        <f>'AEO 2022 Table 49 Raw'!K106</f>
        <v>14.995126000000001</v>
      </c>
      <c r="I118" s="31">
        <f>'AEO 2022 Table 49 Raw'!L106</f>
        <v>15.21935</v>
      </c>
      <c r="J118" s="31">
        <f>'AEO 2022 Table 49 Raw'!M106</f>
        <v>15.416478</v>
      </c>
      <c r="K118" s="31">
        <f>'AEO 2022 Table 49 Raw'!N106</f>
        <v>15.623511000000001</v>
      </c>
      <c r="L118" s="31">
        <f>'AEO 2022 Table 49 Raw'!O106</f>
        <v>15.835654999999999</v>
      </c>
      <c r="M118" s="31">
        <f>'AEO 2022 Table 49 Raw'!P106</f>
        <v>16.047836</v>
      </c>
      <c r="N118" s="31">
        <f>'AEO 2022 Table 49 Raw'!Q106</f>
        <v>16.258656999999999</v>
      </c>
      <c r="O118" s="31">
        <f>'AEO 2022 Table 49 Raw'!R106</f>
        <v>16.458404999999999</v>
      </c>
      <c r="P118" s="31">
        <f>'AEO 2022 Table 49 Raw'!S106</f>
        <v>16.634777</v>
      </c>
      <c r="Q118" s="31">
        <f>'AEO 2022 Table 49 Raw'!T106</f>
        <v>16.790485</v>
      </c>
      <c r="R118" s="31">
        <f>'AEO 2022 Table 49 Raw'!U106</f>
        <v>16.926318999999999</v>
      </c>
      <c r="S118" s="31">
        <f>'AEO 2022 Table 49 Raw'!V106</f>
        <v>17.04166</v>
      </c>
      <c r="T118" s="31">
        <f>'AEO 2022 Table 49 Raw'!W106</f>
        <v>17.142448000000002</v>
      </c>
      <c r="U118" s="31">
        <f>'AEO 2022 Table 49 Raw'!X106</f>
        <v>17.229883000000001</v>
      </c>
      <c r="V118" s="31">
        <f>'AEO 2022 Table 49 Raw'!Y106</f>
        <v>17.316497999999999</v>
      </c>
      <c r="W118" s="31">
        <f>'AEO 2022 Table 49 Raw'!Z106</f>
        <v>17.390114000000001</v>
      </c>
      <c r="X118" s="31">
        <f>'AEO 2022 Table 49 Raw'!AA106</f>
        <v>17.454279</v>
      </c>
      <c r="Y118" s="31">
        <f>'AEO 2022 Table 49 Raw'!AB106</f>
        <v>17.508189999999999</v>
      </c>
      <c r="Z118" s="31">
        <f>'AEO 2022 Table 49 Raw'!AC106</f>
        <v>17.556660000000001</v>
      </c>
      <c r="AA118" s="31">
        <f>'AEO 2022 Table 49 Raw'!AD106</f>
        <v>17.600404999999999</v>
      </c>
      <c r="AB118" s="31">
        <f>'AEO 2022 Table 49 Raw'!AE106</f>
        <v>17.640861999999998</v>
      </c>
      <c r="AC118" s="31">
        <f>'AEO 2022 Table 49 Raw'!AF106</f>
        <v>17.679469999999998</v>
      </c>
      <c r="AD118" s="31">
        <f>'AEO 2022 Table 49 Raw'!AG106</f>
        <v>17.71566</v>
      </c>
      <c r="AE118" s="31">
        <f>'AEO 2022 Table 49 Raw'!AH106</f>
        <v>17.749956000000001</v>
      </c>
      <c r="AF118" s="31">
        <f>'AEO 2022 Table 49 Raw'!AI106</f>
        <v>17.783300000000001</v>
      </c>
      <c r="AG118" s="52">
        <f>'AEO 2022 Table 49 Raw'!AJ106</f>
        <v>8.0000000000000002E-3</v>
      </c>
    </row>
    <row r="119" spans="1:33" ht="15" customHeight="1">
      <c r="A119" s="8" t="s">
        <v>2130</v>
      </c>
      <c r="B119" s="28" t="s">
        <v>2037</v>
      </c>
      <c r="C119" s="31">
        <f>'AEO 2022 Table 49 Raw'!F107</f>
        <v>10.208254</v>
      </c>
      <c r="D119" s="31">
        <f>'AEO 2022 Table 49 Raw'!G107</f>
        <v>10.353395000000001</v>
      </c>
      <c r="E119" s="31">
        <f>'AEO 2022 Table 49 Raw'!H107</f>
        <v>10.474478</v>
      </c>
      <c r="F119" s="31">
        <f>'AEO 2022 Table 49 Raw'!I107</f>
        <v>10.597367</v>
      </c>
      <c r="G119" s="31">
        <f>'AEO 2022 Table 49 Raw'!J107</f>
        <v>10.731375</v>
      </c>
      <c r="H119" s="31">
        <f>'AEO 2022 Table 49 Raw'!K107</f>
        <v>10.875707</v>
      </c>
      <c r="I119" s="31">
        <f>'AEO 2022 Table 49 Raw'!L107</f>
        <v>11.035140999999999</v>
      </c>
      <c r="J119" s="31">
        <f>'AEO 2022 Table 49 Raw'!M107</f>
        <v>11.176893</v>
      </c>
      <c r="K119" s="31">
        <f>'AEO 2022 Table 49 Raw'!N107</f>
        <v>11.325156</v>
      </c>
      <c r="L119" s="31">
        <f>'AEO 2022 Table 49 Raw'!O107</f>
        <v>11.4788</v>
      </c>
      <c r="M119" s="31">
        <f>'AEO 2022 Table 49 Raw'!P107</f>
        <v>11.632883</v>
      </c>
      <c r="N119" s="31">
        <f>'AEO 2022 Table 49 Raw'!Q107</f>
        <v>11.786349</v>
      </c>
      <c r="O119" s="31">
        <f>'AEO 2022 Table 49 Raw'!R107</f>
        <v>11.931628999999999</v>
      </c>
      <c r="P119" s="31">
        <f>'AEO 2022 Table 49 Raw'!S107</f>
        <v>12.050856</v>
      </c>
      <c r="Q119" s="31">
        <f>'AEO 2022 Table 49 Raw'!T107</f>
        <v>12.152308</v>
      </c>
      <c r="R119" s="31">
        <f>'AEO 2022 Table 49 Raw'!U107</f>
        <v>12.240264</v>
      </c>
      <c r="S119" s="31">
        <f>'AEO 2022 Table 49 Raw'!V107</f>
        <v>12.317617</v>
      </c>
      <c r="T119" s="31">
        <f>'AEO 2022 Table 49 Raw'!W107</f>
        <v>12.385246</v>
      </c>
      <c r="U119" s="31">
        <f>'AEO 2022 Table 49 Raw'!X107</f>
        <v>12.444169</v>
      </c>
      <c r="V119" s="31">
        <f>'AEO 2022 Table 49 Raw'!Y107</f>
        <v>12.503506</v>
      </c>
      <c r="W119" s="31">
        <f>'AEO 2022 Table 49 Raw'!Z107</f>
        <v>12.554906000000001</v>
      </c>
      <c r="X119" s="31">
        <f>'AEO 2022 Table 49 Raw'!AA107</f>
        <v>12.600726999999999</v>
      </c>
      <c r="Y119" s="31">
        <f>'AEO 2022 Table 49 Raw'!AB107</f>
        <v>12.642158999999999</v>
      </c>
      <c r="Z119" s="31">
        <f>'AEO 2022 Table 49 Raw'!AC107</f>
        <v>12.679489</v>
      </c>
      <c r="AA119" s="31">
        <f>'AEO 2022 Table 49 Raw'!AD107</f>
        <v>12.712895</v>
      </c>
      <c r="AB119" s="31">
        <f>'AEO 2022 Table 49 Raw'!AE107</f>
        <v>12.742675999999999</v>
      </c>
      <c r="AC119" s="31">
        <f>'AEO 2022 Table 49 Raw'!AF107</f>
        <v>12.769346000000001</v>
      </c>
      <c r="AD119" s="31">
        <f>'AEO 2022 Table 49 Raw'!AG107</f>
        <v>12.792731</v>
      </c>
      <c r="AE119" s="31">
        <f>'AEO 2022 Table 49 Raw'!AH107</f>
        <v>12.813243999999999</v>
      </c>
      <c r="AF119" s="31">
        <f>'AEO 2022 Table 49 Raw'!AI107</f>
        <v>12.833055</v>
      </c>
      <c r="AG119" s="52">
        <f>'AEO 2022 Table 49 Raw'!AJ107</f>
        <v>8.0000000000000002E-3</v>
      </c>
    </row>
    <row r="120" spans="1:33" ht="15" customHeight="1">
      <c r="A120" s="8" t="s">
        <v>2131</v>
      </c>
      <c r="B120" s="28" t="s">
        <v>2039</v>
      </c>
      <c r="C120" s="31">
        <f>'AEO 2022 Table 49 Raw'!F108</f>
        <v>11.399428</v>
      </c>
      <c r="D120" s="31">
        <f>'AEO 2022 Table 49 Raw'!G108</f>
        <v>11.399428</v>
      </c>
      <c r="E120" s="31">
        <f>'AEO 2022 Table 49 Raw'!H108</f>
        <v>11.399426999999999</v>
      </c>
      <c r="F120" s="31">
        <f>'AEO 2022 Table 49 Raw'!I108</f>
        <v>11.399426999999999</v>
      </c>
      <c r="G120" s="31">
        <f>'AEO 2022 Table 49 Raw'!J108</f>
        <v>11.399428</v>
      </c>
      <c r="H120" s="31">
        <f>'AEO 2022 Table 49 Raw'!K108</f>
        <v>11.399428</v>
      </c>
      <c r="I120" s="31">
        <f>'AEO 2022 Table 49 Raw'!L108</f>
        <v>11.399428</v>
      </c>
      <c r="J120" s="31">
        <f>'AEO 2022 Table 49 Raw'!M108</f>
        <v>11.399428</v>
      </c>
      <c r="K120" s="31">
        <f>'AEO 2022 Table 49 Raw'!N108</f>
        <v>11.399426999999999</v>
      </c>
      <c r="L120" s="31">
        <f>'AEO 2022 Table 49 Raw'!O108</f>
        <v>11.399429</v>
      </c>
      <c r="M120" s="31">
        <f>'AEO 2022 Table 49 Raw'!P108</f>
        <v>11.399430000000001</v>
      </c>
      <c r="N120" s="31">
        <f>'AEO 2022 Table 49 Raw'!Q108</f>
        <v>11.399426999999999</v>
      </c>
      <c r="O120" s="31">
        <f>'AEO 2022 Table 49 Raw'!R108</f>
        <v>11.399426</v>
      </c>
      <c r="P120" s="31">
        <f>'AEO 2022 Table 49 Raw'!S108</f>
        <v>11.399429</v>
      </c>
      <c r="Q120" s="31">
        <f>'AEO 2022 Table 49 Raw'!T108</f>
        <v>11.399426</v>
      </c>
      <c r="R120" s="31">
        <f>'AEO 2022 Table 49 Raw'!U108</f>
        <v>11.399426</v>
      </c>
      <c r="S120" s="31">
        <f>'AEO 2022 Table 49 Raw'!V108</f>
        <v>11.399429</v>
      </c>
      <c r="T120" s="31">
        <f>'AEO 2022 Table 49 Raw'!W108</f>
        <v>11.399428</v>
      </c>
      <c r="U120" s="31">
        <f>'AEO 2022 Table 49 Raw'!X108</f>
        <v>11.399426999999999</v>
      </c>
      <c r="V120" s="31">
        <f>'AEO 2022 Table 49 Raw'!Y108</f>
        <v>11.399428</v>
      </c>
      <c r="W120" s="31">
        <f>'AEO 2022 Table 49 Raw'!Z108</f>
        <v>11.399428</v>
      </c>
      <c r="X120" s="31">
        <f>'AEO 2022 Table 49 Raw'!AA108</f>
        <v>11.399426</v>
      </c>
      <c r="Y120" s="31">
        <f>'AEO 2022 Table 49 Raw'!AB108</f>
        <v>11.399429</v>
      </c>
      <c r="Z120" s="31">
        <f>'AEO 2022 Table 49 Raw'!AC108</f>
        <v>11.399429</v>
      </c>
      <c r="AA120" s="31">
        <f>'AEO 2022 Table 49 Raw'!AD108</f>
        <v>11.399429</v>
      </c>
      <c r="AB120" s="31">
        <f>'AEO 2022 Table 49 Raw'!AE108</f>
        <v>11.399424</v>
      </c>
      <c r="AC120" s="31">
        <f>'AEO 2022 Table 49 Raw'!AF108</f>
        <v>11.399428</v>
      </c>
      <c r="AD120" s="31">
        <f>'AEO 2022 Table 49 Raw'!AG108</f>
        <v>11.399429</v>
      </c>
      <c r="AE120" s="31">
        <f>'AEO 2022 Table 49 Raw'!AH108</f>
        <v>11.399424</v>
      </c>
      <c r="AF120" s="31">
        <f>'AEO 2022 Table 49 Raw'!AI108</f>
        <v>11.399429</v>
      </c>
      <c r="AG120" s="52">
        <f>'AEO 2022 Table 49 Raw'!AJ108</f>
        <v>0</v>
      </c>
    </row>
    <row r="121" spans="1:33" ht="15" customHeight="1">
      <c r="A121" s="8" t="s">
        <v>2132</v>
      </c>
      <c r="B121" s="28" t="s">
        <v>2133</v>
      </c>
      <c r="C121" s="31">
        <f>'AEO 2022 Table 49 Raw'!F109</f>
        <v>8.1464560000000006</v>
      </c>
      <c r="D121" s="31">
        <f>'AEO 2022 Table 49 Raw'!G109</f>
        <v>8.2410069999999997</v>
      </c>
      <c r="E121" s="31">
        <f>'AEO 2022 Table 49 Raw'!H109</f>
        <v>8.3459590000000006</v>
      </c>
      <c r="F121" s="31">
        <f>'AEO 2022 Table 49 Raw'!I109</f>
        <v>8.468845</v>
      </c>
      <c r="G121" s="31">
        <f>'AEO 2022 Table 49 Raw'!J109</f>
        <v>8.6089749999999992</v>
      </c>
      <c r="H121" s="31">
        <f>'AEO 2022 Table 49 Raw'!K109</f>
        <v>8.7577449999999999</v>
      </c>
      <c r="I121" s="31">
        <f>'AEO 2022 Table 49 Raw'!L109</f>
        <v>8.9151279999999993</v>
      </c>
      <c r="J121" s="31">
        <f>'AEO 2022 Table 49 Raw'!M109</f>
        <v>9.0699079999999999</v>
      </c>
      <c r="K121" s="31">
        <f>'AEO 2022 Table 49 Raw'!N109</f>
        <v>9.2327910000000006</v>
      </c>
      <c r="L121" s="31">
        <f>'AEO 2022 Table 49 Raw'!O109</f>
        <v>9.4007380000000005</v>
      </c>
      <c r="M121" s="31">
        <f>'AEO 2022 Table 49 Raw'!P109</f>
        <v>9.5716070000000002</v>
      </c>
      <c r="N121" s="31">
        <f>'AEO 2022 Table 49 Raw'!Q109</f>
        <v>9.7397229999999997</v>
      </c>
      <c r="O121" s="31">
        <f>'AEO 2022 Table 49 Raw'!R109</f>
        <v>9.8999590000000008</v>
      </c>
      <c r="P121" s="31">
        <f>'AEO 2022 Table 49 Raw'!S109</f>
        <v>10.046317999999999</v>
      </c>
      <c r="Q121" s="31">
        <f>'AEO 2022 Table 49 Raw'!T109</f>
        <v>10.179741999999999</v>
      </c>
      <c r="R121" s="31">
        <f>'AEO 2022 Table 49 Raw'!U109</f>
        <v>10.302503</v>
      </c>
      <c r="S121" s="31">
        <f>'AEO 2022 Table 49 Raw'!V109</f>
        <v>10.415221000000001</v>
      </c>
      <c r="T121" s="31">
        <f>'AEO 2022 Table 49 Raw'!W109</f>
        <v>10.524191999999999</v>
      </c>
      <c r="U121" s="31">
        <f>'AEO 2022 Table 49 Raw'!X109</f>
        <v>10.623345</v>
      </c>
      <c r="V121" s="31">
        <f>'AEO 2022 Table 49 Raw'!Y109</f>
        <v>10.717430999999999</v>
      </c>
      <c r="W121" s="31">
        <f>'AEO 2022 Table 49 Raw'!Z109</f>
        <v>10.80306</v>
      </c>
      <c r="X121" s="31">
        <f>'AEO 2022 Table 49 Raw'!AA109</f>
        <v>10.878671000000001</v>
      </c>
      <c r="Y121" s="31">
        <f>'AEO 2022 Table 49 Raw'!AB109</f>
        <v>10.943417999999999</v>
      </c>
      <c r="Z121" s="31">
        <f>'AEO 2022 Table 49 Raw'!AC109</f>
        <v>10.998825</v>
      </c>
      <c r="AA121" s="31">
        <f>'AEO 2022 Table 49 Raw'!AD109</f>
        <v>11.048496</v>
      </c>
      <c r="AB121" s="31">
        <f>'AEO 2022 Table 49 Raw'!AE109</f>
        <v>11.094803000000001</v>
      </c>
      <c r="AC121" s="31">
        <f>'AEO 2022 Table 49 Raw'!AF109</f>
        <v>11.137778000000001</v>
      </c>
      <c r="AD121" s="31">
        <f>'AEO 2022 Table 49 Raw'!AG109</f>
        <v>11.176422000000001</v>
      </c>
      <c r="AE121" s="31">
        <f>'AEO 2022 Table 49 Raw'!AH109</f>
        <v>11.212151</v>
      </c>
      <c r="AF121" s="31">
        <f>'AEO 2022 Table 49 Raw'!AI109</f>
        <v>11.247814</v>
      </c>
      <c r="AG121" s="52">
        <f>'AEO 2022 Table 49 Raw'!AJ109</f>
        <v>1.0999999999999999E-2</v>
      </c>
    </row>
    <row r="122" spans="1:33" ht="15" customHeight="1">
      <c r="B122" s="27" t="s">
        <v>2054</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52"/>
    </row>
    <row r="123" spans="1:33" ht="15" customHeight="1">
      <c r="A123" s="8" t="s">
        <v>2134</v>
      </c>
      <c r="B123" s="28" t="s">
        <v>2024</v>
      </c>
      <c r="C123" s="31">
        <f>'AEO 2022 Table 49 Raw'!F111</f>
        <v>6.102068</v>
      </c>
      <c r="D123" s="31">
        <f>'AEO 2022 Table 49 Raw'!G111</f>
        <v>6.1458969999999997</v>
      </c>
      <c r="E123" s="31">
        <f>'AEO 2022 Table 49 Raw'!H111</f>
        <v>6.196777</v>
      </c>
      <c r="F123" s="31">
        <f>'AEO 2022 Table 49 Raw'!I111</f>
        <v>6.2597810000000003</v>
      </c>
      <c r="G123" s="31">
        <f>'AEO 2022 Table 49 Raw'!J111</f>
        <v>6.3349330000000004</v>
      </c>
      <c r="H123" s="31">
        <f>'AEO 2022 Table 49 Raw'!K111</f>
        <v>6.4205880000000004</v>
      </c>
      <c r="I123" s="31">
        <f>'AEO 2022 Table 49 Raw'!L111</f>
        <v>6.5153499999999998</v>
      </c>
      <c r="J123" s="31">
        <f>'AEO 2022 Table 49 Raw'!M111</f>
        <v>6.6115449999999996</v>
      </c>
      <c r="K123" s="31">
        <f>'AEO 2022 Table 49 Raw'!N111</f>
        <v>6.7120110000000004</v>
      </c>
      <c r="L123" s="31">
        <f>'AEO 2022 Table 49 Raw'!O111</f>
        <v>6.8130629999999996</v>
      </c>
      <c r="M123" s="31">
        <f>'AEO 2022 Table 49 Raw'!P111</f>
        <v>6.9126240000000001</v>
      </c>
      <c r="N123" s="31">
        <f>'AEO 2022 Table 49 Raw'!Q111</f>
        <v>7.0083909999999996</v>
      </c>
      <c r="O123" s="31">
        <f>'AEO 2022 Table 49 Raw'!R111</f>
        <v>7.0959760000000003</v>
      </c>
      <c r="P123" s="31">
        <f>'AEO 2022 Table 49 Raw'!S111</f>
        <v>7.1733820000000001</v>
      </c>
      <c r="Q123" s="31">
        <f>'AEO 2022 Table 49 Raw'!T111</f>
        <v>7.2408939999999999</v>
      </c>
      <c r="R123" s="31">
        <f>'AEO 2022 Table 49 Raw'!U111</f>
        <v>7.3009709999999997</v>
      </c>
      <c r="S123" s="31">
        <f>'AEO 2022 Table 49 Raw'!V111</f>
        <v>7.3547659999999997</v>
      </c>
      <c r="T123" s="31">
        <f>'AEO 2022 Table 49 Raw'!W111</f>
        <v>7.4023240000000001</v>
      </c>
      <c r="U123" s="31">
        <f>'AEO 2022 Table 49 Raw'!X111</f>
        <v>7.4452020000000001</v>
      </c>
      <c r="V123" s="31">
        <f>'AEO 2022 Table 49 Raw'!Y111</f>
        <v>7.4834759999999996</v>
      </c>
      <c r="W123" s="31">
        <f>'AEO 2022 Table 49 Raw'!Z111</f>
        <v>7.5180829999999998</v>
      </c>
      <c r="X123" s="31">
        <f>'AEO 2022 Table 49 Raw'!AA111</f>
        <v>7.5475060000000003</v>
      </c>
      <c r="Y123" s="31">
        <f>'AEO 2022 Table 49 Raw'!AB111</f>
        <v>7.572597</v>
      </c>
      <c r="Z123" s="31">
        <f>'AEO 2022 Table 49 Raw'!AC111</f>
        <v>7.5938569999999999</v>
      </c>
      <c r="AA123" s="31">
        <f>'AEO 2022 Table 49 Raw'!AD111</f>
        <v>7.6121359999999996</v>
      </c>
      <c r="AB123" s="31">
        <f>'AEO 2022 Table 49 Raw'!AE111</f>
        <v>7.6290440000000004</v>
      </c>
      <c r="AC123" s="31">
        <f>'AEO 2022 Table 49 Raw'!AF111</f>
        <v>7.6449069999999999</v>
      </c>
      <c r="AD123" s="31">
        <f>'AEO 2022 Table 49 Raw'!AG111</f>
        <v>7.6598179999999996</v>
      </c>
      <c r="AE123" s="31">
        <f>'AEO 2022 Table 49 Raw'!AH111</f>
        <v>7.6746509999999999</v>
      </c>
      <c r="AF123" s="31">
        <f>'AEO 2022 Table 49 Raw'!AI111</f>
        <v>7.6897479999999998</v>
      </c>
      <c r="AG123" s="52">
        <f>'AEO 2022 Table 49 Raw'!AJ111</f>
        <v>8.0000000000000002E-3</v>
      </c>
    </row>
    <row r="124" spans="1:33" ht="15" customHeight="1">
      <c r="A124" s="8" t="s">
        <v>2135</v>
      </c>
      <c r="B124" s="28" t="s">
        <v>2026</v>
      </c>
      <c r="C124" s="31">
        <f>'AEO 2022 Table 49 Raw'!F112</f>
        <v>5.4224050000000004</v>
      </c>
      <c r="D124" s="31">
        <f>'AEO 2022 Table 49 Raw'!G112</f>
        <v>5.4605540000000001</v>
      </c>
      <c r="E124" s="31">
        <f>'AEO 2022 Table 49 Raw'!H112</f>
        <v>5.5048880000000002</v>
      </c>
      <c r="F124" s="31">
        <f>'AEO 2022 Table 49 Raw'!I112</f>
        <v>5.5578390000000004</v>
      </c>
      <c r="G124" s="31">
        <f>'AEO 2022 Table 49 Raw'!J112</f>
        <v>5.6212369999999998</v>
      </c>
      <c r="H124" s="31">
        <f>'AEO 2022 Table 49 Raw'!K112</f>
        <v>5.6906249999999998</v>
      </c>
      <c r="I124" s="31">
        <f>'AEO 2022 Table 49 Raw'!L112</f>
        <v>5.7637729999999996</v>
      </c>
      <c r="J124" s="31">
        <f>'AEO 2022 Table 49 Raw'!M112</f>
        <v>5.8411150000000003</v>
      </c>
      <c r="K124" s="31">
        <f>'AEO 2022 Table 49 Raw'!N112</f>
        <v>5.9261160000000004</v>
      </c>
      <c r="L124" s="31">
        <f>'AEO 2022 Table 49 Raw'!O112</f>
        <v>6.0101899999999997</v>
      </c>
      <c r="M124" s="31">
        <f>'AEO 2022 Table 49 Raw'!P112</f>
        <v>6.0986359999999999</v>
      </c>
      <c r="N124" s="31">
        <f>'AEO 2022 Table 49 Raw'!Q112</f>
        <v>6.1928910000000004</v>
      </c>
      <c r="O124" s="31">
        <f>'AEO 2022 Table 49 Raw'!R112</f>
        <v>6.2880339999999997</v>
      </c>
      <c r="P124" s="31">
        <f>'AEO 2022 Table 49 Raw'!S112</f>
        <v>6.3800759999999999</v>
      </c>
      <c r="Q124" s="31">
        <f>'AEO 2022 Table 49 Raw'!T112</f>
        <v>6.4675609999999999</v>
      </c>
      <c r="R124" s="31">
        <f>'AEO 2022 Table 49 Raw'!U112</f>
        <v>6.5536130000000004</v>
      </c>
      <c r="S124" s="31">
        <f>'AEO 2022 Table 49 Raw'!V112</f>
        <v>6.6329279999999997</v>
      </c>
      <c r="T124" s="31">
        <f>'AEO 2022 Table 49 Raw'!W112</f>
        <v>6.7068349999999999</v>
      </c>
      <c r="U124" s="31">
        <f>'AEO 2022 Table 49 Raw'!X112</f>
        <v>6.7760230000000004</v>
      </c>
      <c r="V124" s="31">
        <f>'AEO 2022 Table 49 Raw'!Y112</f>
        <v>6.8437520000000003</v>
      </c>
      <c r="W124" s="31">
        <f>'AEO 2022 Table 49 Raw'!Z112</f>
        <v>6.9053509999999996</v>
      </c>
      <c r="X124" s="31">
        <f>'AEO 2022 Table 49 Raw'!AA112</f>
        <v>6.9677290000000003</v>
      </c>
      <c r="Y124" s="31">
        <f>'AEO 2022 Table 49 Raw'!AB112</f>
        <v>7.0234389999999998</v>
      </c>
      <c r="Z124" s="31">
        <f>'AEO 2022 Table 49 Raw'!AC112</f>
        <v>7.0681729999999998</v>
      </c>
      <c r="AA124" s="31">
        <f>'AEO 2022 Table 49 Raw'!AD112</f>
        <v>7.1039199999999996</v>
      </c>
      <c r="AB124" s="31">
        <f>'AEO 2022 Table 49 Raw'!AE112</f>
        <v>7.1328389999999997</v>
      </c>
      <c r="AC124" s="31">
        <f>'AEO 2022 Table 49 Raw'!AF112</f>
        <v>7.1573779999999996</v>
      </c>
      <c r="AD124" s="31">
        <f>'AEO 2022 Table 49 Raw'!AG112</f>
        <v>7.1774430000000002</v>
      </c>
      <c r="AE124" s="31">
        <f>'AEO 2022 Table 49 Raw'!AH112</f>
        <v>7.196078</v>
      </c>
      <c r="AF124" s="31">
        <f>'AEO 2022 Table 49 Raw'!AI112</f>
        <v>7.2123400000000002</v>
      </c>
      <c r="AG124" s="52">
        <f>'AEO 2022 Table 49 Raw'!AJ112</f>
        <v>0.01</v>
      </c>
    </row>
    <row r="125" spans="1:33" ht="15" customHeight="1">
      <c r="A125" s="8" t="s">
        <v>2136</v>
      </c>
      <c r="B125" s="28" t="s">
        <v>1670</v>
      </c>
      <c r="C125" s="31">
        <f>'AEO 2022 Table 49 Raw'!F113</f>
        <v>5.9537240000000002</v>
      </c>
      <c r="D125" s="31">
        <f>'AEO 2022 Table 49 Raw'!G113</f>
        <v>6.0224270000000004</v>
      </c>
      <c r="E125" s="31">
        <f>'AEO 2022 Table 49 Raw'!H113</f>
        <v>6.0854480000000004</v>
      </c>
      <c r="F125" s="31">
        <f>'AEO 2022 Table 49 Raw'!I113</f>
        <v>6.1493859999999998</v>
      </c>
      <c r="G125" s="31">
        <f>'AEO 2022 Table 49 Raw'!J113</f>
        <v>6.2153720000000003</v>
      </c>
      <c r="H125" s="31">
        <f>'AEO 2022 Table 49 Raw'!K113</f>
        <v>6.2824369999999998</v>
      </c>
      <c r="I125" s="31">
        <f>'AEO 2022 Table 49 Raw'!L113</f>
        <v>6.353313</v>
      </c>
      <c r="J125" s="31">
        <f>'AEO 2022 Table 49 Raw'!M113</f>
        <v>6.422015</v>
      </c>
      <c r="K125" s="31">
        <f>'AEO 2022 Table 49 Raw'!N113</f>
        <v>6.4969910000000004</v>
      </c>
      <c r="L125" s="31">
        <f>'AEO 2022 Table 49 Raw'!O113</f>
        <v>6.5764180000000003</v>
      </c>
      <c r="M125" s="31">
        <f>'AEO 2022 Table 49 Raw'!P113</f>
        <v>6.6605369999999997</v>
      </c>
      <c r="N125" s="31">
        <f>'AEO 2022 Table 49 Raw'!Q113</f>
        <v>6.7452009999999998</v>
      </c>
      <c r="O125" s="31">
        <f>'AEO 2022 Table 49 Raw'!R113</f>
        <v>6.820818</v>
      </c>
      <c r="P125" s="31">
        <f>'AEO 2022 Table 49 Raw'!S113</f>
        <v>6.8805889999999996</v>
      </c>
      <c r="Q125" s="31">
        <f>'AEO 2022 Table 49 Raw'!T113</f>
        <v>6.9263389999999996</v>
      </c>
      <c r="R125" s="31">
        <f>'AEO 2022 Table 49 Raw'!U113</f>
        <v>6.9655779999999998</v>
      </c>
      <c r="S125" s="31">
        <f>'AEO 2022 Table 49 Raw'!V113</f>
        <v>6.9997550000000004</v>
      </c>
      <c r="T125" s="31">
        <f>'AEO 2022 Table 49 Raw'!W113</f>
        <v>7.0304229999999999</v>
      </c>
      <c r="U125" s="31">
        <f>'AEO 2022 Table 49 Raw'!X113</f>
        <v>7.0566149999999999</v>
      </c>
      <c r="V125" s="31">
        <f>'AEO 2022 Table 49 Raw'!Y113</f>
        <v>7.0786210000000001</v>
      </c>
      <c r="W125" s="31">
        <f>'AEO 2022 Table 49 Raw'!Z113</f>
        <v>7.0958690000000004</v>
      </c>
      <c r="X125" s="31">
        <f>'AEO 2022 Table 49 Raw'!AA113</f>
        <v>7.1095600000000001</v>
      </c>
      <c r="Y125" s="31">
        <f>'AEO 2022 Table 49 Raw'!AB113</f>
        <v>7.1203630000000002</v>
      </c>
      <c r="Z125" s="31">
        <f>'AEO 2022 Table 49 Raw'!AC113</f>
        <v>7.1285889999999998</v>
      </c>
      <c r="AA125" s="31">
        <f>'AEO 2022 Table 49 Raw'!AD113</f>
        <v>7.135116</v>
      </c>
      <c r="AB125" s="31">
        <f>'AEO 2022 Table 49 Raw'!AE113</f>
        <v>7.1405010000000004</v>
      </c>
      <c r="AC125" s="31">
        <f>'AEO 2022 Table 49 Raw'!AF113</f>
        <v>7.1451219999999998</v>
      </c>
      <c r="AD125" s="31">
        <f>'AEO 2022 Table 49 Raw'!AG113</f>
        <v>7.1494929999999997</v>
      </c>
      <c r="AE125" s="31">
        <f>'AEO 2022 Table 49 Raw'!AH113</f>
        <v>7.1553459999999998</v>
      </c>
      <c r="AF125" s="31">
        <f>'AEO 2022 Table 49 Raw'!AI113</f>
        <v>7.1631450000000001</v>
      </c>
      <c r="AG125" s="52">
        <f>'AEO 2022 Table 49 Raw'!AJ113</f>
        <v>6.0000000000000001E-3</v>
      </c>
    </row>
    <row r="126" spans="1:33" ht="15" customHeight="1">
      <c r="A126" s="8" t="s">
        <v>2137</v>
      </c>
      <c r="B126" s="28" t="s">
        <v>2029</v>
      </c>
      <c r="C126" s="31">
        <f>'AEO 2022 Table 49 Raw'!F114</f>
        <v>5.7259760000000002</v>
      </c>
      <c r="D126" s="31">
        <f>'AEO 2022 Table 49 Raw'!G114</f>
        <v>5.7493499999999997</v>
      </c>
      <c r="E126" s="31">
        <f>'AEO 2022 Table 49 Raw'!H114</f>
        <v>5.7885780000000002</v>
      </c>
      <c r="F126" s="31">
        <f>'AEO 2022 Table 49 Raw'!I114</f>
        <v>5.8458129999999997</v>
      </c>
      <c r="G126" s="31">
        <f>'AEO 2022 Table 49 Raw'!J114</f>
        <v>5.9190680000000002</v>
      </c>
      <c r="H126" s="31">
        <f>'AEO 2022 Table 49 Raw'!K114</f>
        <v>6.0044050000000002</v>
      </c>
      <c r="I126" s="31">
        <f>'AEO 2022 Table 49 Raw'!L114</f>
        <v>6.1003119999999997</v>
      </c>
      <c r="J126" s="31">
        <f>'AEO 2022 Table 49 Raw'!M114</f>
        <v>6.1983519999999999</v>
      </c>
      <c r="K126" s="31">
        <f>'AEO 2022 Table 49 Raw'!N114</f>
        <v>6.301723</v>
      </c>
      <c r="L126" s="31">
        <f>'AEO 2022 Table 49 Raw'!O114</f>
        <v>6.4062599999999996</v>
      </c>
      <c r="M126" s="31">
        <f>'AEO 2022 Table 49 Raw'!P114</f>
        <v>6.5100689999999997</v>
      </c>
      <c r="N126" s="31">
        <f>'AEO 2022 Table 49 Raw'!Q114</f>
        <v>6.6122930000000002</v>
      </c>
      <c r="O126" s="31">
        <f>'AEO 2022 Table 49 Raw'!R114</f>
        <v>6.709562</v>
      </c>
      <c r="P126" s="31">
        <f>'AEO 2022 Table 49 Raw'!S114</f>
        <v>6.7992809999999997</v>
      </c>
      <c r="Q126" s="31">
        <f>'AEO 2022 Table 49 Raw'!T114</f>
        <v>6.8803159999999997</v>
      </c>
      <c r="R126" s="31">
        <f>'AEO 2022 Table 49 Raw'!U114</f>
        <v>6.9530620000000001</v>
      </c>
      <c r="S126" s="31">
        <f>'AEO 2022 Table 49 Raw'!V114</f>
        <v>7.0178700000000003</v>
      </c>
      <c r="T126" s="31">
        <f>'AEO 2022 Table 49 Raw'!W114</f>
        <v>7.0743090000000004</v>
      </c>
      <c r="U126" s="31">
        <f>'AEO 2022 Table 49 Raw'!X114</f>
        <v>7.1233899999999997</v>
      </c>
      <c r="V126" s="31">
        <f>'AEO 2022 Table 49 Raw'!Y114</f>
        <v>7.1661250000000001</v>
      </c>
      <c r="W126" s="31">
        <f>'AEO 2022 Table 49 Raw'!Z114</f>
        <v>7.2028499999999998</v>
      </c>
      <c r="X126" s="31">
        <f>'AEO 2022 Table 49 Raw'!AA114</f>
        <v>7.2341480000000002</v>
      </c>
      <c r="Y126" s="31">
        <f>'AEO 2022 Table 49 Raw'!AB114</f>
        <v>7.2614130000000001</v>
      </c>
      <c r="Z126" s="31">
        <f>'AEO 2022 Table 49 Raw'!AC114</f>
        <v>7.2849170000000001</v>
      </c>
      <c r="AA126" s="31">
        <f>'AEO 2022 Table 49 Raw'!AD114</f>
        <v>7.3056429999999999</v>
      </c>
      <c r="AB126" s="31">
        <f>'AEO 2022 Table 49 Raw'!AE114</f>
        <v>7.3242469999999997</v>
      </c>
      <c r="AC126" s="31">
        <f>'AEO 2022 Table 49 Raw'!AF114</f>
        <v>7.3408259999999999</v>
      </c>
      <c r="AD126" s="31">
        <f>'AEO 2022 Table 49 Raw'!AG114</f>
        <v>7.356401</v>
      </c>
      <c r="AE126" s="31">
        <f>'AEO 2022 Table 49 Raw'!AH114</f>
        <v>7.3708660000000004</v>
      </c>
      <c r="AF126" s="31">
        <f>'AEO 2022 Table 49 Raw'!AI114</f>
        <v>7.3846850000000002</v>
      </c>
      <c r="AG126" s="52">
        <f>'AEO 2022 Table 49 Raw'!AJ114</f>
        <v>8.9999999999999993E-3</v>
      </c>
    </row>
    <row r="127" spans="1:33" ht="15" customHeight="1">
      <c r="A127" s="8" t="s">
        <v>2138</v>
      </c>
      <c r="B127" s="28" t="s">
        <v>2031</v>
      </c>
      <c r="C127" s="31">
        <f>'AEO 2022 Table 49 Raw'!F115</f>
        <v>0</v>
      </c>
      <c r="D127" s="31">
        <f>'AEO 2022 Table 49 Raw'!G115</f>
        <v>0</v>
      </c>
      <c r="E127" s="31">
        <f>'AEO 2022 Table 49 Raw'!H115</f>
        <v>0</v>
      </c>
      <c r="F127" s="31">
        <f>'AEO 2022 Table 49 Raw'!I115</f>
        <v>0</v>
      </c>
      <c r="G127" s="31">
        <f>'AEO 2022 Table 49 Raw'!J115</f>
        <v>0</v>
      </c>
      <c r="H127" s="31">
        <f>'AEO 2022 Table 49 Raw'!K115</f>
        <v>0</v>
      </c>
      <c r="I127" s="31">
        <f>'AEO 2022 Table 49 Raw'!L115</f>
        <v>0</v>
      </c>
      <c r="J127" s="31">
        <f>'AEO 2022 Table 49 Raw'!M115</f>
        <v>0</v>
      </c>
      <c r="K127" s="31">
        <f>'AEO 2022 Table 49 Raw'!N115</f>
        <v>0</v>
      </c>
      <c r="L127" s="31">
        <f>'AEO 2022 Table 49 Raw'!O115</f>
        <v>0</v>
      </c>
      <c r="M127" s="31">
        <f>'AEO 2022 Table 49 Raw'!P115</f>
        <v>0</v>
      </c>
      <c r="N127" s="31">
        <f>'AEO 2022 Table 49 Raw'!Q115</f>
        <v>0</v>
      </c>
      <c r="O127" s="31">
        <f>'AEO 2022 Table 49 Raw'!R115</f>
        <v>0</v>
      </c>
      <c r="P127" s="31">
        <f>'AEO 2022 Table 49 Raw'!S115</f>
        <v>0</v>
      </c>
      <c r="Q127" s="31">
        <f>'AEO 2022 Table 49 Raw'!T115</f>
        <v>0</v>
      </c>
      <c r="R127" s="31">
        <f>'AEO 2022 Table 49 Raw'!U115</f>
        <v>0</v>
      </c>
      <c r="S127" s="31">
        <f>'AEO 2022 Table 49 Raw'!V115</f>
        <v>0</v>
      </c>
      <c r="T127" s="31">
        <f>'AEO 2022 Table 49 Raw'!W115</f>
        <v>0</v>
      </c>
      <c r="U127" s="31">
        <f>'AEO 2022 Table 49 Raw'!X115</f>
        <v>0</v>
      </c>
      <c r="V127" s="31">
        <f>'AEO 2022 Table 49 Raw'!Y115</f>
        <v>0</v>
      </c>
      <c r="W127" s="31">
        <f>'AEO 2022 Table 49 Raw'!Z115</f>
        <v>0</v>
      </c>
      <c r="X127" s="31">
        <f>'AEO 2022 Table 49 Raw'!AA115</f>
        <v>0</v>
      </c>
      <c r="Y127" s="31">
        <f>'AEO 2022 Table 49 Raw'!AB115</f>
        <v>0</v>
      </c>
      <c r="Z127" s="31">
        <f>'AEO 2022 Table 49 Raw'!AC115</f>
        <v>0</v>
      </c>
      <c r="AA127" s="31">
        <f>'AEO 2022 Table 49 Raw'!AD115</f>
        <v>0</v>
      </c>
      <c r="AB127" s="31">
        <f>'AEO 2022 Table 49 Raw'!AE115</f>
        <v>0</v>
      </c>
      <c r="AC127" s="31">
        <f>'AEO 2022 Table 49 Raw'!AF115</f>
        <v>0</v>
      </c>
      <c r="AD127" s="31">
        <f>'AEO 2022 Table 49 Raw'!AG115</f>
        <v>0</v>
      </c>
      <c r="AE127" s="31">
        <f>'AEO 2022 Table 49 Raw'!AH115</f>
        <v>0</v>
      </c>
      <c r="AF127" s="31">
        <f>'AEO 2022 Table 49 Raw'!AI115</f>
        <v>0</v>
      </c>
      <c r="AG127" s="52" t="str">
        <f>'AEO 2022 Table 49 Raw'!AJ115</f>
        <v>- -</v>
      </c>
    </row>
    <row r="128" spans="1:33" ht="12" customHeight="1">
      <c r="A128" s="8" t="s">
        <v>2139</v>
      </c>
      <c r="B128" s="28" t="s">
        <v>2033</v>
      </c>
      <c r="C128" s="31">
        <f>'AEO 2022 Table 49 Raw'!F116</f>
        <v>13.219851</v>
      </c>
      <c r="D128" s="31">
        <f>'AEO 2022 Table 49 Raw'!G116</f>
        <v>13.209261</v>
      </c>
      <c r="E128" s="31">
        <f>'AEO 2022 Table 49 Raw'!H116</f>
        <v>13.187791000000001</v>
      </c>
      <c r="F128" s="31">
        <f>'AEO 2022 Table 49 Raw'!I116</f>
        <v>13.158454000000001</v>
      </c>
      <c r="G128" s="31">
        <f>'AEO 2022 Table 49 Raw'!J116</f>
        <v>13.124053999999999</v>
      </c>
      <c r="H128" s="31">
        <f>'AEO 2022 Table 49 Raw'!K116</f>
        <v>13.086627999999999</v>
      </c>
      <c r="I128" s="31">
        <f>'AEO 2022 Table 49 Raw'!L116</f>
        <v>13.047457</v>
      </c>
      <c r="J128" s="31">
        <f>'AEO 2022 Table 49 Raw'!M116</f>
        <v>13.006565</v>
      </c>
      <c r="K128" s="31">
        <f>'AEO 2022 Table 49 Raw'!N116</f>
        <v>12.965147</v>
      </c>
      <c r="L128" s="31">
        <f>'AEO 2022 Table 49 Raw'!O116</f>
        <v>12.924282</v>
      </c>
      <c r="M128" s="31">
        <f>'AEO 2022 Table 49 Raw'!P116</f>
        <v>12.885591</v>
      </c>
      <c r="N128" s="31">
        <f>'AEO 2022 Table 49 Raw'!Q116</f>
        <v>12.851768</v>
      </c>
      <c r="O128" s="31">
        <f>'AEO 2022 Table 49 Raw'!R116</f>
        <v>12.827538000000001</v>
      </c>
      <c r="P128" s="31">
        <f>'AEO 2022 Table 49 Raw'!S116</f>
        <v>12.821202</v>
      </c>
      <c r="Q128" s="31">
        <f>'AEO 2022 Table 49 Raw'!T116</f>
        <v>12.846126999999999</v>
      </c>
      <c r="R128" s="31">
        <f>'AEO 2022 Table 49 Raw'!U116</f>
        <v>12.820696</v>
      </c>
      <c r="S128" s="31">
        <f>'AEO 2022 Table 49 Raw'!V116</f>
        <v>12.754538999999999</v>
      </c>
      <c r="T128" s="31">
        <f>'AEO 2022 Table 49 Raw'!W116</f>
        <v>12.724442</v>
      </c>
      <c r="U128" s="31">
        <f>'AEO 2022 Table 49 Raw'!X116</f>
        <v>12.804907</v>
      </c>
      <c r="V128" s="31">
        <f>'AEO 2022 Table 49 Raw'!Y116</f>
        <v>12.851319999999999</v>
      </c>
      <c r="W128" s="31">
        <f>'AEO 2022 Table 49 Raw'!Z116</f>
        <v>12.868561</v>
      </c>
      <c r="X128" s="31">
        <f>'AEO 2022 Table 49 Raw'!AA116</f>
        <v>12.848667000000001</v>
      </c>
      <c r="Y128" s="31">
        <f>'AEO 2022 Table 49 Raw'!AB116</f>
        <v>12.840032000000001</v>
      </c>
      <c r="Z128" s="31">
        <f>'AEO 2022 Table 49 Raw'!AC116</f>
        <v>12.833352</v>
      </c>
      <c r="AA128" s="31">
        <f>'AEO 2022 Table 49 Raw'!AD116</f>
        <v>12.824992</v>
      </c>
      <c r="AB128" s="31">
        <f>'AEO 2022 Table 49 Raw'!AE116</f>
        <v>12.814766000000001</v>
      </c>
      <c r="AC128" s="31">
        <f>'AEO 2022 Table 49 Raw'!AF116</f>
        <v>12.80292</v>
      </c>
      <c r="AD128" s="31">
        <f>'AEO 2022 Table 49 Raw'!AG116</f>
        <v>12.789930999999999</v>
      </c>
      <c r="AE128" s="31">
        <f>'AEO 2022 Table 49 Raw'!AH116</f>
        <v>12.775954</v>
      </c>
      <c r="AF128" s="31">
        <f>'AEO 2022 Table 49 Raw'!AI116</f>
        <v>12.760730000000001</v>
      </c>
      <c r="AG128" s="52">
        <f>'AEO 2022 Table 49 Raw'!AJ116</f>
        <v>-1E-3</v>
      </c>
    </row>
    <row r="129" spans="1:33" ht="12" customHeight="1">
      <c r="A129" s="8" t="s">
        <v>2140</v>
      </c>
      <c r="B129" s="28" t="s">
        <v>2035</v>
      </c>
      <c r="C129" s="31">
        <f>'AEO 2022 Table 49 Raw'!F117</f>
        <v>1.4500040000000001</v>
      </c>
      <c r="D129" s="31">
        <f>'AEO 2022 Table 49 Raw'!G117</f>
        <v>2.4200970000000002</v>
      </c>
      <c r="E129" s="31">
        <f>'AEO 2022 Table 49 Raw'!H117</f>
        <v>3.182267</v>
      </c>
      <c r="F129" s="31">
        <f>'AEO 2022 Table 49 Raw'!I117</f>
        <v>3.8298030000000001</v>
      </c>
      <c r="G129" s="31">
        <f>'AEO 2022 Table 49 Raw'!J117</f>
        <v>4.3782500000000004</v>
      </c>
      <c r="H129" s="31">
        <f>'AEO 2022 Table 49 Raw'!K117</f>
        <v>4.8494489999999999</v>
      </c>
      <c r="I129" s="31">
        <f>'AEO 2022 Table 49 Raw'!L117</f>
        <v>5.2711940000000004</v>
      </c>
      <c r="J129" s="31">
        <f>'AEO 2022 Table 49 Raw'!M117</f>
        <v>5.6632930000000004</v>
      </c>
      <c r="K129" s="31">
        <f>'AEO 2022 Table 49 Raw'!N117</f>
        <v>6.0427619999999997</v>
      </c>
      <c r="L129" s="31">
        <f>'AEO 2022 Table 49 Raw'!O117</f>
        <v>6.4141899999999996</v>
      </c>
      <c r="M129" s="31">
        <f>'AEO 2022 Table 49 Raw'!P117</f>
        <v>6.7808140000000003</v>
      </c>
      <c r="N129" s="31">
        <f>'AEO 2022 Table 49 Raw'!Q117</f>
        <v>7.1473100000000001</v>
      </c>
      <c r="O129" s="31">
        <f>'AEO 2022 Table 49 Raw'!R117</f>
        <v>7.5106359999999999</v>
      </c>
      <c r="P129" s="31">
        <f>'AEO 2022 Table 49 Raw'!S117</f>
        <v>7.8587999999999996</v>
      </c>
      <c r="Q129" s="31">
        <f>'AEO 2022 Table 49 Raw'!T117</f>
        <v>8.1859230000000007</v>
      </c>
      <c r="R129" s="31">
        <f>'AEO 2022 Table 49 Raw'!U117</f>
        <v>8.4850840000000005</v>
      </c>
      <c r="S129" s="31">
        <f>'AEO 2022 Table 49 Raw'!V117</f>
        <v>8.7448320000000006</v>
      </c>
      <c r="T129" s="31">
        <f>'AEO 2022 Table 49 Raw'!W117</f>
        <v>8.9491409999999991</v>
      </c>
      <c r="U129" s="31">
        <f>'AEO 2022 Table 49 Raw'!X117</f>
        <v>9.0825709999999997</v>
      </c>
      <c r="V129" s="31">
        <f>'AEO 2022 Table 49 Raw'!Y117</f>
        <v>9.2777860000000008</v>
      </c>
      <c r="W129" s="31">
        <f>'AEO 2022 Table 49 Raw'!Z117</f>
        <v>9.4899470000000008</v>
      </c>
      <c r="X129" s="31">
        <f>'AEO 2022 Table 49 Raw'!AA117</f>
        <v>9.6244169999999993</v>
      </c>
      <c r="Y129" s="31">
        <f>'AEO 2022 Table 49 Raw'!AB117</f>
        <v>9.6319490000000005</v>
      </c>
      <c r="Z129" s="31">
        <f>'AEO 2022 Table 49 Raw'!AC117</f>
        <v>9.692615</v>
      </c>
      <c r="AA129" s="31">
        <f>'AEO 2022 Table 49 Raw'!AD117</f>
        <v>9.7461040000000008</v>
      </c>
      <c r="AB129" s="31">
        <f>'AEO 2022 Table 49 Raw'!AE117</f>
        <v>9.7947059999999997</v>
      </c>
      <c r="AC129" s="31">
        <f>'AEO 2022 Table 49 Raw'!AF117</f>
        <v>9.8394919999999999</v>
      </c>
      <c r="AD129" s="31">
        <f>'AEO 2022 Table 49 Raw'!AG117</f>
        <v>9.8808340000000001</v>
      </c>
      <c r="AE129" s="31">
        <f>'AEO 2022 Table 49 Raw'!AH117</f>
        <v>9.9194680000000002</v>
      </c>
      <c r="AF129" s="31">
        <f>'AEO 2022 Table 49 Raw'!AI117</f>
        <v>9.9564979999999998</v>
      </c>
      <c r="AG129" s="52">
        <f>'AEO 2022 Table 49 Raw'!AJ117</f>
        <v>6.9000000000000006E-2</v>
      </c>
    </row>
    <row r="130" spans="1:33" ht="12" customHeight="1">
      <c r="A130" s="8" t="s">
        <v>2141</v>
      </c>
      <c r="B130" s="28" t="s">
        <v>2037</v>
      </c>
      <c r="C130" s="31">
        <f>'AEO 2022 Table 49 Raw'!F118</f>
        <v>1.4210199999999999</v>
      </c>
      <c r="D130" s="31">
        <f>'AEO 2022 Table 49 Raw'!G118</f>
        <v>2.3923719999999999</v>
      </c>
      <c r="E130" s="31">
        <f>'AEO 2022 Table 49 Raw'!H118</f>
        <v>3.164593</v>
      </c>
      <c r="F130" s="31">
        <f>'AEO 2022 Table 49 Raw'!I118</f>
        <v>3.8247629999999999</v>
      </c>
      <c r="G130" s="31">
        <f>'AEO 2022 Table 49 Raw'!J118</f>
        <v>4.3847240000000003</v>
      </c>
      <c r="H130" s="31">
        <f>'AEO 2022 Table 49 Raw'!K118</f>
        <v>4.8656269999999999</v>
      </c>
      <c r="I130" s="31">
        <f>'AEO 2022 Table 49 Raw'!L118</f>
        <v>5.2964250000000002</v>
      </c>
      <c r="J130" s="31">
        <f>'AEO 2022 Table 49 Raw'!M118</f>
        <v>5.6968439999999996</v>
      </c>
      <c r="K130" s="31">
        <f>'AEO 2022 Table 49 Raw'!N118</f>
        <v>6.0848209999999998</v>
      </c>
      <c r="L130" s="31">
        <f>'AEO 2022 Table 49 Raw'!O118</f>
        <v>6.4649159999999997</v>
      </c>
      <c r="M130" s="31">
        <f>'AEO 2022 Table 49 Raw'!P118</f>
        <v>6.8408790000000002</v>
      </c>
      <c r="N130" s="31">
        <f>'AEO 2022 Table 49 Raw'!Q118</f>
        <v>7.2179789999999997</v>
      </c>
      <c r="O130" s="31">
        <f>'AEO 2022 Table 49 Raw'!R118</f>
        <v>7.5937890000000001</v>
      </c>
      <c r="P130" s="31">
        <f>'AEO 2022 Table 49 Raw'!S118</f>
        <v>7.9574220000000002</v>
      </c>
      <c r="Q130" s="31">
        <f>'AEO 2022 Table 49 Raw'!T118</f>
        <v>8.2999779999999994</v>
      </c>
      <c r="R130" s="31">
        <f>'AEO 2022 Table 49 Raw'!U118</f>
        <v>8.6141050000000003</v>
      </c>
      <c r="S130" s="31">
        <f>'AEO 2022 Table 49 Raw'!V118</f>
        <v>8.8877229999999994</v>
      </c>
      <c r="T130" s="31">
        <f>'AEO 2022 Table 49 Raw'!W118</f>
        <v>9.1037700000000008</v>
      </c>
      <c r="U130" s="31">
        <f>'AEO 2022 Table 49 Raw'!X118</f>
        <v>9.2457440000000002</v>
      </c>
      <c r="V130" s="31">
        <f>'AEO 2022 Table 49 Raw'!Y118</f>
        <v>9.4550009999999993</v>
      </c>
      <c r="W130" s="31">
        <f>'AEO 2022 Table 49 Raw'!Z118</f>
        <v>9.6833360000000006</v>
      </c>
      <c r="X130" s="31">
        <f>'AEO 2022 Table 49 Raw'!AA118</f>
        <v>9.8290869999999995</v>
      </c>
      <c r="Y130" s="31">
        <f>'AEO 2022 Table 49 Raw'!AB118</f>
        <v>9.8391870000000008</v>
      </c>
      <c r="Z130" s="31">
        <f>'AEO 2022 Table 49 Raw'!AC118</f>
        <v>9.9069990000000008</v>
      </c>
      <c r="AA130" s="31">
        <f>'AEO 2022 Table 49 Raw'!AD118</f>
        <v>9.9678789999999999</v>
      </c>
      <c r="AB130" s="31">
        <f>'AEO 2022 Table 49 Raw'!AE118</f>
        <v>10.023218</v>
      </c>
      <c r="AC130" s="31">
        <f>'AEO 2022 Table 49 Raw'!AF118</f>
        <v>10.073935000000001</v>
      </c>
      <c r="AD130" s="31">
        <f>'AEO 2022 Table 49 Raw'!AG118</f>
        <v>10.120297000000001</v>
      </c>
      <c r="AE130" s="31">
        <f>'AEO 2022 Table 49 Raw'!AH118</f>
        <v>10.163114999999999</v>
      </c>
      <c r="AF130" s="31">
        <f>'AEO 2022 Table 49 Raw'!AI118</f>
        <v>10.203567</v>
      </c>
      <c r="AG130" s="52">
        <f>'AEO 2022 Table 49 Raw'!AJ118</f>
        <v>7.0000000000000007E-2</v>
      </c>
    </row>
    <row r="131" spans="1:33" ht="12" customHeight="1">
      <c r="A131" s="8" t="s">
        <v>2142</v>
      </c>
      <c r="B131" s="28" t="s">
        <v>2039</v>
      </c>
      <c r="C131" s="31">
        <f>'AEO 2022 Table 49 Raw'!F119</f>
        <v>7.1099579999999998</v>
      </c>
      <c r="D131" s="31">
        <f>'AEO 2022 Table 49 Raw'!G119</f>
        <v>6.9278320000000004</v>
      </c>
      <c r="E131" s="31">
        <f>'AEO 2022 Table 49 Raw'!H119</f>
        <v>6.8652889999999998</v>
      </c>
      <c r="F131" s="31">
        <f>'AEO 2022 Table 49 Raw'!I119</f>
        <v>6.8325449999999996</v>
      </c>
      <c r="G131" s="31">
        <f>'AEO 2022 Table 49 Raw'!J119</f>
        <v>6.812881</v>
      </c>
      <c r="H131" s="31">
        <f>'AEO 2022 Table 49 Raw'!K119</f>
        <v>6.7998810000000001</v>
      </c>
      <c r="I131" s="31">
        <f>'AEO 2022 Table 49 Raw'!L119</f>
        <v>6.7904720000000003</v>
      </c>
      <c r="J131" s="31">
        <f>'AEO 2022 Table 49 Raw'!M119</f>
        <v>6.7830769999999996</v>
      </c>
      <c r="K131" s="31">
        <f>'AEO 2022 Table 49 Raw'!N119</f>
        <v>6.7769709999999996</v>
      </c>
      <c r="L131" s="31">
        <f>'AEO 2022 Table 49 Raw'!O119</f>
        <v>6.7718109999999996</v>
      </c>
      <c r="M131" s="31">
        <f>'AEO 2022 Table 49 Raw'!P119</f>
        <v>6.767353</v>
      </c>
      <c r="N131" s="31">
        <f>'AEO 2022 Table 49 Raw'!Q119</f>
        <v>6.76342</v>
      </c>
      <c r="O131" s="31">
        <f>'AEO 2022 Table 49 Raw'!R119</f>
        <v>6.7599419999999997</v>
      </c>
      <c r="P131" s="31">
        <f>'AEO 2022 Table 49 Raw'!S119</f>
        <v>6.7569319999999999</v>
      </c>
      <c r="Q131" s="31">
        <f>'AEO 2022 Table 49 Raw'!T119</f>
        <v>6.7543680000000004</v>
      </c>
      <c r="R131" s="31">
        <f>'AEO 2022 Table 49 Raw'!U119</f>
        <v>6.7522359999999999</v>
      </c>
      <c r="S131" s="31">
        <f>'AEO 2022 Table 49 Raw'!V119</f>
        <v>6.750559</v>
      </c>
      <c r="T131" s="31">
        <f>'AEO 2022 Table 49 Raw'!W119</f>
        <v>6.749377</v>
      </c>
      <c r="U131" s="31">
        <f>'AEO 2022 Table 49 Raw'!X119</f>
        <v>6.748729</v>
      </c>
      <c r="V131" s="31">
        <f>'AEO 2022 Table 49 Raw'!Y119</f>
        <v>6.7476339999999997</v>
      </c>
      <c r="W131" s="31">
        <f>'AEO 2022 Table 49 Raw'!Z119</f>
        <v>6.7464490000000001</v>
      </c>
      <c r="X131" s="31">
        <f>'AEO 2022 Table 49 Raw'!AA119</f>
        <v>6.7457929999999999</v>
      </c>
      <c r="Y131" s="31">
        <f>'AEO 2022 Table 49 Raw'!AB119</f>
        <v>6.745927</v>
      </c>
      <c r="Z131" s="31">
        <f>'AEO 2022 Table 49 Raw'!AC119</f>
        <v>6.7456769999999997</v>
      </c>
      <c r="AA131" s="31">
        <f>'AEO 2022 Table 49 Raw'!AD119</f>
        <v>6.7454419999999997</v>
      </c>
      <c r="AB131" s="31">
        <f>'AEO 2022 Table 49 Raw'!AE119</f>
        <v>6.7452180000000004</v>
      </c>
      <c r="AC131" s="31">
        <f>'AEO 2022 Table 49 Raw'!AF119</f>
        <v>6.7450039999999998</v>
      </c>
      <c r="AD131" s="31">
        <f>'AEO 2022 Table 49 Raw'!AG119</f>
        <v>6.7448079999999999</v>
      </c>
      <c r="AE131" s="31">
        <f>'AEO 2022 Table 49 Raw'!AH119</f>
        <v>6.7446219999999997</v>
      </c>
      <c r="AF131" s="31">
        <f>'AEO 2022 Table 49 Raw'!AI119</f>
        <v>6.7444470000000001</v>
      </c>
      <c r="AG131" s="52">
        <f>'AEO 2022 Table 49 Raw'!AJ119</f>
        <v>-2E-3</v>
      </c>
    </row>
    <row r="132" spans="1:33" ht="12" customHeight="1">
      <c r="A132" s="8" t="s">
        <v>2143</v>
      </c>
      <c r="B132" s="28" t="s">
        <v>2144</v>
      </c>
      <c r="C132" s="31">
        <f>'AEO 2022 Table 49 Raw'!F120</f>
        <v>6.0970820000000003</v>
      </c>
      <c r="D132" s="31">
        <f>'AEO 2022 Table 49 Raw'!G120</f>
        <v>6.1407160000000003</v>
      </c>
      <c r="E132" s="31">
        <f>'AEO 2022 Table 49 Raw'!H120</f>
        <v>6.1915129999999996</v>
      </c>
      <c r="F132" s="31">
        <f>'AEO 2022 Table 49 Raw'!I120</f>
        <v>6.2545159999999997</v>
      </c>
      <c r="G132" s="31">
        <f>'AEO 2022 Table 49 Raw'!J120</f>
        <v>6.3297270000000001</v>
      </c>
      <c r="H132" s="31">
        <f>'AEO 2022 Table 49 Raw'!K120</f>
        <v>6.4154520000000002</v>
      </c>
      <c r="I132" s="31">
        <f>'AEO 2022 Table 49 Raw'!L120</f>
        <v>6.5102840000000004</v>
      </c>
      <c r="J132" s="31">
        <f>'AEO 2022 Table 49 Raw'!M120</f>
        <v>6.6065469999999999</v>
      </c>
      <c r="K132" s="31">
        <f>'AEO 2022 Table 49 Raw'!N120</f>
        <v>6.7070850000000002</v>
      </c>
      <c r="L132" s="31">
        <f>'AEO 2022 Table 49 Raw'!O120</f>
        <v>6.8082039999999999</v>
      </c>
      <c r="M132" s="31">
        <f>'AEO 2022 Table 49 Raw'!P120</f>
        <v>6.9078379999999999</v>
      </c>
      <c r="N132" s="31">
        <f>'AEO 2022 Table 49 Raw'!Q120</f>
        <v>7.0036940000000003</v>
      </c>
      <c r="O132" s="31">
        <f>'AEO 2022 Table 49 Raw'!R120</f>
        <v>7.09138</v>
      </c>
      <c r="P132" s="31">
        <f>'AEO 2022 Table 49 Raw'!S120</f>
        <v>7.1688919999999996</v>
      </c>
      <c r="Q132" s="31">
        <f>'AEO 2022 Table 49 Raw'!T120</f>
        <v>7.23651</v>
      </c>
      <c r="R132" s="31">
        <f>'AEO 2022 Table 49 Raw'!U120</f>
        <v>7.2966699999999998</v>
      </c>
      <c r="S132" s="31">
        <f>'AEO 2022 Table 49 Raw'!V120</f>
        <v>7.3505120000000002</v>
      </c>
      <c r="T132" s="31">
        <f>'AEO 2022 Table 49 Raw'!W120</f>
        <v>7.3980730000000001</v>
      </c>
      <c r="U132" s="31">
        <f>'AEO 2022 Table 49 Raw'!X120</f>
        <v>7.4409049999999999</v>
      </c>
      <c r="V132" s="31">
        <f>'AEO 2022 Table 49 Raw'!Y120</f>
        <v>7.4790910000000004</v>
      </c>
      <c r="W132" s="31">
        <f>'AEO 2022 Table 49 Raw'!Z120</f>
        <v>7.5135500000000004</v>
      </c>
      <c r="X132" s="31">
        <f>'AEO 2022 Table 49 Raw'!AA120</f>
        <v>7.542808</v>
      </c>
      <c r="Y132" s="31">
        <f>'AEO 2022 Table 49 Raw'!AB120</f>
        <v>7.5677099999999999</v>
      </c>
      <c r="Z132" s="31">
        <f>'AEO 2022 Table 49 Raw'!AC120</f>
        <v>7.5887529999999996</v>
      </c>
      <c r="AA132" s="31">
        <f>'AEO 2022 Table 49 Raw'!AD120</f>
        <v>7.6067840000000002</v>
      </c>
      <c r="AB132" s="31">
        <f>'AEO 2022 Table 49 Raw'!AE120</f>
        <v>7.6233919999999999</v>
      </c>
      <c r="AC132" s="31">
        <f>'AEO 2022 Table 49 Raw'!AF120</f>
        <v>7.6388949999999998</v>
      </c>
      <c r="AD132" s="31">
        <f>'AEO 2022 Table 49 Raw'!AG120</f>
        <v>7.65341</v>
      </c>
      <c r="AE132" s="31">
        <f>'AEO 2022 Table 49 Raw'!AH120</f>
        <v>7.667783</v>
      </c>
      <c r="AF132" s="31">
        <f>'AEO 2022 Table 49 Raw'!AI120</f>
        <v>7.6823459999999999</v>
      </c>
      <c r="AG132" s="52">
        <f>'AEO 2022 Table 49 Raw'!AJ120</f>
        <v>8.0000000000000002E-3</v>
      </c>
    </row>
    <row r="133" spans="1:33" ht="12" customHeight="1">
      <c r="A133" s="8" t="s">
        <v>2145</v>
      </c>
      <c r="B133" s="27" t="s">
        <v>2146</v>
      </c>
      <c r="C133" s="31">
        <f>'AEO 2022 Table 49 Raw'!F121</f>
        <v>7.3337219999999999</v>
      </c>
      <c r="D133" s="31">
        <f>'AEO 2022 Table 49 Raw'!G121</f>
        <v>7.4111229999999999</v>
      </c>
      <c r="E133" s="31">
        <f>'AEO 2022 Table 49 Raw'!H121</f>
        <v>7.4987029999999999</v>
      </c>
      <c r="F133" s="31">
        <f>'AEO 2022 Table 49 Raw'!I121</f>
        <v>7.5964419999999997</v>
      </c>
      <c r="G133" s="31">
        <f>'AEO 2022 Table 49 Raw'!J121</f>
        <v>7.7046849999999996</v>
      </c>
      <c r="H133" s="31">
        <f>'AEO 2022 Table 49 Raw'!K121</f>
        <v>7.8243070000000001</v>
      </c>
      <c r="I133" s="31">
        <f>'AEO 2022 Table 49 Raw'!L121</f>
        <v>7.9548230000000002</v>
      </c>
      <c r="J133" s="31">
        <f>'AEO 2022 Table 49 Raw'!M121</f>
        <v>8.0871410000000008</v>
      </c>
      <c r="K133" s="31">
        <f>'AEO 2022 Table 49 Raw'!N121</f>
        <v>8.2255669999999999</v>
      </c>
      <c r="L133" s="31">
        <f>'AEO 2022 Table 49 Raw'!O121</f>
        <v>8.3664470000000009</v>
      </c>
      <c r="M133" s="31">
        <f>'AEO 2022 Table 49 Raw'!P121</f>
        <v>8.5076079999999994</v>
      </c>
      <c r="N133" s="31">
        <f>'AEO 2022 Table 49 Raw'!Q121</f>
        <v>8.6456169999999997</v>
      </c>
      <c r="O133" s="31">
        <f>'AEO 2022 Table 49 Raw'!R121</f>
        <v>8.775347</v>
      </c>
      <c r="P133" s="31">
        <f>'AEO 2022 Table 49 Raw'!S121</f>
        <v>8.8942940000000004</v>
      </c>
      <c r="Q133" s="31">
        <f>'AEO 2022 Table 49 Raw'!T121</f>
        <v>9.0029500000000002</v>
      </c>
      <c r="R133" s="31">
        <f>'AEO 2022 Table 49 Raw'!U121</f>
        <v>9.103116</v>
      </c>
      <c r="S133" s="31">
        <f>'AEO 2022 Table 49 Raw'!V121</f>
        <v>9.1945689999999995</v>
      </c>
      <c r="T133" s="31">
        <f>'AEO 2022 Table 49 Raw'!W121</f>
        <v>9.2776580000000006</v>
      </c>
      <c r="U133" s="31">
        <f>'AEO 2022 Table 49 Raw'!X121</f>
        <v>9.3533000000000008</v>
      </c>
      <c r="V133" s="31">
        <f>'AEO 2022 Table 49 Raw'!Y121</f>
        <v>9.4223359999999996</v>
      </c>
      <c r="W133" s="31">
        <f>'AEO 2022 Table 49 Raw'!Z121</f>
        <v>9.4866100000000007</v>
      </c>
      <c r="X133" s="31">
        <f>'AEO 2022 Table 49 Raw'!AA121</f>
        <v>9.5439229999999995</v>
      </c>
      <c r="Y133" s="31">
        <f>'AEO 2022 Table 49 Raw'!AB121</f>
        <v>9.5960970000000003</v>
      </c>
      <c r="Z133" s="31">
        <f>'AEO 2022 Table 49 Raw'!AC121</f>
        <v>9.6429430000000007</v>
      </c>
      <c r="AA133" s="31">
        <f>'AEO 2022 Table 49 Raw'!AD121</f>
        <v>9.6862840000000006</v>
      </c>
      <c r="AB133" s="31">
        <f>'AEO 2022 Table 49 Raw'!AE121</f>
        <v>9.7284609999999994</v>
      </c>
      <c r="AC133" s="31">
        <f>'AEO 2022 Table 49 Raw'!AF121</f>
        <v>9.7694279999999996</v>
      </c>
      <c r="AD133" s="31">
        <f>'AEO 2022 Table 49 Raw'!AG121</f>
        <v>9.8101179999999992</v>
      </c>
      <c r="AE133" s="31">
        <f>'AEO 2022 Table 49 Raw'!AH121</f>
        <v>9.8523230000000002</v>
      </c>
      <c r="AF133" s="31">
        <f>'AEO 2022 Table 49 Raw'!AI121</f>
        <v>9.8936910000000005</v>
      </c>
      <c r="AG133" s="52">
        <f>'AEO 2022 Table 49 Raw'!AJ121</f>
        <v>0.01</v>
      </c>
    </row>
    <row r="134" spans="1:33" ht="12" customHeight="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52"/>
    </row>
    <row r="135" spans="1:33" ht="12" customHeight="1">
      <c r="B135" s="27" t="s">
        <v>2147</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52"/>
    </row>
    <row r="136" spans="1:33" ht="12" customHeight="1">
      <c r="B136" s="27" t="s">
        <v>2022</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52"/>
    </row>
    <row r="137" spans="1:33" ht="12" customHeight="1">
      <c r="A137" s="8" t="s">
        <v>2148</v>
      </c>
      <c r="B137" s="28" t="s">
        <v>2024</v>
      </c>
      <c r="C137" s="31">
        <f>'AEO 2022 Table 49 Raw'!F124</f>
        <v>2.87771</v>
      </c>
      <c r="D137" s="31">
        <f>'AEO 2022 Table 49 Raw'!G124</f>
        <v>2.9951910000000002</v>
      </c>
      <c r="E137" s="31">
        <f>'AEO 2022 Table 49 Raw'!H124</f>
        <v>3.1115910000000002</v>
      </c>
      <c r="F137" s="31">
        <f>'AEO 2022 Table 49 Raw'!I124</f>
        <v>3.2264680000000001</v>
      </c>
      <c r="G137" s="31">
        <f>'AEO 2022 Table 49 Raw'!J124</f>
        <v>3.336608</v>
      </c>
      <c r="H137" s="31">
        <f>'AEO 2022 Table 49 Raw'!K124</f>
        <v>3.4425629999999998</v>
      </c>
      <c r="I137" s="31">
        <f>'AEO 2022 Table 49 Raw'!L124</f>
        <v>3.5417320000000001</v>
      </c>
      <c r="J137" s="31">
        <f>'AEO 2022 Table 49 Raw'!M124</f>
        <v>3.6353900000000001</v>
      </c>
      <c r="K137" s="31">
        <f>'AEO 2022 Table 49 Raw'!N124</f>
        <v>3.7237420000000001</v>
      </c>
      <c r="L137" s="31">
        <f>'AEO 2022 Table 49 Raw'!O124</f>
        <v>3.8054269999999999</v>
      </c>
      <c r="M137" s="31">
        <f>'AEO 2022 Table 49 Raw'!P124</f>
        <v>3.8800270000000001</v>
      </c>
      <c r="N137" s="31">
        <f>'AEO 2022 Table 49 Raw'!Q124</f>
        <v>3.9513530000000001</v>
      </c>
      <c r="O137" s="31">
        <f>'AEO 2022 Table 49 Raw'!R124</f>
        <v>4.0101079999999998</v>
      </c>
      <c r="P137" s="31">
        <f>'AEO 2022 Table 49 Raw'!S124</f>
        <v>4.0584530000000001</v>
      </c>
      <c r="Q137" s="31">
        <f>'AEO 2022 Table 49 Raw'!T124</f>
        <v>4.0945679999999998</v>
      </c>
      <c r="R137" s="31">
        <f>'AEO 2022 Table 49 Raw'!U124</f>
        <v>4.1247759999999998</v>
      </c>
      <c r="S137" s="31">
        <f>'AEO 2022 Table 49 Raw'!V124</f>
        <v>4.1502540000000003</v>
      </c>
      <c r="T137" s="31">
        <f>'AEO 2022 Table 49 Raw'!W124</f>
        <v>4.1736930000000001</v>
      </c>
      <c r="U137" s="31">
        <f>'AEO 2022 Table 49 Raw'!X124</f>
        <v>4.1902350000000004</v>
      </c>
      <c r="V137" s="31">
        <f>'AEO 2022 Table 49 Raw'!Y124</f>
        <v>4.1969479999999999</v>
      </c>
      <c r="W137" s="31">
        <f>'AEO 2022 Table 49 Raw'!Z124</f>
        <v>4.2015409999999997</v>
      </c>
      <c r="X137" s="31">
        <f>'AEO 2022 Table 49 Raw'!AA124</f>
        <v>4.2015450000000003</v>
      </c>
      <c r="Y137" s="31">
        <f>'AEO 2022 Table 49 Raw'!AB124</f>
        <v>4.2101009999999999</v>
      </c>
      <c r="Z137" s="31">
        <f>'AEO 2022 Table 49 Raw'!AC124</f>
        <v>4.2238059999999997</v>
      </c>
      <c r="AA137" s="31">
        <f>'AEO 2022 Table 49 Raw'!AD124</f>
        <v>4.2302999999999997</v>
      </c>
      <c r="AB137" s="31">
        <f>'AEO 2022 Table 49 Raw'!AE124</f>
        <v>4.2300950000000004</v>
      </c>
      <c r="AC137" s="31">
        <f>'AEO 2022 Table 49 Raw'!AF124</f>
        <v>4.231878</v>
      </c>
      <c r="AD137" s="31">
        <f>'AEO 2022 Table 49 Raw'!AG124</f>
        <v>4.2329109999999996</v>
      </c>
      <c r="AE137" s="31">
        <f>'AEO 2022 Table 49 Raw'!AH124</f>
        <v>4.2254529999999999</v>
      </c>
      <c r="AF137" s="31">
        <f>'AEO 2022 Table 49 Raw'!AI124</f>
        <v>4.2129149999999997</v>
      </c>
      <c r="AG137" s="52">
        <f>'AEO 2022 Table 49 Raw'!AJ124</f>
        <v>1.2999999999999999E-2</v>
      </c>
    </row>
    <row r="138" spans="1:33" ht="12" customHeight="1">
      <c r="A138" s="8" t="s">
        <v>2149</v>
      </c>
      <c r="B138" s="28" t="s">
        <v>2026</v>
      </c>
      <c r="C138" s="31">
        <f>'AEO 2022 Table 49 Raw'!F125</f>
        <v>1.1983170000000001</v>
      </c>
      <c r="D138" s="31">
        <f>'AEO 2022 Table 49 Raw'!G125</f>
        <v>1.246704</v>
      </c>
      <c r="E138" s="31">
        <f>'AEO 2022 Table 49 Raw'!H125</f>
        <v>1.301334</v>
      </c>
      <c r="F138" s="31">
        <f>'AEO 2022 Table 49 Raw'!I125</f>
        <v>1.361494</v>
      </c>
      <c r="G138" s="31">
        <f>'AEO 2022 Table 49 Raw'!J125</f>
        <v>1.4252560000000001</v>
      </c>
      <c r="H138" s="31">
        <f>'AEO 2022 Table 49 Raw'!K125</f>
        <v>1.492402</v>
      </c>
      <c r="I138" s="31">
        <f>'AEO 2022 Table 49 Raw'!L125</f>
        <v>1.5610580000000001</v>
      </c>
      <c r="J138" s="31">
        <f>'AEO 2022 Table 49 Raw'!M125</f>
        <v>1.630695</v>
      </c>
      <c r="K138" s="31">
        <f>'AEO 2022 Table 49 Raw'!N125</f>
        <v>1.7009080000000001</v>
      </c>
      <c r="L138" s="31">
        <f>'AEO 2022 Table 49 Raw'!O125</f>
        <v>1.7722340000000001</v>
      </c>
      <c r="M138" s="31">
        <f>'AEO 2022 Table 49 Raw'!P125</f>
        <v>1.843477</v>
      </c>
      <c r="N138" s="31">
        <f>'AEO 2022 Table 49 Raw'!Q125</f>
        <v>1.9176610000000001</v>
      </c>
      <c r="O138" s="31">
        <f>'AEO 2022 Table 49 Raw'!R125</f>
        <v>1.9920020000000001</v>
      </c>
      <c r="P138" s="31">
        <f>'AEO 2022 Table 49 Raw'!S125</f>
        <v>2.0648040000000001</v>
      </c>
      <c r="Q138" s="31">
        <f>'AEO 2022 Table 49 Raw'!T125</f>
        <v>2.134995</v>
      </c>
      <c r="R138" s="31">
        <f>'AEO 2022 Table 49 Raw'!U125</f>
        <v>2.2065549999999998</v>
      </c>
      <c r="S138" s="31">
        <f>'AEO 2022 Table 49 Raw'!V125</f>
        <v>2.2805029999999999</v>
      </c>
      <c r="T138" s="31">
        <f>'AEO 2022 Table 49 Raw'!W125</f>
        <v>2.3564440000000002</v>
      </c>
      <c r="U138" s="31">
        <f>'AEO 2022 Table 49 Raw'!X125</f>
        <v>2.4349050000000001</v>
      </c>
      <c r="V138" s="31">
        <f>'AEO 2022 Table 49 Raw'!Y125</f>
        <v>2.5159090000000002</v>
      </c>
      <c r="W138" s="31">
        <f>'AEO 2022 Table 49 Raw'!Z125</f>
        <v>2.6022560000000001</v>
      </c>
      <c r="X138" s="31">
        <f>'AEO 2022 Table 49 Raw'!AA125</f>
        <v>2.687789</v>
      </c>
      <c r="Y138" s="31">
        <f>'AEO 2022 Table 49 Raw'!AB125</f>
        <v>2.7775699999999999</v>
      </c>
      <c r="Z138" s="31">
        <f>'AEO 2022 Table 49 Raw'!AC125</f>
        <v>2.8733979999999999</v>
      </c>
      <c r="AA138" s="31">
        <f>'AEO 2022 Table 49 Raw'!AD125</f>
        <v>2.9705629999999998</v>
      </c>
      <c r="AB138" s="31">
        <f>'AEO 2022 Table 49 Raw'!AE125</f>
        <v>3.069461</v>
      </c>
      <c r="AC138" s="31">
        <f>'AEO 2022 Table 49 Raw'!AF125</f>
        <v>3.1713819999999999</v>
      </c>
      <c r="AD138" s="31">
        <f>'AEO 2022 Table 49 Raw'!AG125</f>
        <v>3.2738269999999998</v>
      </c>
      <c r="AE138" s="31">
        <f>'AEO 2022 Table 49 Raw'!AH125</f>
        <v>3.3749750000000001</v>
      </c>
      <c r="AF138" s="31">
        <f>'AEO 2022 Table 49 Raw'!AI125</f>
        <v>3.474701</v>
      </c>
      <c r="AG138" s="52">
        <f>'AEO 2022 Table 49 Raw'!AJ125</f>
        <v>3.6999999999999998E-2</v>
      </c>
    </row>
    <row r="139" spans="1:33" ht="12" customHeight="1">
      <c r="A139" s="8" t="s">
        <v>2150</v>
      </c>
      <c r="B139" s="28" t="s">
        <v>1670</v>
      </c>
      <c r="C139" s="31">
        <f>'AEO 2022 Table 49 Raw'!F126</f>
        <v>4.9600000000000002E-4</v>
      </c>
      <c r="D139" s="31">
        <f>'AEO 2022 Table 49 Raw'!G126</f>
        <v>8.4599999999999996E-4</v>
      </c>
      <c r="E139" s="31">
        <f>'AEO 2022 Table 49 Raw'!H126</f>
        <v>1.2160000000000001E-3</v>
      </c>
      <c r="F139" s="31">
        <f>'AEO 2022 Table 49 Raw'!I126</f>
        <v>1.6069999999999999E-3</v>
      </c>
      <c r="G139" s="31">
        <f>'AEO 2022 Table 49 Raw'!J126</f>
        <v>2.0100000000000001E-3</v>
      </c>
      <c r="H139" s="31">
        <f>'AEO 2022 Table 49 Raw'!K126</f>
        <v>2.428E-3</v>
      </c>
      <c r="I139" s="31">
        <f>'AEO 2022 Table 49 Raw'!L126</f>
        <v>2.856E-3</v>
      </c>
      <c r="J139" s="31">
        <f>'AEO 2022 Table 49 Raw'!M126</f>
        <v>3.297E-3</v>
      </c>
      <c r="K139" s="31">
        <f>'AEO 2022 Table 49 Raw'!N126</f>
        <v>3.754E-3</v>
      </c>
      <c r="L139" s="31">
        <f>'AEO 2022 Table 49 Raw'!O126</f>
        <v>4.2230000000000002E-3</v>
      </c>
      <c r="M139" s="31">
        <f>'AEO 2022 Table 49 Raw'!P126</f>
        <v>4.705E-3</v>
      </c>
      <c r="N139" s="31">
        <f>'AEO 2022 Table 49 Raw'!Q126</f>
        <v>5.2040000000000003E-3</v>
      </c>
      <c r="O139" s="31">
        <f>'AEO 2022 Table 49 Raw'!R126</f>
        <v>5.7239999999999999E-3</v>
      </c>
      <c r="P139" s="31">
        <f>'AEO 2022 Table 49 Raw'!S126</f>
        <v>6.2360000000000002E-3</v>
      </c>
      <c r="Q139" s="31">
        <f>'AEO 2022 Table 49 Raw'!T126</f>
        <v>6.7460000000000003E-3</v>
      </c>
      <c r="R139" s="31">
        <f>'AEO 2022 Table 49 Raw'!U126</f>
        <v>7.2740000000000001E-3</v>
      </c>
      <c r="S139" s="31">
        <f>'AEO 2022 Table 49 Raw'!V126</f>
        <v>7.8239999999999994E-3</v>
      </c>
      <c r="T139" s="31">
        <f>'AEO 2022 Table 49 Raw'!W126</f>
        <v>8.4019999999999997E-3</v>
      </c>
      <c r="U139" s="31">
        <f>'AEO 2022 Table 49 Raw'!X126</f>
        <v>9.0100000000000006E-3</v>
      </c>
      <c r="V139" s="31">
        <f>'AEO 2022 Table 49 Raw'!Y126</f>
        <v>9.6460000000000001E-3</v>
      </c>
      <c r="W139" s="31">
        <f>'AEO 2022 Table 49 Raw'!Z126</f>
        <v>1.0305999999999999E-2</v>
      </c>
      <c r="X139" s="31">
        <f>'AEO 2022 Table 49 Raw'!AA126</f>
        <v>1.0984000000000001E-2</v>
      </c>
      <c r="Y139" s="31">
        <f>'AEO 2022 Table 49 Raw'!AB126</f>
        <v>1.1682E-2</v>
      </c>
      <c r="Z139" s="31">
        <f>'AEO 2022 Table 49 Raw'!AC126</f>
        <v>1.2397999999999999E-2</v>
      </c>
      <c r="AA139" s="31">
        <f>'AEO 2022 Table 49 Raw'!AD126</f>
        <v>1.3131E-2</v>
      </c>
      <c r="AB139" s="31">
        <f>'AEO 2022 Table 49 Raw'!AE126</f>
        <v>1.389E-2</v>
      </c>
      <c r="AC139" s="31">
        <f>'AEO 2022 Table 49 Raw'!AF126</f>
        <v>1.4674E-2</v>
      </c>
      <c r="AD139" s="31">
        <f>'AEO 2022 Table 49 Raw'!AG126</f>
        <v>1.5479E-2</v>
      </c>
      <c r="AE139" s="31">
        <f>'AEO 2022 Table 49 Raw'!AH126</f>
        <v>1.6315E-2</v>
      </c>
      <c r="AF139" s="31">
        <f>'AEO 2022 Table 49 Raw'!AI126</f>
        <v>1.7177999999999999E-2</v>
      </c>
      <c r="AG139" s="52">
        <f>'AEO 2022 Table 49 Raw'!AJ126</f>
        <v>0.13</v>
      </c>
    </row>
    <row r="140" spans="1:33" ht="12" customHeight="1">
      <c r="A140" s="8" t="s">
        <v>2151</v>
      </c>
      <c r="B140" s="28" t="s">
        <v>2029</v>
      </c>
      <c r="C140" s="31">
        <f>'AEO 2022 Table 49 Raw'!F127</f>
        <v>9.6900000000000003E-4</v>
      </c>
      <c r="D140" s="31">
        <f>'AEO 2022 Table 49 Raw'!G127</f>
        <v>1.0989999999999999E-3</v>
      </c>
      <c r="E140" s="31">
        <f>'AEO 2022 Table 49 Raw'!H127</f>
        <v>1.23E-3</v>
      </c>
      <c r="F140" s="31">
        <f>'AEO 2022 Table 49 Raw'!I127</f>
        <v>1.364E-3</v>
      </c>
      <c r="G140" s="31">
        <f>'AEO 2022 Table 49 Raw'!J127</f>
        <v>1.4959999999999999E-3</v>
      </c>
      <c r="H140" s="31">
        <f>'AEO 2022 Table 49 Raw'!K127</f>
        <v>1.6280000000000001E-3</v>
      </c>
      <c r="I140" s="31">
        <f>'AEO 2022 Table 49 Raw'!L127</f>
        <v>1.758E-3</v>
      </c>
      <c r="J140" s="31">
        <f>'AEO 2022 Table 49 Raw'!M127</f>
        <v>1.8860000000000001E-3</v>
      </c>
      <c r="K140" s="31">
        <f>'AEO 2022 Table 49 Raw'!N127</f>
        <v>2.0149999999999999E-3</v>
      </c>
      <c r="L140" s="31">
        <f>'AEO 2022 Table 49 Raw'!O127</f>
        <v>2.1410000000000001E-3</v>
      </c>
      <c r="M140" s="31">
        <f>'AEO 2022 Table 49 Raw'!P127</f>
        <v>2.2659999999999998E-3</v>
      </c>
      <c r="N140" s="31">
        <f>'AEO 2022 Table 49 Raw'!Q127</f>
        <v>2.3909999999999999E-3</v>
      </c>
      <c r="O140" s="31">
        <f>'AEO 2022 Table 49 Raw'!R127</f>
        <v>2.5170000000000001E-3</v>
      </c>
      <c r="P140" s="31">
        <f>'AEO 2022 Table 49 Raw'!S127</f>
        <v>2.6389999999999999E-3</v>
      </c>
      <c r="Q140" s="31">
        <f>'AEO 2022 Table 49 Raw'!T127</f>
        <v>2.7569999999999999E-3</v>
      </c>
      <c r="R140" s="31">
        <f>'AEO 2022 Table 49 Raw'!U127</f>
        <v>2.8739999999999998E-3</v>
      </c>
      <c r="S140" s="31">
        <f>'AEO 2022 Table 49 Raw'!V127</f>
        <v>2.9910000000000002E-3</v>
      </c>
      <c r="T140" s="31">
        <f>'AEO 2022 Table 49 Raw'!W127</f>
        <v>3.1089999999999998E-3</v>
      </c>
      <c r="U140" s="31">
        <f>'AEO 2022 Table 49 Raw'!X127</f>
        <v>3.2299999999999998E-3</v>
      </c>
      <c r="V140" s="31">
        <f>'AEO 2022 Table 49 Raw'!Y127</f>
        <v>3.3530000000000001E-3</v>
      </c>
      <c r="W140" s="31">
        <f>'AEO 2022 Table 49 Raw'!Z127</f>
        <v>3.4770000000000001E-3</v>
      </c>
      <c r="X140" s="31">
        <f>'AEO 2022 Table 49 Raw'!AA127</f>
        <v>3.6020000000000002E-3</v>
      </c>
      <c r="Y140" s="31">
        <f>'AEO 2022 Table 49 Raw'!AB127</f>
        <v>3.728E-3</v>
      </c>
      <c r="Z140" s="31">
        <f>'AEO 2022 Table 49 Raw'!AC127</f>
        <v>3.8560000000000001E-3</v>
      </c>
      <c r="AA140" s="31">
        <f>'AEO 2022 Table 49 Raw'!AD127</f>
        <v>3.9849999999999998E-3</v>
      </c>
      <c r="AB140" s="31">
        <f>'AEO 2022 Table 49 Raw'!AE127</f>
        <v>4.1120000000000002E-3</v>
      </c>
      <c r="AC140" s="31">
        <f>'AEO 2022 Table 49 Raw'!AF127</f>
        <v>4.2329999999999998E-3</v>
      </c>
      <c r="AD140" s="31">
        <f>'AEO 2022 Table 49 Raw'!AG127</f>
        <v>4.3439999999999998E-3</v>
      </c>
      <c r="AE140" s="31">
        <f>'AEO 2022 Table 49 Raw'!AH127</f>
        <v>4.4559999999999999E-3</v>
      </c>
      <c r="AF140" s="31">
        <f>'AEO 2022 Table 49 Raw'!AI127</f>
        <v>4.5620000000000001E-3</v>
      </c>
      <c r="AG140" s="52">
        <f>'AEO 2022 Table 49 Raw'!AJ127</f>
        <v>5.5E-2</v>
      </c>
    </row>
    <row r="141" spans="1:33" ht="12" customHeight="1">
      <c r="A141" s="8" t="s">
        <v>2152</v>
      </c>
      <c r="B141" s="28" t="s">
        <v>2031</v>
      </c>
      <c r="C141" s="31">
        <f>'AEO 2022 Table 49 Raw'!F128</f>
        <v>0.21989800000000001</v>
      </c>
      <c r="D141" s="31">
        <f>'AEO 2022 Table 49 Raw'!G128</f>
        <v>0.22335099999999999</v>
      </c>
      <c r="E141" s="31">
        <f>'AEO 2022 Table 49 Raw'!H128</f>
        <v>0.226601</v>
      </c>
      <c r="F141" s="31">
        <f>'AEO 2022 Table 49 Raw'!I128</f>
        <v>0.229626</v>
      </c>
      <c r="G141" s="31">
        <f>'AEO 2022 Table 49 Raw'!J128</f>
        <v>0.23233300000000001</v>
      </c>
      <c r="H141" s="31">
        <f>'AEO 2022 Table 49 Raw'!K128</f>
        <v>0.23474400000000001</v>
      </c>
      <c r="I141" s="31">
        <f>'AEO 2022 Table 49 Raw'!L128</f>
        <v>0.236822</v>
      </c>
      <c r="J141" s="31">
        <f>'AEO 2022 Table 49 Raw'!M128</f>
        <v>0.23861099999999999</v>
      </c>
      <c r="K141" s="31">
        <f>'AEO 2022 Table 49 Raw'!N128</f>
        <v>0.240151</v>
      </c>
      <c r="L141" s="31">
        <f>'AEO 2022 Table 49 Raw'!O128</f>
        <v>0.24142</v>
      </c>
      <c r="M141" s="31">
        <f>'AEO 2022 Table 49 Raw'!P128</f>
        <v>0.24244299999999999</v>
      </c>
      <c r="N141" s="31">
        <f>'AEO 2022 Table 49 Raw'!Q128</f>
        <v>0.243279</v>
      </c>
      <c r="O141" s="31">
        <f>'AEO 2022 Table 49 Raw'!R128</f>
        <v>0.243945</v>
      </c>
      <c r="P141" s="31">
        <f>'AEO 2022 Table 49 Raw'!S128</f>
        <v>0.24434900000000001</v>
      </c>
      <c r="Q141" s="31">
        <f>'AEO 2022 Table 49 Raw'!T128</f>
        <v>0.2445</v>
      </c>
      <c r="R141" s="31">
        <f>'AEO 2022 Table 49 Raw'!U128</f>
        <v>0.244447</v>
      </c>
      <c r="S141" s="31">
        <f>'AEO 2022 Table 49 Raw'!V128</f>
        <v>0.24423600000000001</v>
      </c>
      <c r="T141" s="31">
        <f>'AEO 2022 Table 49 Raw'!W128</f>
        <v>0.24393599999999999</v>
      </c>
      <c r="U141" s="31">
        <f>'AEO 2022 Table 49 Raw'!X128</f>
        <v>0.24359500000000001</v>
      </c>
      <c r="V141" s="31">
        <f>'AEO 2022 Table 49 Raw'!Y128</f>
        <v>0.24320800000000001</v>
      </c>
      <c r="W141" s="31">
        <f>'AEO 2022 Table 49 Raw'!Z128</f>
        <v>0.24276</v>
      </c>
      <c r="X141" s="31">
        <f>'AEO 2022 Table 49 Raw'!AA128</f>
        <v>0.24221200000000001</v>
      </c>
      <c r="Y141" s="31">
        <f>'AEO 2022 Table 49 Raw'!AB128</f>
        <v>0.24166699999999999</v>
      </c>
      <c r="Z141" s="31">
        <f>'AEO 2022 Table 49 Raw'!AC128</f>
        <v>0.23984900000000001</v>
      </c>
      <c r="AA141" s="31">
        <f>'AEO 2022 Table 49 Raw'!AD128</f>
        <v>0.235042</v>
      </c>
      <c r="AB141" s="31">
        <f>'AEO 2022 Table 49 Raw'!AE128</f>
        <v>0.22804099999999999</v>
      </c>
      <c r="AC141" s="31">
        <f>'AEO 2022 Table 49 Raw'!AF128</f>
        <v>0.219556</v>
      </c>
      <c r="AD141" s="31">
        <f>'AEO 2022 Table 49 Raw'!AG128</f>
        <v>0.21063499999999999</v>
      </c>
      <c r="AE141" s="31">
        <f>'AEO 2022 Table 49 Raw'!AH128</f>
        <v>0.19864200000000001</v>
      </c>
      <c r="AF141" s="31">
        <f>'AEO 2022 Table 49 Raw'!AI128</f>
        <v>0.18598999999999999</v>
      </c>
      <c r="AG141" s="52">
        <f>'AEO 2022 Table 49 Raw'!AJ128</f>
        <v>-6.0000000000000001E-3</v>
      </c>
    </row>
    <row r="142" spans="1:33" ht="12" customHeight="1">
      <c r="A142" s="8" t="s">
        <v>2153</v>
      </c>
      <c r="B142" s="28" t="s">
        <v>2033</v>
      </c>
      <c r="C142" s="31">
        <f>'AEO 2022 Table 49 Raw'!F129</f>
        <v>7.1000000000000005E-5</v>
      </c>
      <c r="D142" s="31">
        <f>'AEO 2022 Table 49 Raw'!G129</f>
        <v>7.2999999999999999E-5</v>
      </c>
      <c r="E142" s="31">
        <f>'AEO 2022 Table 49 Raw'!H129</f>
        <v>7.4999999999999993E-5</v>
      </c>
      <c r="F142" s="31">
        <f>'AEO 2022 Table 49 Raw'!I129</f>
        <v>7.7000000000000001E-5</v>
      </c>
      <c r="G142" s="31">
        <f>'AEO 2022 Table 49 Raw'!J129</f>
        <v>7.8999999999999996E-5</v>
      </c>
      <c r="H142" s="31">
        <f>'AEO 2022 Table 49 Raw'!K129</f>
        <v>8.1000000000000004E-5</v>
      </c>
      <c r="I142" s="31">
        <f>'AEO 2022 Table 49 Raw'!L129</f>
        <v>8.2999999999999998E-5</v>
      </c>
      <c r="J142" s="31">
        <f>'AEO 2022 Table 49 Raw'!M129</f>
        <v>8.3999999999999995E-5</v>
      </c>
      <c r="K142" s="31">
        <f>'AEO 2022 Table 49 Raw'!N129</f>
        <v>8.6000000000000003E-5</v>
      </c>
      <c r="L142" s="31">
        <f>'AEO 2022 Table 49 Raw'!O129</f>
        <v>8.7999999999999998E-5</v>
      </c>
      <c r="M142" s="31">
        <f>'AEO 2022 Table 49 Raw'!P129</f>
        <v>8.8999999999999995E-5</v>
      </c>
      <c r="N142" s="31">
        <f>'AEO 2022 Table 49 Raw'!Q129</f>
        <v>9.1000000000000003E-5</v>
      </c>
      <c r="O142" s="31">
        <f>'AEO 2022 Table 49 Raw'!R129</f>
        <v>9.2E-5</v>
      </c>
      <c r="P142" s="31">
        <f>'AEO 2022 Table 49 Raw'!S129</f>
        <v>9.3999999999999994E-5</v>
      </c>
      <c r="Q142" s="31">
        <f>'AEO 2022 Table 49 Raw'!T129</f>
        <v>9.5000000000000005E-5</v>
      </c>
      <c r="R142" s="31">
        <f>'AEO 2022 Table 49 Raw'!U129</f>
        <v>9.7E-5</v>
      </c>
      <c r="S142" s="31">
        <f>'AEO 2022 Table 49 Raw'!V129</f>
        <v>9.7999999999999997E-5</v>
      </c>
      <c r="T142" s="31">
        <f>'AEO 2022 Table 49 Raw'!W129</f>
        <v>9.8999999999999994E-5</v>
      </c>
      <c r="U142" s="31">
        <f>'AEO 2022 Table 49 Raw'!X129</f>
        <v>1E-4</v>
      </c>
      <c r="V142" s="31">
        <f>'AEO 2022 Table 49 Raw'!Y129</f>
        <v>1.01E-4</v>
      </c>
      <c r="W142" s="31">
        <f>'AEO 2022 Table 49 Raw'!Z129</f>
        <v>1.03E-4</v>
      </c>
      <c r="X142" s="31">
        <f>'AEO 2022 Table 49 Raw'!AA129</f>
        <v>1.0399999999999999E-4</v>
      </c>
      <c r="Y142" s="31">
        <f>'AEO 2022 Table 49 Raw'!AB129</f>
        <v>1.05E-4</v>
      </c>
      <c r="Z142" s="31">
        <f>'AEO 2022 Table 49 Raw'!AC129</f>
        <v>9.8999999999999994E-5</v>
      </c>
      <c r="AA142" s="31">
        <f>'AEO 2022 Table 49 Raw'!AD129</f>
        <v>9.0000000000000006E-5</v>
      </c>
      <c r="AB142" s="31">
        <f>'AEO 2022 Table 49 Raw'!AE129</f>
        <v>8.5000000000000006E-5</v>
      </c>
      <c r="AC142" s="31">
        <f>'AEO 2022 Table 49 Raw'!AF129</f>
        <v>8.2000000000000001E-5</v>
      </c>
      <c r="AD142" s="31">
        <f>'AEO 2022 Table 49 Raw'!AG129</f>
        <v>8.0000000000000007E-5</v>
      </c>
      <c r="AE142" s="31">
        <f>'AEO 2022 Table 49 Raw'!AH129</f>
        <v>8.0000000000000007E-5</v>
      </c>
      <c r="AF142" s="31">
        <f>'AEO 2022 Table 49 Raw'!AI129</f>
        <v>8.0000000000000007E-5</v>
      </c>
      <c r="AG142" s="52">
        <f>'AEO 2022 Table 49 Raw'!AJ129</f>
        <v>4.0000000000000001E-3</v>
      </c>
    </row>
    <row r="143" spans="1:33" ht="12" customHeight="1">
      <c r="A143" s="8" t="s">
        <v>2154</v>
      </c>
      <c r="B143" s="28" t="s">
        <v>2035</v>
      </c>
      <c r="C143" s="31">
        <f>'AEO 2022 Table 49 Raw'!F130</f>
        <v>4.2999999999999999E-4</v>
      </c>
      <c r="D143" s="31">
        <f>'AEO 2022 Table 49 Raw'!G130</f>
        <v>8.3100000000000003E-4</v>
      </c>
      <c r="E143" s="31">
        <f>'AEO 2022 Table 49 Raw'!H130</f>
        <v>1.256E-3</v>
      </c>
      <c r="F143" s="31">
        <f>'AEO 2022 Table 49 Raw'!I130</f>
        <v>1.7049999999999999E-3</v>
      </c>
      <c r="G143" s="31">
        <f>'AEO 2022 Table 49 Raw'!J130</f>
        <v>2.1679999999999998E-3</v>
      </c>
      <c r="H143" s="31">
        <f>'AEO 2022 Table 49 Raw'!K130</f>
        <v>2.6480000000000002E-3</v>
      </c>
      <c r="I143" s="31">
        <f>'AEO 2022 Table 49 Raw'!L130</f>
        <v>3.1389999999999999E-3</v>
      </c>
      <c r="J143" s="31">
        <f>'AEO 2022 Table 49 Raw'!M130</f>
        <v>3.6459999999999999E-3</v>
      </c>
      <c r="K143" s="31">
        <f>'AEO 2022 Table 49 Raw'!N130</f>
        <v>4.1700000000000001E-3</v>
      </c>
      <c r="L143" s="31">
        <f>'AEO 2022 Table 49 Raw'!O130</f>
        <v>4.7089999999999996E-3</v>
      </c>
      <c r="M143" s="31">
        <f>'AEO 2022 Table 49 Raw'!P130</f>
        <v>5.2610000000000001E-3</v>
      </c>
      <c r="N143" s="31">
        <f>'AEO 2022 Table 49 Raw'!Q130</f>
        <v>5.8349999999999999E-3</v>
      </c>
      <c r="O143" s="31">
        <f>'AEO 2022 Table 49 Raw'!R130</f>
        <v>6.4310000000000001E-3</v>
      </c>
      <c r="P143" s="31">
        <f>'AEO 2022 Table 49 Raw'!S130</f>
        <v>7.0340000000000003E-3</v>
      </c>
      <c r="Q143" s="31">
        <f>'AEO 2022 Table 49 Raw'!T130</f>
        <v>7.6420000000000004E-3</v>
      </c>
      <c r="R143" s="31">
        <f>'AEO 2022 Table 49 Raw'!U130</f>
        <v>8.2629999999999995E-3</v>
      </c>
      <c r="S143" s="31">
        <f>'AEO 2022 Table 49 Raw'!V130</f>
        <v>8.9029999999999995E-3</v>
      </c>
      <c r="T143" s="31">
        <f>'AEO 2022 Table 49 Raw'!W130</f>
        <v>9.5720000000000006E-3</v>
      </c>
      <c r="U143" s="31">
        <f>'AEO 2022 Table 49 Raw'!X130</f>
        <v>1.0272E-2</v>
      </c>
      <c r="V143" s="31">
        <f>'AEO 2022 Table 49 Raw'!Y130</f>
        <v>1.1002E-2</v>
      </c>
      <c r="W143" s="31">
        <f>'AEO 2022 Table 49 Raw'!Z130</f>
        <v>1.1757999999999999E-2</v>
      </c>
      <c r="X143" s="31">
        <f>'AEO 2022 Table 49 Raw'!AA130</f>
        <v>1.2534E-2</v>
      </c>
      <c r="Y143" s="31">
        <f>'AEO 2022 Table 49 Raw'!AB130</f>
        <v>1.3332E-2</v>
      </c>
      <c r="Z143" s="31">
        <f>'AEO 2022 Table 49 Raw'!AC130</f>
        <v>1.4151E-2</v>
      </c>
      <c r="AA143" s="31">
        <f>'AEO 2022 Table 49 Raw'!AD130</f>
        <v>1.4988E-2</v>
      </c>
      <c r="AB143" s="31">
        <f>'AEO 2022 Table 49 Raw'!AE130</f>
        <v>1.5855999999999999E-2</v>
      </c>
      <c r="AC143" s="31">
        <f>'AEO 2022 Table 49 Raw'!AF130</f>
        <v>1.6750999999999999E-2</v>
      </c>
      <c r="AD143" s="31">
        <f>'AEO 2022 Table 49 Raw'!AG130</f>
        <v>1.7670000000000002E-2</v>
      </c>
      <c r="AE143" s="31">
        <f>'AEO 2022 Table 49 Raw'!AH130</f>
        <v>1.8624999999999999E-2</v>
      </c>
      <c r="AF143" s="31">
        <f>'AEO 2022 Table 49 Raw'!AI130</f>
        <v>1.9609999999999999E-2</v>
      </c>
      <c r="AG143" s="52">
        <f>'AEO 2022 Table 49 Raw'!AJ130</f>
        <v>0.14099999999999999</v>
      </c>
    </row>
    <row r="144" spans="1:33" ht="12" customHeight="1">
      <c r="A144" s="8" t="s">
        <v>2155</v>
      </c>
      <c r="B144" s="28" t="s">
        <v>2037</v>
      </c>
      <c r="C144" s="31">
        <f>'AEO 2022 Table 49 Raw'!F131</f>
        <v>4.4799999999999999E-4</v>
      </c>
      <c r="D144" s="31">
        <f>'AEO 2022 Table 49 Raw'!G131</f>
        <v>8.6700000000000004E-4</v>
      </c>
      <c r="E144" s="31">
        <f>'AEO 2022 Table 49 Raw'!H131</f>
        <v>1.3090000000000001E-3</v>
      </c>
      <c r="F144" s="31">
        <f>'AEO 2022 Table 49 Raw'!I131</f>
        <v>1.7769999999999999E-3</v>
      </c>
      <c r="G144" s="31">
        <f>'AEO 2022 Table 49 Raw'!J131</f>
        <v>2.2599999999999999E-3</v>
      </c>
      <c r="H144" s="31">
        <f>'AEO 2022 Table 49 Raw'!K131</f>
        <v>2.7599999999999999E-3</v>
      </c>
      <c r="I144" s="31">
        <f>'AEO 2022 Table 49 Raw'!L131</f>
        <v>3.2720000000000002E-3</v>
      </c>
      <c r="J144" s="31">
        <f>'AEO 2022 Table 49 Raw'!M131</f>
        <v>3.8E-3</v>
      </c>
      <c r="K144" s="31">
        <f>'AEO 2022 Table 49 Raw'!N131</f>
        <v>4.3470000000000002E-3</v>
      </c>
      <c r="L144" s="31">
        <f>'AEO 2022 Table 49 Raw'!O131</f>
        <v>4.908E-3</v>
      </c>
      <c r="M144" s="31">
        <f>'AEO 2022 Table 49 Raw'!P131</f>
        <v>5.4840000000000002E-3</v>
      </c>
      <c r="N144" s="31">
        <f>'AEO 2022 Table 49 Raw'!Q131</f>
        <v>6.0819999999999997E-3</v>
      </c>
      <c r="O144" s="31">
        <f>'AEO 2022 Table 49 Raw'!R131</f>
        <v>6.7039999999999999E-3</v>
      </c>
      <c r="P144" s="31">
        <f>'AEO 2022 Table 49 Raw'!S131</f>
        <v>7.332E-3</v>
      </c>
      <c r="Q144" s="31">
        <f>'AEO 2022 Table 49 Raw'!T131</f>
        <v>7.9660000000000009E-3</v>
      </c>
      <c r="R144" s="31">
        <f>'AEO 2022 Table 49 Raw'!U131</f>
        <v>8.6130000000000009E-3</v>
      </c>
      <c r="S144" s="31">
        <f>'AEO 2022 Table 49 Raw'!V131</f>
        <v>9.2809999999999993E-3</v>
      </c>
      <c r="T144" s="31">
        <f>'AEO 2022 Table 49 Raw'!W131</f>
        <v>9.9769999999999998E-3</v>
      </c>
      <c r="U144" s="31">
        <f>'AEO 2022 Table 49 Raw'!X131</f>
        <v>1.0708000000000001E-2</v>
      </c>
      <c r="V144" s="31">
        <f>'AEO 2022 Table 49 Raw'!Y131</f>
        <v>1.1469E-2</v>
      </c>
      <c r="W144" s="31">
        <f>'AEO 2022 Table 49 Raw'!Z131</f>
        <v>1.2257000000000001E-2</v>
      </c>
      <c r="X144" s="31">
        <f>'AEO 2022 Table 49 Raw'!AA131</f>
        <v>1.3065999999999999E-2</v>
      </c>
      <c r="Y144" s="31">
        <f>'AEO 2022 Table 49 Raw'!AB131</f>
        <v>1.3898000000000001E-2</v>
      </c>
      <c r="Z144" s="31">
        <f>'AEO 2022 Table 49 Raw'!AC131</f>
        <v>1.4751E-2</v>
      </c>
      <c r="AA144" s="31">
        <f>'AEO 2022 Table 49 Raw'!AD131</f>
        <v>1.5624000000000001E-2</v>
      </c>
      <c r="AB144" s="31">
        <f>'AEO 2022 Table 49 Raw'!AE131</f>
        <v>1.6528000000000001E-2</v>
      </c>
      <c r="AC144" s="31">
        <f>'AEO 2022 Table 49 Raw'!AF131</f>
        <v>1.7461999999999998E-2</v>
      </c>
      <c r="AD144" s="31">
        <f>'AEO 2022 Table 49 Raw'!AG131</f>
        <v>1.8419999999999999E-2</v>
      </c>
      <c r="AE144" s="31">
        <f>'AEO 2022 Table 49 Raw'!AH131</f>
        <v>1.9415000000000002E-2</v>
      </c>
      <c r="AF144" s="31">
        <f>'AEO 2022 Table 49 Raw'!AI131</f>
        <v>2.0441000000000001E-2</v>
      </c>
      <c r="AG144" s="52">
        <f>'AEO 2022 Table 49 Raw'!AJ131</f>
        <v>0.14099999999999999</v>
      </c>
    </row>
    <row r="145" spans="1:33" ht="12" customHeight="1">
      <c r="A145" s="8" t="s">
        <v>2156</v>
      </c>
      <c r="B145" s="28" t="s">
        <v>2039</v>
      </c>
      <c r="C145" s="31">
        <f>'AEO 2022 Table 49 Raw'!F132</f>
        <v>0</v>
      </c>
      <c r="D145" s="31">
        <f>'AEO 2022 Table 49 Raw'!G132</f>
        <v>0</v>
      </c>
      <c r="E145" s="31">
        <f>'AEO 2022 Table 49 Raw'!H132</f>
        <v>0</v>
      </c>
      <c r="F145" s="31">
        <f>'AEO 2022 Table 49 Raw'!I132</f>
        <v>0</v>
      </c>
      <c r="G145" s="31">
        <f>'AEO 2022 Table 49 Raw'!J132</f>
        <v>0</v>
      </c>
      <c r="H145" s="31">
        <f>'AEO 2022 Table 49 Raw'!K132</f>
        <v>0</v>
      </c>
      <c r="I145" s="31">
        <f>'AEO 2022 Table 49 Raw'!L132</f>
        <v>0</v>
      </c>
      <c r="J145" s="31">
        <f>'AEO 2022 Table 49 Raw'!M132</f>
        <v>0</v>
      </c>
      <c r="K145" s="31">
        <f>'AEO 2022 Table 49 Raw'!N132</f>
        <v>0</v>
      </c>
      <c r="L145" s="31">
        <f>'AEO 2022 Table 49 Raw'!O132</f>
        <v>0</v>
      </c>
      <c r="M145" s="31">
        <f>'AEO 2022 Table 49 Raw'!P132</f>
        <v>9.9999999999999995E-7</v>
      </c>
      <c r="N145" s="31">
        <f>'AEO 2022 Table 49 Raw'!Q132</f>
        <v>9.9999999999999995E-7</v>
      </c>
      <c r="O145" s="31">
        <f>'AEO 2022 Table 49 Raw'!R132</f>
        <v>9.9999999999999995E-7</v>
      </c>
      <c r="P145" s="31">
        <f>'AEO 2022 Table 49 Raw'!S132</f>
        <v>9.9999999999999995E-7</v>
      </c>
      <c r="Q145" s="31">
        <f>'AEO 2022 Table 49 Raw'!T132</f>
        <v>9.9999999999999995E-7</v>
      </c>
      <c r="R145" s="31">
        <f>'AEO 2022 Table 49 Raw'!U132</f>
        <v>9.9999999999999995E-7</v>
      </c>
      <c r="S145" s="31">
        <f>'AEO 2022 Table 49 Raw'!V132</f>
        <v>9.9999999999999995E-7</v>
      </c>
      <c r="T145" s="31">
        <f>'AEO 2022 Table 49 Raw'!W132</f>
        <v>9.9999999999999995E-7</v>
      </c>
      <c r="U145" s="31">
        <f>'AEO 2022 Table 49 Raw'!X132</f>
        <v>9.9999999999999995E-7</v>
      </c>
      <c r="V145" s="31">
        <f>'AEO 2022 Table 49 Raw'!Y132</f>
        <v>9.9999999999999995E-7</v>
      </c>
      <c r="W145" s="31">
        <f>'AEO 2022 Table 49 Raw'!Z132</f>
        <v>9.9999999999999995E-7</v>
      </c>
      <c r="X145" s="31">
        <f>'AEO 2022 Table 49 Raw'!AA132</f>
        <v>9.9999999999999995E-7</v>
      </c>
      <c r="Y145" s="31">
        <f>'AEO 2022 Table 49 Raw'!AB132</f>
        <v>9.9999999999999995E-7</v>
      </c>
      <c r="Z145" s="31">
        <f>'AEO 2022 Table 49 Raw'!AC132</f>
        <v>9.9999999999999995E-7</v>
      </c>
      <c r="AA145" s="31">
        <f>'AEO 2022 Table 49 Raw'!AD132</f>
        <v>9.9999999999999995E-7</v>
      </c>
      <c r="AB145" s="31">
        <f>'AEO 2022 Table 49 Raw'!AE132</f>
        <v>9.9999999999999995E-7</v>
      </c>
      <c r="AC145" s="31">
        <f>'AEO 2022 Table 49 Raw'!AF132</f>
        <v>9.9999999999999995E-7</v>
      </c>
      <c r="AD145" s="31">
        <f>'AEO 2022 Table 49 Raw'!AG132</f>
        <v>9.9999999999999995E-7</v>
      </c>
      <c r="AE145" s="31">
        <f>'AEO 2022 Table 49 Raw'!AH132</f>
        <v>9.9999999999999995E-7</v>
      </c>
      <c r="AF145" s="31">
        <f>'AEO 2022 Table 49 Raw'!AI132</f>
        <v>9.9999999999999995E-7</v>
      </c>
      <c r="AG145" s="52">
        <f>'AEO 2022 Table 49 Raw'!AJ132</f>
        <v>0.111</v>
      </c>
    </row>
    <row r="146" spans="1:33" ht="12" customHeight="1">
      <c r="A146" s="8" t="s">
        <v>2157</v>
      </c>
      <c r="B146" s="28" t="s">
        <v>2041</v>
      </c>
      <c r="C146" s="31">
        <f>'AEO 2022 Table 49 Raw'!F133</f>
        <v>4.2983370000000001</v>
      </c>
      <c r="D146" s="31">
        <f>'AEO 2022 Table 49 Raw'!G133</f>
        <v>4.4689629999999996</v>
      </c>
      <c r="E146" s="31">
        <f>'AEO 2022 Table 49 Raw'!H133</f>
        <v>4.6446139999999998</v>
      </c>
      <c r="F146" s="31">
        <f>'AEO 2022 Table 49 Raw'!I133</f>
        <v>4.8241180000000004</v>
      </c>
      <c r="G146" s="31">
        <f>'AEO 2022 Table 49 Raw'!J133</f>
        <v>5.0022120000000001</v>
      </c>
      <c r="H146" s="31">
        <f>'AEO 2022 Table 49 Raw'!K133</f>
        <v>5.1792559999999996</v>
      </c>
      <c r="I146" s="31">
        <f>'AEO 2022 Table 49 Raw'!L133</f>
        <v>5.3507170000000004</v>
      </c>
      <c r="J146" s="31">
        <f>'AEO 2022 Table 49 Raw'!M133</f>
        <v>5.5174089999999998</v>
      </c>
      <c r="K146" s="31">
        <f>'AEO 2022 Table 49 Raw'!N133</f>
        <v>5.6791710000000002</v>
      </c>
      <c r="L146" s="31">
        <f>'AEO 2022 Table 49 Raw'!O133</f>
        <v>5.8351459999999999</v>
      </c>
      <c r="M146" s="31">
        <f>'AEO 2022 Table 49 Raw'!P133</f>
        <v>5.9837449999999999</v>
      </c>
      <c r="N146" s="31">
        <f>'AEO 2022 Table 49 Raw'!Q133</f>
        <v>6.131894</v>
      </c>
      <c r="O146" s="31">
        <f>'AEO 2022 Table 49 Raw'!R133</f>
        <v>6.2675210000000003</v>
      </c>
      <c r="P146" s="31">
        <f>'AEO 2022 Table 49 Raw'!S133</f>
        <v>6.3909390000000004</v>
      </c>
      <c r="Q146" s="31">
        <f>'AEO 2022 Table 49 Raw'!T133</f>
        <v>6.4992679999999998</v>
      </c>
      <c r="R146" s="31">
        <f>'AEO 2022 Table 49 Raw'!U133</f>
        <v>6.6028950000000002</v>
      </c>
      <c r="S146" s="31">
        <f>'AEO 2022 Table 49 Raw'!V133</f>
        <v>6.7040860000000002</v>
      </c>
      <c r="T146" s="31">
        <f>'AEO 2022 Table 49 Raw'!W133</f>
        <v>6.8052299999999999</v>
      </c>
      <c r="U146" s="31">
        <f>'AEO 2022 Table 49 Raw'!X133</f>
        <v>6.9020460000000003</v>
      </c>
      <c r="V146" s="31">
        <f>'AEO 2022 Table 49 Raw'!Y133</f>
        <v>6.9916340000000003</v>
      </c>
      <c r="W146" s="31">
        <f>'AEO 2022 Table 49 Raw'!Z133</f>
        <v>7.0844509999999996</v>
      </c>
      <c r="X146" s="31">
        <f>'AEO 2022 Table 49 Raw'!AA133</f>
        <v>7.1718339999999996</v>
      </c>
      <c r="Y146" s="31">
        <f>'AEO 2022 Table 49 Raw'!AB133</f>
        <v>7.2720820000000002</v>
      </c>
      <c r="Z146" s="31">
        <f>'AEO 2022 Table 49 Raw'!AC133</f>
        <v>7.3823059999999998</v>
      </c>
      <c r="AA146" s="31">
        <f>'AEO 2022 Table 49 Raw'!AD133</f>
        <v>7.4837220000000002</v>
      </c>
      <c r="AB146" s="31">
        <f>'AEO 2022 Table 49 Raw'!AE133</f>
        <v>7.5780669999999999</v>
      </c>
      <c r="AC146" s="31">
        <f>'AEO 2022 Table 49 Raw'!AF133</f>
        <v>7.6760130000000002</v>
      </c>
      <c r="AD146" s="31">
        <f>'AEO 2022 Table 49 Raw'!AG133</f>
        <v>7.7733610000000004</v>
      </c>
      <c r="AE146" s="31">
        <f>'AEO 2022 Table 49 Raw'!AH133</f>
        <v>7.8579629999999998</v>
      </c>
      <c r="AF146" s="31">
        <f>'AEO 2022 Table 49 Raw'!AI133</f>
        <v>7.9354800000000001</v>
      </c>
      <c r="AG146" s="52">
        <f>'AEO 2022 Table 49 Raw'!AJ133</f>
        <v>2.1000000000000001E-2</v>
      </c>
    </row>
    <row r="147" spans="1:33" ht="12" customHeight="1">
      <c r="B147" s="27" t="s">
        <v>2042</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52"/>
    </row>
    <row r="148" spans="1:33" ht="12" customHeight="1">
      <c r="A148" s="8" t="s">
        <v>2158</v>
      </c>
      <c r="B148" s="28" t="s">
        <v>2024</v>
      </c>
      <c r="C148" s="31">
        <f>'AEO 2022 Table 49 Raw'!F135</f>
        <v>2.222683</v>
      </c>
      <c r="D148" s="31">
        <f>'AEO 2022 Table 49 Raw'!G135</f>
        <v>2.2579639999999999</v>
      </c>
      <c r="E148" s="31">
        <f>'AEO 2022 Table 49 Raw'!H135</f>
        <v>2.294994</v>
      </c>
      <c r="F148" s="31">
        <f>'AEO 2022 Table 49 Raw'!I135</f>
        <v>2.3418369999999999</v>
      </c>
      <c r="G148" s="31">
        <f>'AEO 2022 Table 49 Raw'!J135</f>
        <v>2.39418</v>
      </c>
      <c r="H148" s="31">
        <f>'AEO 2022 Table 49 Raw'!K135</f>
        <v>2.447505</v>
      </c>
      <c r="I148" s="31">
        <f>'AEO 2022 Table 49 Raw'!L135</f>
        <v>2.4991979999999998</v>
      </c>
      <c r="J148" s="31">
        <f>'AEO 2022 Table 49 Raw'!M135</f>
        <v>2.550802</v>
      </c>
      <c r="K148" s="31">
        <f>'AEO 2022 Table 49 Raw'!N135</f>
        <v>2.6000869999999998</v>
      </c>
      <c r="L148" s="31">
        <f>'AEO 2022 Table 49 Raw'!O135</f>
        <v>2.6479020000000002</v>
      </c>
      <c r="M148" s="31">
        <f>'AEO 2022 Table 49 Raw'!P135</f>
        <v>2.6916609999999999</v>
      </c>
      <c r="N148" s="31">
        <f>'AEO 2022 Table 49 Raw'!Q135</f>
        <v>2.7350650000000001</v>
      </c>
      <c r="O148" s="31">
        <f>'AEO 2022 Table 49 Raw'!R135</f>
        <v>2.7733479999999999</v>
      </c>
      <c r="P148" s="31">
        <f>'AEO 2022 Table 49 Raw'!S135</f>
        <v>2.804074</v>
      </c>
      <c r="Q148" s="31">
        <f>'AEO 2022 Table 49 Raw'!T135</f>
        <v>2.8306990000000001</v>
      </c>
      <c r="R148" s="31">
        <f>'AEO 2022 Table 49 Raw'!U135</f>
        <v>2.8569740000000001</v>
      </c>
      <c r="S148" s="31">
        <f>'AEO 2022 Table 49 Raw'!V135</f>
        <v>2.8846720000000001</v>
      </c>
      <c r="T148" s="31">
        <f>'AEO 2022 Table 49 Raw'!W135</f>
        <v>2.9130129999999999</v>
      </c>
      <c r="U148" s="31">
        <f>'AEO 2022 Table 49 Raw'!X135</f>
        <v>2.9422799999999998</v>
      </c>
      <c r="V148" s="31">
        <f>'AEO 2022 Table 49 Raw'!Y135</f>
        <v>2.9714580000000002</v>
      </c>
      <c r="W148" s="31">
        <f>'AEO 2022 Table 49 Raw'!Z135</f>
        <v>2.9985849999999998</v>
      </c>
      <c r="X148" s="31">
        <f>'AEO 2022 Table 49 Raw'!AA135</f>
        <v>3.0258449999999999</v>
      </c>
      <c r="Y148" s="31">
        <f>'AEO 2022 Table 49 Raw'!AB135</f>
        <v>3.0578319999999999</v>
      </c>
      <c r="Z148" s="31">
        <f>'AEO 2022 Table 49 Raw'!AC135</f>
        <v>3.0936409999999999</v>
      </c>
      <c r="AA148" s="31">
        <f>'AEO 2022 Table 49 Raw'!AD135</f>
        <v>3.129766</v>
      </c>
      <c r="AB148" s="31">
        <f>'AEO 2022 Table 49 Raw'!AE135</f>
        <v>3.1652279999999999</v>
      </c>
      <c r="AC148" s="31">
        <f>'AEO 2022 Table 49 Raw'!AF135</f>
        <v>3.2023000000000001</v>
      </c>
      <c r="AD148" s="31">
        <f>'AEO 2022 Table 49 Raw'!AG135</f>
        <v>3.2379829999999998</v>
      </c>
      <c r="AE148" s="31">
        <f>'AEO 2022 Table 49 Raw'!AH135</f>
        <v>3.271112</v>
      </c>
      <c r="AF148" s="31">
        <f>'AEO 2022 Table 49 Raw'!AI135</f>
        <v>3.3056739999999998</v>
      </c>
      <c r="AG148" s="52">
        <f>'AEO 2022 Table 49 Raw'!AJ135</f>
        <v>1.4E-2</v>
      </c>
    </row>
    <row r="149" spans="1:33" ht="12" customHeight="1">
      <c r="A149" s="8" t="s">
        <v>2159</v>
      </c>
      <c r="B149" s="28" t="s">
        <v>2026</v>
      </c>
      <c r="C149" s="31">
        <f>'AEO 2022 Table 49 Raw'!F136</f>
        <v>1.4445669999999999</v>
      </c>
      <c r="D149" s="31">
        <f>'AEO 2022 Table 49 Raw'!G136</f>
        <v>1.4292879999999999</v>
      </c>
      <c r="E149" s="31">
        <f>'AEO 2022 Table 49 Raw'!H136</f>
        <v>1.417136</v>
      </c>
      <c r="F149" s="31">
        <f>'AEO 2022 Table 49 Raw'!I136</f>
        <v>1.411119</v>
      </c>
      <c r="G149" s="31">
        <f>'AEO 2022 Table 49 Raw'!J136</f>
        <v>1.409427</v>
      </c>
      <c r="H149" s="31">
        <f>'AEO 2022 Table 49 Raw'!K136</f>
        <v>1.4094199999999999</v>
      </c>
      <c r="I149" s="31">
        <f>'AEO 2022 Table 49 Raw'!L136</f>
        <v>1.410431</v>
      </c>
      <c r="J149" s="31">
        <f>'AEO 2022 Table 49 Raw'!M136</f>
        <v>1.4117599999999999</v>
      </c>
      <c r="K149" s="31">
        <f>'AEO 2022 Table 49 Raw'!N136</f>
        <v>1.413265</v>
      </c>
      <c r="L149" s="31">
        <f>'AEO 2022 Table 49 Raw'!O136</f>
        <v>1.4155470000000001</v>
      </c>
      <c r="M149" s="31">
        <f>'AEO 2022 Table 49 Raw'!P136</f>
        <v>1.415899</v>
      </c>
      <c r="N149" s="31">
        <f>'AEO 2022 Table 49 Raw'!Q136</f>
        <v>1.418048</v>
      </c>
      <c r="O149" s="31">
        <f>'AEO 2022 Table 49 Raw'!R136</f>
        <v>1.4183460000000001</v>
      </c>
      <c r="P149" s="31">
        <f>'AEO 2022 Table 49 Raw'!S136</f>
        <v>1.417224</v>
      </c>
      <c r="Q149" s="31">
        <f>'AEO 2022 Table 49 Raw'!T136</f>
        <v>1.417163</v>
      </c>
      <c r="R149" s="31">
        <f>'AEO 2022 Table 49 Raw'!U136</f>
        <v>1.417897</v>
      </c>
      <c r="S149" s="31">
        <f>'AEO 2022 Table 49 Raw'!V136</f>
        <v>1.42045</v>
      </c>
      <c r="T149" s="31">
        <f>'AEO 2022 Table 49 Raw'!W136</f>
        <v>1.424437</v>
      </c>
      <c r="U149" s="31">
        <f>'AEO 2022 Table 49 Raw'!X136</f>
        <v>1.431575</v>
      </c>
      <c r="V149" s="31">
        <f>'AEO 2022 Table 49 Raw'!Y136</f>
        <v>1.4391149999999999</v>
      </c>
      <c r="W149" s="31">
        <f>'AEO 2022 Table 49 Raw'!Z136</f>
        <v>1.448359</v>
      </c>
      <c r="X149" s="31">
        <f>'AEO 2022 Table 49 Raw'!AA136</f>
        <v>1.459308</v>
      </c>
      <c r="Y149" s="31">
        <f>'AEO 2022 Table 49 Raw'!AB136</f>
        <v>1.473201</v>
      </c>
      <c r="Z149" s="31">
        <f>'AEO 2022 Table 49 Raw'!AC136</f>
        <v>1.489201</v>
      </c>
      <c r="AA149" s="31">
        <f>'AEO 2022 Table 49 Raw'!AD136</f>
        <v>1.5049840000000001</v>
      </c>
      <c r="AB149" s="31">
        <f>'AEO 2022 Table 49 Raw'!AE136</f>
        <v>1.5207790000000001</v>
      </c>
      <c r="AC149" s="31">
        <f>'AEO 2022 Table 49 Raw'!AF136</f>
        <v>1.536932</v>
      </c>
      <c r="AD149" s="31">
        <f>'AEO 2022 Table 49 Raw'!AG136</f>
        <v>1.5522149999999999</v>
      </c>
      <c r="AE149" s="31">
        <f>'AEO 2022 Table 49 Raw'!AH136</f>
        <v>1.5666720000000001</v>
      </c>
      <c r="AF149" s="31">
        <f>'AEO 2022 Table 49 Raw'!AI136</f>
        <v>1.5806960000000001</v>
      </c>
      <c r="AG149" s="52">
        <f>'AEO 2022 Table 49 Raw'!AJ136</f>
        <v>3.0000000000000001E-3</v>
      </c>
    </row>
    <row r="150" spans="1:33" ht="15" customHeight="1">
      <c r="A150" s="8" t="s">
        <v>2160</v>
      </c>
      <c r="B150" s="28" t="s">
        <v>1670</v>
      </c>
      <c r="C150" s="31">
        <f>'AEO 2022 Table 49 Raw'!F137</f>
        <v>2.6570000000000001E-3</v>
      </c>
      <c r="D150" s="31">
        <f>'AEO 2022 Table 49 Raw'!G137</f>
        <v>2.6840000000000002E-3</v>
      </c>
      <c r="E150" s="31">
        <f>'AEO 2022 Table 49 Raw'!H137</f>
        <v>2.7560000000000002E-3</v>
      </c>
      <c r="F150" s="31">
        <f>'AEO 2022 Table 49 Raw'!I137</f>
        <v>2.8779999999999999E-3</v>
      </c>
      <c r="G150" s="31">
        <f>'AEO 2022 Table 49 Raw'!J137</f>
        <v>3.0370000000000002E-3</v>
      </c>
      <c r="H150" s="31">
        <f>'AEO 2022 Table 49 Raw'!K137</f>
        <v>3.222E-3</v>
      </c>
      <c r="I150" s="31">
        <f>'AEO 2022 Table 49 Raw'!L137</f>
        <v>3.4199999999999999E-3</v>
      </c>
      <c r="J150" s="31">
        <f>'AEO 2022 Table 49 Raw'!M137</f>
        <v>3.6319999999999998E-3</v>
      </c>
      <c r="K150" s="31">
        <f>'AEO 2022 Table 49 Raw'!N137</f>
        <v>3.849E-3</v>
      </c>
      <c r="L150" s="31">
        <f>'AEO 2022 Table 49 Raw'!O137</f>
        <v>4.0759999999999998E-3</v>
      </c>
      <c r="M150" s="31">
        <f>'AEO 2022 Table 49 Raw'!P137</f>
        <v>4.3070000000000001E-3</v>
      </c>
      <c r="N150" s="31">
        <f>'AEO 2022 Table 49 Raw'!Q137</f>
        <v>4.5510000000000004E-3</v>
      </c>
      <c r="O150" s="31">
        <f>'AEO 2022 Table 49 Raw'!R137</f>
        <v>4.8149999999999998E-3</v>
      </c>
      <c r="P150" s="31">
        <f>'AEO 2022 Table 49 Raw'!S137</f>
        <v>5.0670000000000003E-3</v>
      </c>
      <c r="Q150" s="31">
        <f>'AEO 2022 Table 49 Raw'!T137</f>
        <v>5.3119999999999999E-3</v>
      </c>
      <c r="R150" s="31">
        <f>'AEO 2022 Table 49 Raw'!U137</f>
        <v>5.5770000000000004E-3</v>
      </c>
      <c r="S150" s="31">
        <f>'AEO 2022 Table 49 Raw'!V137</f>
        <v>5.8640000000000003E-3</v>
      </c>
      <c r="T150" s="31">
        <f>'AEO 2022 Table 49 Raw'!W137</f>
        <v>6.1739999999999998E-3</v>
      </c>
      <c r="U150" s="31">
        <f>'AEO 2022 Table 49 Raw'!X137</f>
        <v>6.509E-3</v>
      </c>
      <c r="V150" s="31">
        <f>'AEO 2022 Table 49 Raw'!Y137</f>
        <v>6.8669999999999998E-3</v>
      </c>
      <c r="W150" s="31">
        <f>'AEO 2022 Table 49 Raw'!Z137</f>
        <v>7.2389999999999998E-3</v>
      </c>
      <c r="X150" s="31">
        <f>'AEO 2022 Table 49 Raw'!AA137</f>
        <v>7.6239999999999997E-3</v>
      </c>
      <c r="Y150" s="31">
        <f>'AEO 2022 Table 49 Raw'!AB137</f>
        <v>8.0199999999999994E-3</v>
      </c>
      <c r="Z150" s="31">
        <f>'AEO 2022 Table 49 Raw'!AC137</f>
        <v>8.4270000000000005E-3</v>
      </c>
      <c r="AA150" s="31">
        <f>'AEO 2022 Table 49 Raw'!AD137</f>
        <v>8.8450000000000004E-3</v>
      </c>
      <c r="AB150" s="31">
        <f>'AEO 2022 Table 49 Raw'!AE137</f>
        <v>9.2790000000000008E-3</v>
      </c>
      <c r="AC150" s="31">
        <f>'AEO 2022 Table 49 Raw'!AF137</f>
        <v>9.7310000000000001E-3</v>
      </c>
      <c r="AD150" s="31">
        <f>'AEO 2022 Table 49 Raw'!AG137</f>
        <v>1.0189E-2</v>
      </c>
      <c r="AE150" s="31">
        <f>'AEO 2022 Table 49 Raw'!AH137</f>
        <v>1.0593E-2</v>
      </c>
      <c r="AF150" s="31">
        <f>'AEO 2022 Table 49 Raw'!AI137</f>
        <v>1.1041E-2</v>
      </c>
      <c r="AG150" s="52">
        <f>'AEO 2022 Table 49 Raw'!AJ137</f>
        <v>0.05</v>
      </c>
    </row>
    <row r="151" spans="1:33" ht="15" customHeight="1">
      <c r="A151" s="8" t="s">
        <v>2161</v>
      </c>
      <c r="B151" s="28" t="s">
        <v>2029</v>
      </c>
      <c r="C151" s="31">
        <f>'AEO 2022 Table 49 Raw'!F138</f>
        <v>2.8530000000000001E-3</v>
      </c>
      <c r="D151" s="31">
        <f>'AEO 2022 Table 49 Raw'!G138</f>
        <v>3.3899999999999998E-3</v>
      </c>
      <c r="E151" s="31">
        <f>'AEO 2022 Table 49 Raw'!H138</f>
        <v>3.921E-3</v>
      </c>
      <c r="F151" s="31">
        <f>'AEO 2022 Table 49 Raw'!I138</f>
        <v>4.4799999999999996E-3</v>
      </c>
      <c r="G151" s="31">
        <f>'AEO 2022 Table 49 Raw'!J138</f>
        <v>5.0439999999999999E-3</v>
      </c>
      <c r="H151" s="31">
        <f>'AEO 2022 Table 49 Raw'!K138</f>
        <v>5.5950000000000001E-3</v>
      </c>
      <c r="I151" s="31">
        <f>'AEO 2022 Table 49 Raw'!L138</f>
        <v>6.1260000000000004E-3</v>
      </c>
      <c r="J151" s="31">
        <f>'AEO 2022 Table 49 Raw'!M138</f>
        <v>6.6490000000000004E-3</v>
      </c>
      <c r="K151" s="31">
        <f>'AEO 2022 Table 49 Raw'!N138</f>
        <v>7.1630000000000001E-3</v>
      </c>
      <c r="L151" s="31">
        <f>'AEO 2022 Table 49 Raw'!O138</f>
        <v>7.6600000000000001E-3</v>
      </c>
      <c r="M151" s="31">
        <f>'AEO 2022 Table 49 Raw'!P138</f>
        <v>8.1370000000000001E-3</v>
      </c>
      <c r="N151" s="31">
        <f>'AEO 2022 Table 49 Raw'!Q138</f>
        <v>8.6020000000000003E-3</v>
      </c>
      <c r="O151" s="31">
        <f>'AEO 2022 Table 49 Raw'!R138</f>
        <v>9.0539999999999995E-3</v>
      </c>
      <c r="P151" s="31">
        <f>'AEO 2022 Table 49 Raw'!S138</f>
        <v>9.4780000000000003E-3</v>
      </c>
      <c r="Q151" s="31">
        <f>'AEO 2022 Table 49 Raw'!T138</f>
        <v>9.8709999999999996E-3</v>
      </c>
      <c r="R151" s="31">
        <f>'AEO 2022 Table 49 Raw'!U138</f>
        <v>1.0240000000000001E-2</v>
      </c>
      <c r="S151" s="31">
        <f>'AEO 2022 Table 49 Raw'!V138</f>
        <v>1.0603E-2</v>
      </c>
      <c r="T151" s="31">
        <f>'AEO 2022 Table 49 Raw'!W138</f>
        <v>1.0966E-2</v>
      </c>
      <c r="U151" s="31">
        <f>'AEO 2022 Table 49 Raw'!X138</f>
        <v>1.1339999999999999E-2</v>
      </c>
      <c r="V151" s="31">
        <f>'AEO 2022 Table 49 Raw'!Y138</f>
        <v>1.1723000000000001E-2</v>
      </c>
      <c r="W151" s="31">
        <f>'AEO 2022 Table 49 Raw'!Z138</f>
        <v>1.209E-2</v>
      </c>
      <c r="X151" s="31">
        <f>'AEO 2022 Table 49 Raw'!AA138</f>
        <v>1.2458E-2</v>
      </c>
      <c r="Y151" s="31">
        <f>'AEO 2022 Table 49 Raw'!AB138</f>
        <v>1.2800000000000001E-2</v>
      </c>
      <c r="Z151" s="31">
        <f>'AEO 2022 Table 49 Raw'!AC138</f>
        <v>1.3129999999999999E-2</v>
      </c>
      <c r="AA151" s="31">
        <f>'AEO 2022 Table 49 Raw'!AD138</f>
        <v>1.3469E-2</v>
      </c>
      <c r="AB151" s="31">
        <f>'AEO 2022 Table 49 Raw'!AE138</f>
        <v>1.3816999999999999E-2</v>
      </c>
      <c r="AC151" s="31">
        <f>'AEO 2022 Table 49 Raw'!AF138</f>
        <v>1.4165000000000001E-2</v>
      </c>
      <c r="AD151" s="31">
        <f>'AEO 2022 Table 49 Raw'!AG138</f>
        <v>1.4500000000000001E-2</v>
      </c>
      <c r="AE151" s="31">
        <f>'AEO 2022 Table 49 Raw'!AH138</f>
        <v>1.4834E-2</v>
      </c>
      <c r="AF151" s="31">
        <f>'AEO 2022 Table 49 Raw'!AI138</f>
        <v>1.5193999999999999E-2</v>
      </c>
      <c r="AG151" s="52">
        <f>'AEO 2022 Table 49 Raw'!AJ138</f>
        <v>5.8999999999999997E-2</v>
      </c>
    </row>
    <row r="152" spans="1:33" ht="15" customHeight="1">
      <c r="A152" s="8" t="s">
        <v>2162</v>
      </c>
      <c r="B152" s="28" t="s">
        <v>2031</v>
      </c>
      <c r="C152" s="31">
        <f>'AEO 2022 Table 49 Raw'!F139</f>
        <v>3.6727999999999997E-2</v>
      </c>
      <c r="D152" s="31">
        <f>'AEO 2022 Table 49 Raw'!G139</f>
        <v>4.2627999999999999E-2</v>
      </c>
      <c r="E152" s="31">
        <f>'AEO 2022 Table 49 Raw'!H139</f>
        <v>4.8641999999999998E-2</v>
      </c>
      <c r="F152" s="31">
        <f>'AEO 2022 Table 49 Raw'!I139</f>
        <v>5.5150999999999999E-2</v>
      </c>
      <c r="G152" s="31">
        <f>'AEO 2022 Table 49 Raw'!J139</f>
        <v>6.1891000000000002E-2</v>
      </c>
      <c r="H152" s="31">
        <f>'AEO 2022 Table 49 Raw'!K139</f>
        <v>6.8631999999999999E-2</v>
      </c>
      <c r="I152" s="31">
        <f>'AEO 2022 Table 49 Raw'!L139</f>
        <v>7.5305999999999998E-2</v>
      </c>
      <c r="J152" s="31">
        <f>'AEO 2022 Table 49 Raw'!M139</f>
        <v>8.2017999999999994E-2</v>
      </c>
      <c r="K152" s="31">
        <f>'AEO 2022 Table 49 Raw'!N139</f>
        <v>8.8775999999999994E-2</v>
      </c>
      <c r="L152" s="31">
        <f>'AEO 2022 Table 49 Raw'!O139</f>
        <v>9.5491999999999994E-2</v>
      </c>
      <c r="M152" s="31">
        <f>'AEO 2022 Table 49 Raw'!P139</f>
        <v>0.102158</v>
      </c>
      <c r="N152" s="31">
        <f>'AEO 2022 Table 49 Raw'!Q139</f>
        <v>0.108878</v>
      </c>
      <c r="O152" s="31">
        <f>'AEO 2022 Table 49 Raw'!R139</f>
        <v>0.11566899999999999</v>
      </c>
      <c r="P152" s="31">
        <f>'AEO 2022 Table 49 Raw'!S139</f>
        <v>0.122304</v>
      </c>
      <c r="Q152" s="31">
        <f>'AEO 2022 Table 49 Raw'!T139</f>
        <v>0.12881600000000001</v>
      </c>
      <c r="R152" s="31">
        <f>'AEO 2022 Table 49 Raw'!U139</f>
        <v>0.135355</v>
      </c>
      <c r="S152" s="31">
        <f>'AEO 2022 Table 49 Raw'!V139</f>
        <v>0.142099</v>
      </c>
      <c r="T152" s="31">
        <f>'AEO 2022 Table 49 Raw'!W139</f>
        <v>0.149115</v>
      </c>
      <c r="U152" s="31">
        <f>'AEO 2022 Table 49 Raw'!X139</f>
        <v>0.156529</v>
      </c>
      <c r="V152" s="31">
        <f>'AEO 2022 Table 49 Raw'!Y139</f>
        <v>0.16430900000000001</v>
      </c>
      <c r="W152" s="31">
        <f>'AEO 2022 Table 49 Raw'!Z139</f>
        <v>0.172323</v>
      </c>
      <c r="X152" s="31">
        <f>'AEO 2022 Table 49 Raw'!AA139</f>
        <v>0.180535</v>
      </c>
      <c r="Y152" s="31">
        <f>'AEO 2022 Table 49 Raw'!AB139</f>
        <v>0.188885</v>
      </c>
      <c r="Z152" s="31">
        <f>'AEO 2022 Table 49 Raw'!AC139</f>
        <v>0.197382</v>
      </c>
      <c r="AA152" s="31">
        <f>'AEO 2022 Table 49 Raw'!AD139</f>
        <v>0.205982</v>
      </c>
      <c r="AB152" s="31">
        <f>'AEO 2022 Table 49 Raw'!AE139</f>
        <v>0.214834</v>
      </c>
      <c r="AC152" s="31">
        <f>'AEO 2022 Table 49 Raw'!AF139</f>
        <v>0.223889</v>
      </c>
      <c r="AD152" s="31">
        <f>'AEO 2022 Table 49 Raw'!AG139</f>
        <v>0.23288800000000001</v>
      </c>
      <c r="AE152" s="31">
        <f>'AEO 2022 Table 49 Raw'!AH139</f>
        <v>0.24202299999999999</v>
      </c>
      <c r="AF152" s="31">
        <f>'AEO 2022 Table 49 Raw'!AI139</f>
        <v>0.25172099999999997</v>
      </c>
      <c r="AG152" s="52">
        <f>'AEO 2022 Table 49 Raw'!AJ139</f>
        <v>6.9000000000000006E-2</v>
      </c>
    </row>
    <row r="153" spans="1:33" ht="15" customHeight="1">
      <c r="A153" s="8" t="s">
        <v>2163</v>
      </c>
      <c r="B153" s="28" t="s">
        <v>2033</v>
      </c>
      <c r="C153" s="31">
        <f>'AEO 2022 Table 49 Raw'!F140</f>
        <v>1.34E-4</v>
      </c>
      <c r="D153" s="31">
        <f>'AEO 2022 Table 49 Raw'!G140</f>
        <v>1.46E-4</v>
      </c>
      <c r="E153" s="31">
        <f>'AEO 2022 Table 49 Raw'!H140</f>
        <v>1.5799999999999999E-4</v>
      </c>
      <c r="F153" s="31">
        <f>'AEO 2022 Table 49 Raw'!I140</f>
        <v>1.6899999999999999E-4</v>
      </c>
      <c r="G153" s="31">
        <f>'AEO 2022 Table 49 Raw'!J140</f>
        <v>1.7899999999999999E-4</v>
      </c>
      <c r="H153" s="31">
        <f>'AEO 2022 Table 49 Raw'!K140</f>
        <v>1.8799999999999999E-4</v>
      </c>
      <c r="I153" s="31">
        <f>'AEO 2022 Table 49 Raw'!L140</f>
        <v>1.9599999999999999E-4</v>
      </c>
      <c r="J153" s="31">
        <f>'AEO 2022 Table 49 Raw'!M140</f>
        <v>2.03E-4</v>
      </c>
      <c r="K153" s="31">
        <f>'AEO 2022 Table 49 Raw'!N140</f>
        <v>2.0799999999999999E-4</v>
      </c>
      <c r="L153" s="31">
        <f>'AEO 2022 Table 49 Raw'!O140</f>
        <v>2.13E-4</v>
      </c>
      <c r="M153" s="31">
        <f>'AEO 2022 Table 49 Raw'!P140</f>
        <v>2.1599999999999999E-4</v>
      </c>
      <c r="N153" s="31">
        <f>'AEO 2022 Table 49 Raw'!Q140</f>
        <v>2.1900000000000001E-4</v>
      </c>
      <c r="O153" s="31">
        <f>'AEO 2022 Table 49 Raw'!R140</f>
        <v>2.2000000000000001E-4</v>
      </c>
      <c r="P153" s="31">
        <f>'AEO 2022 Table 49 Raw'!S140</f>
        <v>2.2100000000000001E-4</v>
      </c>
      <c r="Q153" s="31">
        <f>'AEO 2022 Table 49 Raw'!T140</f>
        <v>2.2100000000000001E-4</v>
      </c>
      <c r="R153" s="31">
        <f>'AEO 2022 Table 49 Raw'!U140</f>
        <v>2.2000000000000001E-4</v>
      </c>
      <c r="S153" s="31">
        <f>'AEO 2022 Table 49 Raw'!V140</f>
        <v>2.1900000000000001E-4</v>
      </c>
      <c r="T153" s="31">
        <f>'AEO 2022 Table 49 Raw'!W140</f>
        <v>2.1699999999999999E-4</v>
      </c>
      <c r="U153" s="31">
        <f>'AEO 2022 Table 49 Raw'!X140</f>
        <v>2.14E-4</v>
      </c>
      <c r="V153" s="31">
        <f>'AEO 2022 Table 49 Raw'!Y140</f>
        <v>2.12E-4</v>
      </c>
      <c r="W153" s="31">
        <f>'AEO 2022 Table 49 Raw'!Z140</f>
        <v>2.0900000000000001E-4</v>
      </c>
      <c r="X153" s="31">
        <f>'AEO 2022 Table 49 Raw'!AA140</f>
        <v>2.05E-4</v>
      </c>
      <c r="Y153" s="31">
        <f>'AEO 2022 Table 49 Raw'!AB140</f>
        <v>2.0100000000000001E-4</v>
      </c>
      <c r="Z153" s="31">
        <f>'AEO 2022 Table 49 Raw'!AC140</f>
        <v>1.9699999999999999E-4</v>
      </c>
      <c r="AA153" s="31">
        <f>'AEO 2022 Table 49 Raw'!AD140</f>
        <v>1.93E-4</v>
      </c>
      <c r="AB153" s="31">
        <f>'AEO 2022 Table 49 Raw'!AE140</f>
        <v>1.8799999999999999E-4</v>
      </c>
      <c r="AC153" s="31">
        <f>'AEO 2022 Table 49 Raw'!AF140</f>
        <v>1.83E-4</v>
      </c>
      <c r="AD153" s="31">
        <f>'AEO 2022 Table 49 Raw'!AG140</f>
        <v>1.7799999999999999E-4</v>
      </c>
      <c r="AE153" s="31">
        <f>'AEO 2022 Table 49 Raw'!AH140</f>
        <v>1.73E-4</v>
      </c>
      <c r="AF153" s="31">
        <f>'AEO 2022 Table 49 Raw'!AI140</f>
        <v>1.6699999999999999E-4</v>
      </c>
      <c r="AG153" s="52">
        <f>'AEO 2022 Table 49 Raw'!AJ140</f>
        <v>8.0000000000000002E-3</v>
      </c>
    </row>
    <row r="154" spans="1:33" ht="15" customHeight="1">
      <c r="A154" s="8" t="s">
        <v>2164</v>
      </c>
      <c r="B154" s="28" t="s">
        <v>2035</v>
      </c>
      <c r="C154" s="31">
        <f>'AEO 2022 Table 49 Raw'!F141</f>
        <v>3.0499999999999999E-4</v>
      </c>
      <c r="D154" s="31">
        <f>'AEO 2022 Table 49 Raw'!G141</f>
        <v>5.8900000000000001E-4</v>
      </c>
      <c r="E154" s="31">
        <f>'AEO 2022 Table 49 Raw'!H141</f>
        <v>8.8999999999999995E-4</v>
      </c>
      <c r="F154" s="31">
        <f>'AEO 2022 Table 49 Raw'!I141</f>
        <v>1.2260000000000001E-3</v>
      </c>
      <c r="G154" s="31">
        <f>'AEO 2022 Table 49 Raw'!J141</f>
        <v>1.5870000000000001E-3</v>
      </c>
      <c r="H154" s="31">
        <f>'AEO 2022 Table 49 Raw'!K141</f>
        <v>1.9610000000000001E-3</v>
      </c>
      <c r="I154" s="31">
        <f>'AEO 2022 Table 49 Raw'!L141</f>
        <v>2.343E-3</v>
      </c>
      <c r="J154" s="31">
        <f>'AEO 2022 Table 49 Raw'!M141</f>
        <v>2.7390000000000001E-3</v>
      </c>
      <c r="K154" s="31">
        <f>'AEO 2022 Table 49 Raw'!N141</f>
        <v>3.1489999999999999E-3</v>
      </c>
      <c r="L154" s="31">
        <f>'AEO 2022 Table 49 Raw'!O141</f>
        <v>3.5669999999999999E-3</v>
      </c>
      <c r="M154" s="31">
        <f>'AEO 2022 Table 49 Raw'!P141</f>
        <v>3.9899999999999996E-3</v>
      </c>
      <c r="N154" s="31">
        <f>'AEO 2022 Table 49 Raw'!Q141</f>
        <v>4.424E-3</v>
      </c>
      <c r="O154" s="31">
        <f>'AEO 2022 Table 49 Raw'!R141</f>
        <v>4.8700000000000002E-3</v>
      </c>
      <c r="P154" s="31">
        <f>'AEO 2022 Table 49 Raw'!S141</f>
        <v>5.3140000000000001E-3</v>
      </c>
      <c r="Q154" s="31">
        <f>'AEO 2022 Table 49 Raw'!T141</f>
        <v>5.7549999999999997E-3</v>
      </c>
      <c r="R154" s="31">
        <f>'AEO 2022 Table 49 Raw'!U141</f>
        <v>6.2009999999999999E-3</v>
      </c>
      <c r="S154" s="31">
        <f>'AEO 2022 Table 49 Raw'!V141</f>
        <v>6.6620000000000004E-3</v>
      </c>
      <c r="T154" s="31">
        <f>'AEO 2022 Table 49 Raw'!W141</f>
        <v>7.1409999999999998E-3</v>
      </c>
      <c r="U154" s="31">
        <f>'AEO 2022 Table 49 Raw'!X141</f>
        <v>7.6449999999999999E-3</v>
      </c>
      <c r="V154" s="31">
        <f>'AEO 2022 Table 49 Raw'!Y141</f>
        <v>8.1729999999999997E-3</v>
      </c>
      <c r="W154" s="31">
        <f>'AEO 2022 Table 49 Raw'!Z141</f>
        <v>8.7170000000000008E-3</v>
      </c>
      <c r="X154" s="31">
        <f>'AEO 2022 Table 49 Raw'!AA141</f>
        <v>9.273E-3</v>
      </c>
      <c r="Y154" s="31">
        <f>'AEO 2022 Table 49 Raw'!AB141</f>
        <v>9.8410000000000008E-3</v>
      </c>
      <c r="Z154" s="31">
        <f>'AEO 2022 Table 49 Raw'!AC141</f>
        <v>1.0421E-2</v>
      </c>
      <c r="AA154" s="31">
        <f>'AEO 2022 Table 49 Raw'!AD141</f>
        <v>1.1013E-2</v>
      </c>
      <c r="AB154" s="31">
        <f>'AEO 2022 Table 49 Raw'!AE141</f>
        <v>1.1623E-2</v>
      </c>
      <c r="AC154" s="31">
        <f>'AEO 2022 Table 49 Raw'!AF141</f>
        <v>1.2255E-2</v>
      </c>
      <c r="AD154" s="31">
        <f>'AEO 2022 Table 49 Raw'!AG141</f>
        <v>1.2893999999999999E-2</v>
      </c>
      <c r="AE154" s="31">
        <f>'AEO 2022 Table 49 Raw'!AH141</f>
        <v>1.3544E-2</v>
      </c>
      <c r="AF154" s="31">
        <f>'AEO 2022 Table 49 Raw'!AI141</f>
        <v>1.4229E-2</v>
      </c>
      <c r="AG154" s="52">
        <f>'AEO 2022 Table 49 Raw'!AJ141</f>
        <v>0.14199999999999999</v>
      </c>
    </row>
    <row r="155" spans="1:33" ht="15" customHeight="1">
      <c r="A155" s="8" t="s">
        <v>2165</v>
      </c>
      <c r="B155" s="28" t="s">
        <v>2037</v>
      </c>
      <c r="C155" s="31">
        <f>'AEO 2022 Table 49 Raw'!F142</f>
        <v>2.8899999999999998E-4</v>
      </c>
      <c r="D155" s="31">
        <f>'AEO 2022 Table 49 Raw'!G142</f>
        <v>5.5800000000000001E-4</v>
      </c>
      <c r="E155" s="31">
        <f>'AEO 2022 Table 49 Raw'!H142</f>
        <v>8.4199999999999998E-4</v>
      </c>
      <c r="F155" s="31">
        <f>'AEO 2022 Table 49 Raw'!I142</f>
        <v>1.1609999999999999E-3</v>
      </c>
      <c r="G155" s="31">
        <f>'AEO 2022 Table 49 Raw'!J142</f>
        <v>1.5020000000000001E-3</v>
      </c>
      <c r="H155" s="31">
        <f>'AEO 2022 Table 49 Raw'!K142</f>
        <v>1.856E-3</v>
      </c>
      <c r="I155" s="31">
        <f>'AEO 2022 Table 49 Raw'!L142</f>
        <v>2.2179999999999999E-3</v>
      </c>
      <c r="J155" s="31">
        <f>'AEO 2022 Table 49 Raw'!M142</f>
        <v>2.5929999999999998E-3</v>
      </c>
      <c r="K155" s="31">
        <f>'AEO 2022 Table 49 Raw'!N142</f>
        <v>2.9810000000000001E-3</v>
      </c>
      <c r="L155" s="31">
        <f>'AEO 2022 Table 49 Raw'!O142</f>
        <v>3.3760000000000001E-3</v>
      </c>
      <c r="M155" s="31">
        <f>'AEO 2022 Table 49 Raw'!P142</f>
        <v>3.7759999999999998E-3</v>
      </c>
      <c r="N155" s="31">
        <f>'AEO 2022 Table 49 Raw'!Q142</f>
        <v>4.1879999999999999E-3</v>
      </c>
      <c r="O155" s="31">
        <f>'AEO 2022 Table 49 Raw'!R142</f>
        <v>4.6100000000000004E-3</v>
      </c>
      <c r="P155" s="31">
        <f>'AEO 2022 Table 49 Raw'!S142</f>
        <v>5.0299999999999997E-3</v>
      </c>
      <c r="Q155" s="31">
        <f>'AEO 2022 Table 49 Raw'!T142</f>
        <v>5.4479999999999997E-3</v>
      </c>
      <c r="R155" s="31">
        <f>'AEO 2022 Table 49 Raw'!U142</f>
        <v>5.8700000000000002E-3</v>
      </c>
      <c r="S155" s="31">
        <f>'AEO 2022 Table 49 Raw'!V142</f>
        <v>6.306E-3</v>
      </c>
      <c r="T155" s="31">
        <f>'AEO 2022 Table 49 Raw'!W142</f>
        <v>6.7590000000000003E-3</v>
      </c>
      <c r="U155" s="31">
        <f>'AEO 2022 Table 49 Raw'!X142</f>
        <v>7.2370000000000004E-3</v>
      </c>
      <c r="V155" s="31">
        <f>'AEO 2022 Table 49 Raw'!Y142</f>
        <v>7.737E-3</v>
      </c>
      <c r="W155" s="31">
        <f>'AEO 2022 Table 49 Raw'!Z142</f>
        <v>8.2509999999999997E-3</v>
      </c>
      <c r="X155" s="31">
        <f>'AEO 2022 Table 49 Raw'!AA142</f>
        <v>8.7770000000000001E-3</v>
      </c>
      <c r="Y155" s="31">
        <f>'AEO 2022 Table 49 Raw'!AB142</f>
        <v>9.3150000000000004E-3</v>
      </c>
      <c r="Z155" s="31">
        <f>'AEO 2022 Table 49 Raw'!AC142</f>
        <v>9.8639999999999995E-3</v>
      </c>
      <c r="AA155" s="31">
        <f>'AEO 2022 Table 49 Raw'!AD142</f>
        <v>1.0423999999999999E-2</v>
      </c>
      <c r="AB155" s="31">
        <f>'AEO 2022 Table 49 Raw'!AE142</f>
        <v>1.1002E-2</v>
      </c>
      <c r="AC155" s="31">
        <f>'AEO 2022 Table 49 Raw'!AF142</f>
        <v>1.1599999999999999E-2</v>
      </c>
      <c r="AD155" s="31">
        <f>'AEO 2022 Table 49 Raw'!AG142</f>
        <v>1.2205000000000001E-2</v>
      </c>
      <c r="AE155" s="31">
        <f>'AEO 2022 Table 49 Raw'!AH142</f>
        <v>1.282E-2</v>
      </c>
      <c r="AF155" s="31">
        <f>'AEO 2022 Table 49 Raw'!AI142</f>
        <v>1.3469E-2</v>
      </c>
      <c r="AG155" s="52">
        <f>'AEO 2022 Table 49 Raw'!AJ142</f>
        <v>0.14199999999999999</v>
      </c>
    </row>
    <row r="156" spans="1:33" ht="15" customHeight="1">
      <c r="A156" s="8" t="s">
        <v>2166</v>
      </c>
      <c r="B156" s="28" t="s">
        <v>2039</v>
      </c>
      <c r="C156" s="31">
        <f>'AEO 2022 Table 49 Raw'!F143</f>
        <v>4.66E-4</v>
      </c>
      <c r="D156" s="31">
        <f>'AEO 2022 Table 49 Raw'!G143</f>
        <v>9.01E-4</v>
      </c>
      <c r="E156" s="31">
        <f>'AEO 2022 Table 49 Raw'!H143</f>
        <v>1.3600000000000001E-3</v>
      </c>
      <c r="F156" s="31">
        <f>'AEO 2022 Table 49 Raw'!I143</f>
        <v>1.8749999999999999E-3</v>
      </c>
      <c r="G156" s="31">
        <f>'AEO 2022 Table 49 Raw'!J143</f>
        <v>2.4269999999999999E-3</v>
      </c>
      <c r="H156" s="31">
        <f>'AEO 2022 Table 49 Raw'!K143</f>
        <v>2.9979999999999998E-3</v>
      </c>
      <c r="I156" s="31">
        <f>'AEO 2022 Table 49 Raw'!L143</f>
        <v>3.5829999999999998E-3</v>
      </c>
      <c r="J156" s="31">
        <f>'AEO 2022 Table 49 Raw'!M143</f>
        <v>4.1879999999999999E-3</v>
      </c>
      <c r="K156" s="31">
        <f>'AEO 2022 Table 49 Raw'!N143</f>
        <v>4.8139999999999997E-3</v>
      </c>
      <c r="L156" s="31">
        <f>'AEO 2022 Table 49 Raw'!O143</f>
        <v>5.4530000000000004E-3</v>
      </c>
      <c r="M156" s="31">
        <f>'AEO 2022 Table 49 Raw'!P143</f>
        <v>6.1000000000000004E-3</v>
      </c>
      <c r="N156" s="31">
        <f>'AEO 2022 Table 49 Raw'!Q143</f>
        <v>6.764E-3</v>
      </c>
      <c r="O156" s="31">
        <f>'AEO 2022 Table 49 Raw'!R143</f>
        <v>7.4450000000000002E-3</v>
      </c>
      <c r="P156" s="31">
        <f>'AEO 2022 Table 49 Raw'!S143</f>
        <v>8.1250000000000003E-3</v>
      </c>
      <c r="Q156" s="31">
        <f>'AEO 2022 Table 49 Raw'!T143</f>
        <v>8.7989999999999995E-3</v>
      </c>
      <c r="R156" s="31">
        <f>'AEO 2022 Table 49 Raw'!U143</f>
        <v>9.4800000000000006E-3</v>
      </c>
      <c r="S156" s="31">
        <f>'AEO 2022 Table 49 Raw'!V143</f>
        <v>1.0185E-2</v>
      </c>
      <c r="T156" s="31">
        <f>'AEO 2022 Table 49 Raw'!W143</f>
        <v>1.0917E-2</v>
      </c>
      <c r="U156" s="31">
        <f>'AEO 2022 Table 49 Raw'!X143</f>
        <v>1.1689E-2</v>
      </c>
      <c r="V156" s="31">
        <f>'AEO 2022 Table 49 Raw'!Y143</f>
        <v>1.2496E-2</v>
      </c>
      <c r="W156" s="31">
        <f>'AEO 2022 Table 49 Raw'!Z143</f>
        <v>1.3327E-2</v>
      </c>
      <c r="X156" s="31">
        <f>'AEO 2022 Table 49 Raw'!AA143</f>
        <v>1.4177E-2</v>
      </c>
      <c r="Y156" s="31">
        <f>'AEO 2022 Table 49 Raw'!AB143</f>
        <v>1.5044999999999999E-2</v>
      </c>
      <c r="Z156" s="31">
        <f>'AEO 2022 Table 49 Raw'!AC143</f>
        <v>1.5932000000000002E-2</v>
      </c>
      <c r="AA156" s="31">
        <f>'AEO 2022 Table 49 Raw'!AD143</f>
        <v>1.6837000000000001E-2</v>
      </c>
      <c r="AB156" s="31">
        <f>'AEO 2022 Table 49 Raw'!AE143</f>
        <v>1.7770999999999999E-2</v>
      </c>
      <c r="AC156" s="31">
        <f>'AEO 2022 Table 49 Raw'!AF143</f>
        <v>1.8735999999999999E-2</v>
      </c>
      <c r="AD156" s="31">
        <f>'AEO 2022 Table 49 Raw'!AG143</f>
        <v>1.9713999999999999E-2</v>
      </c>
      <c r="AE156" s="31">
        <f>'AEO 2022 Table 49 Raw'!AH143</f>
        <v>2.0707E-2</v>
      </c>
      <c r="AF156" s="31">
        <f>'AEO 2022 Table 49 Raw'!AI143</f>
        <v>2.1755E-2</v>
      </c>
      <c r="AG156" s="52">
        <f>'AEO 2022 Table 49 Raw'!AJ143</f>
        <v>0.14199999999999999</v>
      </c>
    </row>
    <row r="157" spans="1:33" ht="15" customHeight="1">
      <c r="A157" s="8" t="s">
        <v>2167</v>
      </c>
      <c r="B157" s="28" t="s">
        <v>2053</v>
      </c>
      <c r="C157" s="31">
        <f>'AEO 2022 Table 49 Raw'!F144</f>
        <v>3.71068</v>
      </c>
      <c r="D157" s="31">
        <f>'AEO 2022 Table 49 Raw'!G144</f>
        <v>3.7381479999999998</v>
      </c>
      <c r="E157" s="31">
        <f>'AEO 2022 Table 49 Raw'!H144</f>
        <v>3.7707000000000002</v>
      </c>
      <c r="F157" s="31">
        <f>'AEO 2022 Table 49 Raw'!I144</f>
        <v>3.819896</v>
      </c>
      <c r="G157" s="31">
        <f>'AEO 2022 Table 49 Raw'!J144</f>
        <v>3.8792749999999998</v>
      </c>
      <c r="H157" s="31">
        <f>'AEO 2022 Table 49 Raw'!K144</f>
        <v>3.941379</v>
      </c>
      <c r="I157" s="31">
        <f>'AEO 2022 Table 49 Raw'!L144</f>
        <v>4.002821</v>
      </c>
      <c r="J157" s="31">
        <f>'AEO 2022 Table 49 Raw'!M144</f>
        <v>4.0645829999999998</v>
      </c>
      <c r="K157" s="31">
        <f>'AEO 2022 Table 49 Raw'!N144</f>
        <v>4.1242910000000004</v>
      </c>
      <c r="L157" s="31">
        <f>'AEO 2022 Table 49 Raw'!O144</f>
        <v>4.1832799999999999</v>
      </c>
      <c r="M157" s="31">
        <f>'AEO 2022 Table 49 Raw'!P144</f>
        <v>4.2362450000000003</v>
      </c>
      <c r="N157" s="31">
        <f>'AEO 2022 Table 49 Raw'!Q144</f>
        <v>4.2907380000000002</v>
      </c>
      <c r="O157" s="31">
        <f>'AEO 2022 Table 49 Raw'!R144</f>
        <v>4.3383789999999998</v>
      </c>
      <c r="P157" s="31">
        <f>'AEO 2022 Table 49 Raw'!S144</f>
        <v>4.3768390000000004</v>
      </c>
      <c r="Q157" s="31">
        <f>'AEO 2022 Table 49 Raw'!T144</f>
        <v>4.4120869999999996</v>
      </c>
      <c r="R157" s="31">
        <f>'AEO 2022 Table 49 Raw'!U144</f>
        <v>4.4478150000000003</v>
      </c>
      <c r="S157" s="31">
        <f>'AEO 2022 Table 49 Raw'!V144</f>
        <v>4.4870619999999999</v>
      </c>
      <c r="T157" s="31">
        <f>'AEO 2022 Table 49 Raw'!W144</f>
        <v>4.5287389999999998</v>
      </c>
      <c r="U157" s="31">
        <f>'AEO 2022 Table 49 Raw'!X144</f>
        <v>4.5750219999999997</v>
      </c>
      <c r="V157" s="31">
        <f>'AEO 2022 Table 49 Raw'!Y144</f>
        <v>4.6220840000000001</v>
      </c>
      <c r="W157" s="31">
        <f>'AEO 2022 Table 49 Raw'!Z144</f>
        <v>4.6691000000000003</v>
      </c>
      <c r="X157" s="31">
        <f>'AEO 2022 Table 49 Raw'!AA144</f>
        <v>4.7182029999999999</v>
      </c>
      <c r="Y157" s="31">
        <f>'AEO 2022 Table 49 Raw'!AB144</f>
        <v>4.7751440000000001</v>
      </c>
      <c r="Z157" s="31">
        <f>'AEO 2022 Table 49 Raw'!AC144</f>
        <v>4.8381930000000004</v>
      </c>
      <c r="AA157" s="31">
        <f>'AEO 2022 Table 49 Raw'!AD144</f>
        <v>4.9015139999999997</v>
      </c>
      <c r="AB157" s="31">
        <f>'AEO 2022 Table 49 Raw'!AE144</f>
        <v>4.9645200000000003</v>
      </c>
      <c r="AC157" s="31">
        <f>'AEO 2022 Table 49 Raw'!AF144</f>
        <v>5.0297910000000003</v>
      </c>
      <c r="AD157" s="31">
        <f>'AEO 2022 Table 49 Raw'!AG144</f>
        <v>5.0927709999999999</v>
      </c>
      <c r="AE157" s="31">
        <f>'AEO 2022 Table 49 Raw'!AH144</f>
        <v>5.1524789999999996</v>
      </c>
      <c r="AF157" s="31">
        <f>'AEO 2022 Table 49 Raw'!AI144</f>
        <v>5.213946</v>
      </c>
      <c r="AG157" s="52">
        <f>'AEO 2022 Table 49 Raw'!AJ144</f>
        <v>1.2E-2</v>
      </c>
    </row>
    <row r="158" spans="1:33" ht="15" customHeight="1">
      <c r="B158" s="27" t="s">
        <v>2054</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52"/>
    </row>
    <row r="159" spans="1:33" ht="15" customHeight="1">
      <c r="A159" s="8" t="s">
        <v>2168</v>
      </c>
      <c r="B159" s="28" t="s">
        <v>2024</v>
      </c>
      <c r="C159" s="31">
        <f>'AEO 2022 Table 49 Raw'!F146</f>
        <v>5.1543469999999996</v>
      </c>
      <c r="D159" s="31">
        <f>'AEO 2022 Table 49 Raw'!G146</f>
        <v>5.1961279999999999</v>
      </c>
      <c r="E159" s="31">
        <f>'AEO 2022 Table 49 Raw'!H146</f>
        <v>5.2396940000000001</v>
      </c>
      <c r="F159" s="31">
        <f>'AEO 2022 Table 49 Raw'!I146</f>
        <v>5.2985119999999997</v>
      </c>
      <c r="G159" s="31">
        <f>'AEO 2022 Table 49 Raw'!J146</f>
        <v>5.3646609999999999</v>
      </c>
      <c r="H159" s="31">
        <f>'AEO 2022 Table 49 Raw'!K146</f>
        <v>5.4292680000000004</v>
      </c>
      <c r="I159" s="31">
        <f>'AEO 2022 Table 49 Raw'!L146</f>
        <v>5.4871189999999999</v>
      </c>
      <c r="J159" s="31">
        <f>'AEO 2022 Table 49 Raw'!M146</f>
        <v>5.538805</v>
      </c>
      <c r="K159" s="31">
        <f>'AEO 2022 Table 49 Raw'!N146</f>
        <v>5.5815809999999999</v>
      </c>
      <c r="L159" s="31">
        <f>'AEO 2022 Table 49 Raw'!O146</f>
        <v>5.6171889999999998</v>
      </c>
      <c r="M159" s="31">
        <f>'AEO 2022 Table 49 Raw'!P146</f>
        <v>5.6456720000000002</v>
      </c>
      <c r="N159" s="31">
        <f>'AEO 2022 Table 49 Raw'!Q146</f>
        <v>5.6678740000000003</v>
      </c>
      <c r="O159" s="31">
        <f>'AEO 2022 Table 49 Raw'!R146</f>
        <v>5.6815470000000001</v>
      </c>
      <c r="P159" s="31">
        <f>'AEO 2022 Table 49 Raw'!S146</f>
        <v>5.6788540000000003</v>
      </c>
      <c r="Q159" s="31">
        <f>'AEO 2022 Table 49 Raw'!T146</f>
        <v>5.6684260000000002</v>
      </c>
      <c r="R159" s="31">
        <f>'AEO 2022 Table 49 Raw'!U146</f>
        <v>5.6572509999999996</v>
      </c>
      <c r="S159" s="31">
        <f>'AEO 2022 Table 49 Raw'!V146</f>
        <v>5.6456200000000001</v>
      </c>
      <c r="T159" s="31">
        <f>'AEO 2022 Table 49 Raw'!W146</f>
        <v>5.6334569999999999</v>
      </c>
      <c r="U159" s="31">
        <f>'AEO 2022 Table 49 Raw'!X146</f>
        <v>5.6174010000000001</v>
      </c>
      <c r="V159" s="31">
        <f>'AEO 2022 Table 49 Raw'!Y146</f>
        <v>5.5976480000000004</v>
      </c>
      <c r="W159" s="31">
        <f>'AEO 2022 Table 49 Raw'!Z146</f>
        <v>5.5666729999999998</v>
      </c>
      <c r="X159" s="31">
        <f>'AEO 2022 Table 49 Raw'!AA146</f>
        <v>5.5417649999999998</v>
      </c>
      <c r="Y159" s="31">
        <f>'AEO 2022 Table 49 Raw'!AB146</f>
        <v>5.5187670000000004</v>
      </c>
      <c r="Z159" s="31">
        <f>'AEO 2022 Table 49 Raw'!AC146</f>
        <v>5.4984679999999999</v>
      </c>
      <c r="AA159" s="31">
        <f>'AEO 2022 Table 49 Raw'!AD146</f>
        <v>5.4771369999999999</v>
      </c>
      <c r="AB159" s="31">
        <f>'AEO 2022 Table 49 Raw'!AE146</f>
        <v>5.4504890000000001</v>
      </c>
      <c r="AC159" s="31">
        <f>'AEO 2022 Table 49 Raw'!AF146</f>
        <v>5.4194769999999997</v>
      </c>
      <c r="AD159" s="31">
        <f>'AEO 2022 Table 49 Raw'!AG146</f>
        <v>5.3820709999999998</v>
      </c>
      <c r="AE159" s="31">
        <f>'AEO 2022 Table 49 Raw'!AH146</f>
        <v>5.3358340000000002</v>
      </c>
      <c r="AF159" s="31">
        <f>'AEO 2022 Table 49 Raw'!AI146</f>
        <v>5.2851999999999997</v>
      </c>
      <c r="AG159" s="52">
        <f>'AEO 2022 Table 49 Raw'!AJ146</f>
        <v>1E-3</v>
      </c>
    </row>
    <row r="160" spans="1:33" ht="15" customHeight="1">
      <c r="A160" s="8" t="s">
        <v>2169</v>
      </c>
      <c r="B160" s="28" t="s">
        <v>2026</v>
      </c>
      <c r="C160" s="31">
        <f>'AEO 2022 Table 49 Raw'!F147</f>
        <v>4.4499999999999998E-2</v>
      </c>
      <c r="D160" s="31">
        <f>'AEO 2022 Table 49 Raw'!G147</f>
        <v>3.8625E-2</v>
      </c>
      <c r="E160" s="31">
        <f>'AEO 2022 Table 49 Raw'!H147</f>
        <v>3.3730000000000003E-2</v>
      </c>
      <c r="F160" s="31">
        <f>'AEO 2022 Table 49 Raw'!I147</f>
        <v>2.954E-2</v>
      </c>
      <c r="G160" s="31">
        <f>'AEO 2022 Table 49 Raw'!J147</f>
        <v>2.596E-2</v>
      </c>
      <c r="H160" s="31">
        <f>'AEO 2022 Table 49 Raw'!K147</f>
        <v>2.3064999999999999E-2</v>
      </c>
      <c r="I160" s="31">
        <f>'AEO 2022 Table 49 Raw'!L147</f>
        <v>2.0736000000000001E-2</v>
      </c>
      <c r="J160" s="31">
        <f>'AEO 2022 Table 49 Raw'!M147</f>
        <v>1.8821000000000001E-2</v>
      </c>
      <c r="K160" s="31">
        <f>'AEO 2022 Table 49 Raw'!N147</f>
        <v>1.7172E-2</v>
      </c>
      <c r="L160" s="31">
        <f>'AEO 2022 Table 49 Raw'!O147</f>
        <v>1.5806000000000001E-2</v>
      </c>
      <c r="M160" s="31">
        <f>'AEO 2022 Table 49 Raw'!P147</f>
        <v>1.4588E-2</v>
      </c>
      <c r="N160" s="31">
        <f>'AEO 2022 Table 49 Raw'!Q147</f>
        <v>1.3566E-2</v>
      </c>
      <c r="O160" s="31">
        <f>'AEO 2022 Table 49 Raw'!R147</f>
        <v>1.274E-2</v>
      </c>
      <c r="P160" s="31">
        <f>'AEO 2022 Table 49 Raw'!S147</f>
        <v>1.2064E-2</v>
      </c>
      <c r="Q160" s="31">
        <f>'AEO 2022 Table 49 Raw'!T147</f>
        <v>1.1544E-2</v>
      </c>
      <c r="R160" s="31">
        <f>'AEO 2022 Table 49 Raw'!U147</f>
        <v>1.1096999999999999E-2</v>
      </c>
      <c r="S160" s="31">
        <f>'AEO 2022 Table 49 Raw'!V147</f>
        <v>1.0777E-2</v>
      </c>
      <c r="T160" s="31">
        <f>'AEO 2022 Table 49 Raw'!W147</f>
        <v>1.0545000000000001E-2</v>
      </c>
      <c r="U160" s="31">
        <f>'AEO 2022 Table 49 Raw'!X147</f>
        <v>1.0344000000000001E-2</v>
      </c>
      <c r="V160" s="31">
        <f>'AEO 2022 Table 49 Raw'!Y147</f>
        <v>1.014E-2</v>
      </c>
      <c r="W160" s="31">
        <f>'AEO 2022 Table 49 Raw'!Z147</f>
        <v>9.9850000000000008E-3</v>
      </c>
      <c r="X160" s="31">
        <f>'AEO 2022 Table 49 Raw'!AA147</f>
        <v>9.7909999999999994E-3</v>
      </c>
      <c r="Y160" s="31">
        <f>'AEO 2022 Table 49 Raw'!AB147</f>
        <v>9.6010000000000002E-3</v>
      </c>
      <c r="Z160" s="31">
        <f>'AEO 2022 Table 49 Raw'!AC147</f>
        <v>9.4870000000000006E-3</v>
      </c>
      <c r="AA160" s="31">
        <f>'AEO 2022 Table 49 Raw'!AD147</f>
        <v>9.4219999999999998E-3</v>
      </c>
      <c r="AB160" s="31">
        <f>'AEO 2022 Table 49 Raw'!AE147</f>
        <v>9.3849999999999992E-3</v>
      </c>
      <c r="AC160" s="31">
        <f>'AEO 2022 Table 49 Raw'!AF147</f>
        <v>9.3609999999999995E-3</v>
      </c>
      <c r="AD160" s="31">
        <f>'AEO 2022 Table 49 Raw'!AG147</f>
        <v>9.3469999999999994E-3</v>
      </c>
      <c r="AE160" s="31">
        <f>'AEO 2022 Table 49 Raw'!AH147</f>
        <v>9.3229999999999997E-3</v>
      </c>
      <c r="AF160" s="31">
        <f>'AEO 2022 Table 49 Raw'!AI147</f>
        <v>9.299E-3</v>
      </c>
      <c r="AG160" s="52">
        <f>'AEO 2022 Table 49 Raw'!AJ147</f>
        <v>-5.2999999999999999E-2</v>
      </c>
    </row>
    <row r="161" spans="1:33" ht="15" customHeight="1">
      <c r="A161" s="8" t="s">
        <v>2170</v>
      </c>
      <c r="B161" s="28" t="s">
        <v>1670</v>
      </c>
      <c r="C161" s="31">
        <f>'AEO 2022 Table 49 Raw'!F148</f>
        <v>3.2799999999999999E-3</v>
      </c>
      <c r="D161" s="31">
        <f>'AEO 2022 Table 49 Raw'!G148</f>
        <v>3.1900000000000001E-3</v>
      </c>
      <c r="E161" s="31">
        <f>'AEO 2022 Table 49 Raw'!H148</f>
        <v>3.1099999999999999E-3</v>
      </c>
      <c r="F161" s="31">
        <f>'AEO 2022 Table 49 Raw'!I148</f>
        <v>3.0599999999999998E-3</v>
      </c>
      <c r="G161" s="31">
        <f>'AEO 2022 Table 49 Raw'!J148</f>
        <v>3.0349999999999999E-3</v>
      </c>
      <c r="H161" s="31">
        <f>'AEO 2022 Table 49 Raw'!K148</f>
        <v>3.045E-3</v>
      </c>
      <c r="I161" s="31">
        <f>'AEO 2022 Table 49 Raw'!L148</f>
        <v>3.0630000000000002E-3</v>
      </c>
      <c r="J161" s="31">
        <f>'AEO 2022 Table 49 Raw'!M148</f>
        <v>3.081E-3</v>
      </c>
      <c r="K161" s="31">
        <f>'AEO 2022 Table 49 Raw'!N148</f>
        <v>3.0760000000000002E-3</v>
      </c>
      <c r="L161" s="31">
        <f>'AEO 2022 Table 49 Raw'!O148</f>
        <v>3.0839999999999999E-3</v>
      </c>
      <c r="M161" s="31">
        <f>'AEO 2022 Table 49 Raw'!P148</f>
        <v>3.0959999999999998E-3</v>
      </c>
      <c r="N161" s="31">
        <f>'AEO 2022 Table 49 Raw'!Q148</f>
        <v>3.1089999999999998E-3</v>
      </c>
      <c r="O161" s="31">
        <f>'AEO 2022 Table 49 Raw'!R148</f>
        <v>3.1489999999999999E-3</v>
      </c>
      <c r="P161" s="31">
        <f>'AEO 2022 Table 49 Raw'!S148</f>
        <v>3.2009999999999999E-3</v>
      </c>
      <c r="Q161" s="31">
        <f>'AEO 2022 Table 49 Raw'!T148</f>
        <v>3.261E-3</v>
      </c>
      <c r="R161" s="31">
        <f>'AEO 2022 Table 49 Raw'!U148</f>
        <v>3.3249999999999998E-3</v>
      </c>
      <c r="S161" s="31">
        <f>'AEO 2022 Table 49 Raw'!V148</f>
        <v>3.3939999999999999E-3</v>
      </c>
      <c r="T161" s="31">
        <f>'AEO 2022 Table 49 Raw'!W148</f>
        <v>3.467E-3</v>
      </c>
      <c r="U161" s="31">
        <f>'AEO 2022 Table 49 Raw'!X148</f>
        <v>3.5430000000000001E-3</v>
      </c>
      <c r="V161" s="31">
        <f>'AEO 2022 Table 49 Raw'!Y148</f>
        <v>3.6219999999999998E-3</v>
      </c>
      <c r="W161" s="31">
        <f>'AEO 2022 Table 49 Raw'!Z148</f>
        <v>3.699E-3</v>
      </c>
      <c r="X161" s="31">
        <f>'AEO 2022 Table 49 Raw'!AA148</f>
        <v>3.7750000000000001E-3</v>
      </c>
      <c r="Y161" s="31">
        <f>'AEO 2022 Table 49 Raw'!AB148</f>
        <v>3.849E-3</v>
      </c>
      <c r="Z161" s="31">
        <f>'AEO 2022 Table 49 Raw'!AC148</f>
        <v>3.9199999999999999E-3</v>
      </c>
      <c r="AA161" s="31">
        <f>'AEO 2022 Table 49 Raw'!AD148</f>
        <v>3.9890000000000004E-3</v>
      </c>
      <c r="AB161" s="31">
        <f>'AEO 2022 Table 49 Raw'!AE148</f>
        <v>4.0559999999999997E-3</v>
      </c>
      <c r="AC161" s="31">
        <f>'AEO 2022 Table 49 Raw'!AF148</f>
        <v>4.1229999999999999E-3</v>
      </c>
      <c r="AD161" s="31">
        <f>'AEO 2022 Table 49 Raw'!AG148</f>
        <v>4.1859999999999996E-3</v>
      </c>
      <c r="AE161" s="31">
        <f>'AEO 2022 Table 49 Raw'!AH148</f>
        <v>4.2319999999999997E-3</v>
      </c>
      <c r="AF161" s="31">
        <f>'AEO 2022 Table 49 Raw'!AI148</f>
        <v>4.267E-3</v>
      </c>
      <c r="AG161" s="52">
        <f>'AEO 2022 Table 49 Raw'!AJ148</f>
        <v>8.9999999999999993E-3</v>
      </c>
    </row>
    <row r="162" spans="1:33" ht="15" customHeight="1">
      <c r="A162" s="8" t="s">
        <v>2171</v>
      </c>
      <c r="B162" s="28" t="s">
        <v>2029</v>
      </c>
      <c r="C162" s="31">
        <f>'AEO 2022 Table 49 Raw'!F149</f>
        <v>4.6475000000000002E-2</v>
      </c>
      <c r="D162" s="31">
        <f>'AEO 2022 Table 49 Raw'!G149</f>
        <v>4.9408000000000001E-2</v>
      </c>
      <c r="E162" s="31">
        <f>'AEO 2022 Table 49 Raw'!H149</f>
        <v>5.2055999999999998E-2</v>
      </c>
      <c r="F162" s="31">
        <f>'AEO 2022 Table 49 Raw'!I149</f>
        <v>5.4614000000000003E-2</v>
      </c>
      <c r="G162" s="31">
        <f>'AEO 2022 Table 49 Raw'!J149</f>
        <v>5.6987999999999997E-2</v>
      </c>
      <c r="H162" s="31">
        <f>'AEO 2022 Table 49 Raw'!K149</f>
        <v>5.9124999999999997E-2</v>
      </c>
      <c r="I162" s="31">
        <f>'AEO 2022 Table 49 Raw'!L149</f>
        <v>6.1039000000000003E-2</v>
      </c>
      <c r="J162" s="31">
        <f>'AEO 2022 Table 49 Raw'!M149</f>
        <v>6.2797000000000006E-2</v>
      </c>
      <c r="K162" s="31">
        <f>'AEO 2022 Table 49 Raw'!N149</f>
        <v>6.4416000000000001E-2</v>
      </c>
      <c r="L162" s="31">
        <f>'AEO 2022 Table 49 Raw'!O149</f>
        <v>6.5837999999999994E-2</v>
      </c>
      <c r="M162" s="31">
        <f>'AEO 2022 Table 49 Raw'!P149</f>
        <v>6.7055000000000003E-2</v>
      </c>
      <c r="N162" s="31">
        <f>'AEO 2022 Table 49 Raw'!Q149</f>
        <v>6.8156999999999995E-2</v>
      </c>
      <c r="O162" s="31">
        <f>'AEO 2022 Table 49 Raw'!R149</f>
        <v>6.9197999999999996E-2</v>
      </c>
      <c r="P162" s="31">
        <f>'AEO 2022 Table 49 Raw'!S149</f>
        <v>7.0113999999999996E-2</v>
      </c>
      <c r="Q162" s="31">
        <f>'AEO 2022 Table 49 Raw'!T149</f>
        <v>7.0928000000000005E-2</v>
      </c>
      <c r="R162" s="31">
        <f>'AEO 2022 Table 49 Raw'!U149</f>
        <v>7.1707000000000007E-2</v>
      </c>
      <c r="S162" s="31">
        <f>'AEO 2022 Table 49 Raw'!V149</f>
        <v>7.2539999999999993E-2</v>
      </c>
      <c r="T162" s="31">
        <f>'AEO 2022 Table 49 Raw'!W149</f>
        <v>7.3455000000000006E-2</v>
      </c>
      <c r="U162" s="31">
        <f>'AEO 2022 Table 49 Raw'!X149</f>
        <v>7.4490000000000001E-2</v>
      </c>
      <c r="V162" s="31">
        <f>'AEO 2022 Table 49 Raw'!Y149</f>
        <v>7.5688000000000005E-2</v>
      </c>
      <c r="W162" s="31">
        <f>'AEO 2022 Table 49 Raw'!Z149</f>
        <v>7.7024999999999996E-2</v>
      </c>
      <c r="X162" s="31">
        <f>'AEO 2022 Table 49 Raw'!AA149</f>
        <v>7.8487000000000001E-2</v>
      </c>
      <c r="Y162" s="31">
        <f>'AEO 2022 Table 49 Raw'!AB149</f>
        <v>8.0087000000000005E-2</v>
      </c>
      <c r="Z162" s="31">
        <f>'AEO 2022 Table 49 Raw'!AC149</f>
        <v>8.1900000000000001E-2</v>
      </c>
      <c r="AA162" s="31">
        <f>'AEO 2022 Table 49 Raw'!AD149</f>
        <v>8.3942000000000003E-2</v>
      </c>
      <c r="AB162" s="31">
        <f>'AEO 2022 Table 49 Raw'!AE149</f>
        <v>8.6220000000000005E-2</v>
      </c>
      <c r="AC162" s="31">
        <f>'AEO 2022 Table 49 Raw'!AF149</f>
        <v>8.8800000000000004E-2</v>
      </c>
      <c r="AD162" s="31">
        <f>'AEO 2022 Table 49 Raw'!AG149</f>
        <v>9.1479000000000005E-2</v>
      </c>
      <c r="AE162" s="31">
        <f>'AEO 2022 Table 49 Raw'!AH149</f>
        <v>9.4375000000000001E-2</v>
      </c>
      <c r="AF162" s="31">
        <f>'AEO 2022 Table 49 Raw'!AI149</f>
        <v>9.7735000000000002E-2</v>
      </c>
      <c r="AG162" s="52">
        <f>'AEO 2022 Table 49 Raw'!AJ149</f>
        <v>2.5999999999999999E-2</v>
      </c>
    </row>
    <row r="163" spans="1:33" ht="12" customHeight="1">
      <c r="A163" s="8" t="s">
        <v>2172</v>
      </c>
      <c r="B163" s="28" t="s">
        <v>2031</v>
      </c>
      <c r="C163" s="31">
        <f>'AEO 2022 Table 49 Raw'!F150</f>
        <v>0</v>
      </c>
      <c r="D163" s="31">
        <f>'AEO 2022 Table 49 Raw'!G150</f>
        <v>0</v>
      </c>
      <c r="E163" s="31">
        <f>'AEO 2022 Table 49 Raw'!H150</f>
        <v>0</v>
      </c>
      <c r="F163" s="31">
        <f>'AEO 2022 Table 49 Raw'!I150</f>
        <v>0</v>
      </c>
      <c r="G163" s="31">
        <f>'AEO 2022 Table 49 Raw'!J150</f>
        <v>0</v>
      </c>
      <c r="H163" s="31">
        <f>'AEO 2022 Table 49 Raw'!K150</f>
        <v>0</v>
      </c>
      <c r="I163" s="31">
        <f>'AEO 2022 Table 49 Raw'!L150</f>
        <v>0</v>
      </c>
      <c r="J163" s="31">
        <f>'AEO 2022 Table 49 Raw'!M150</f>
        <v>0</v>
      </c>
      <c r="K163" s="31">
        <f>'AEO 2022 Table 49 Raw'!N150</f>
        <v>0</v>
      </c>
      <c r="L163" s="31">
        <f>'AEO 2022 Table 49 Raw'!O150</f>
        <v>0</v>
      </c>
      <c r="M163" s="31">
        <f>'AEO 2022 Table 49 Raw'!P150</f>
        <v>0</v>
      </c>
      <c r="N163" s="31">
        <f>'AEO 2022 Table 49 Raw'!Q150</f>
        <v>0</v>
      </c>
      <c r="O163" s="31">
        <f>'AEO 2022 Table 49 Raw'!R150</f>
        <v>0</v>
      </c>
      <c r="P163" s="31">
        <f>'AEO 2022 Table 49 Raw'!S150</f>
        <v>0</v>
      </c>
      <c r="Q163" s="31">
        <f>'AEO 2022 Table 49 Raw'!T150</f>
        <v>0</v>
      </c>
      <c r="R163" s="31">
        <f>'AEO 2022 Table 49 Raw'!U150</f>
        <v>0</v>
      </c>
      <c r="S163" s="31">
        <f>'AEO 2022 Table 49 Raw'!V150</f>
        <v>0</v>
      </c>
      <c r="T163" s="31">
        <f>'AEO 2022 Table 49 Raw'!W150</f>
        <v>0</v>
      </c>
      <c r="U163" s="31">
        <f>'AEO 2022 Table 49 Raw'!X150</f>
        <v>0</v>
      </c>
      <c r="V163" s="31">
        <f>'AEO 2022 Table 49 Raw'!Y150</f>
        <v>0</v>
      </c>
      <c r="W163" s="31">
        <f>'AEO 2022 Table 49 Raw'!Z150</f>
        <v>0</v>
      </c>
      <c r="X163" s="31">
        <f>'AEO 2022 Table 49 Raw'!AA150</f>
        <v>0</v>
      </c>
      <c r="Y163" s="31">
        <f>'AEO 2022 Table 49 Raw'!AB150</f>
        <v>0</v>
      </c>
      <c r="Z163" s="31">
        <f>'AEO 2022 Table 49 Raw'!AC150</f>
        <v>0</v>
      </c>
      <c r="AA163" s="31">
        <f>'AEO 2022 Table 49 Raw'!AD150</f>
        <v>0</v>
      </c>
      <c r="AB163" s="31">
        <f>'AEO 2022 Table 49 Raw'!AE150</f>
        <v>0</v>
      </c>
      <c r="AC163" s="31">
        <f>'AEO 2022 Table 49 Raw'!AF150</f>
        <v>0</v>
      </c>
      <c r="AD163" s="31">
        <f>'AEO 2022 Table 49 Raw'!AG150</f>
        <v>0</v>
      </c>
      <c r="AE163" s="31">
        <f>'AEO 2022 Table 49 Raw'!AH150</f>
        <v>0</v>
      </c>
      <c r="AF163" s="31">
        <f>'AEO 2022 Table 49 Raw'!AI150</f>
        <v>0</v>
      </c>
      <c r="AG163" s="52" t="str">
        <f>'AEO 2022 Table 49 Raw'!AJ150</f>
        <v>- -</v>
      </c>
    </row>
    <row r="164" spans="1:33" ht="15" customHeight="1">
      <c r="A164" s="8" t="s">
        <v>2173</v>
      </c>
      <c r="B164" s="28" t="s">
        <v>2033</v>
      </c>
      <c r="C164" s="31">
        <f>'AEO 2022 Table 49 Raw'!F151</f>
        <v>1.2400000000000001E-4</v>
      </c>
      <c r="D164" s="31">
        <f>'AEO 2022 Table 49 Raw'!G151</f>
        <v>1.25E-4</v>
      </c>
      <c r="E164" s="31">
        <f>'AEO 2022 Table 49 Raw'!H151</f>
        <v>1.25E-4</v>
      </c>
      <c r="F164" s="31">
        <f>'AEO 2022 Table 49 Raw'!I151</f>
        <v>1.26E-4</v>
      </c>
      <c r="G164" s="31">
        <f>'AEO 2022 Table 49 Raw'!J151</f>
        <v>1.26E-4</v>
      </c>
      <c r="H164" s="31">
        <f>'AEO 2022 Table 49 Raw'!K151</f>
        <v>1.26E-4</v>
      </c>
      <c r="I164" s="31">
        <f>'AEO 2022 Table 49 Raw'!L151</f>
        <v>1.25E-4</v>
      </c>
      <c r="J164" s="31">
        <f>'AEO 2022 Table 49 Raw'!M151</f>
        <v>1.2400000000000001E-4</v>
      </c>
      <c r="K164" s="31">
        <f>'AEO 2022 Table 49 Raw'!N151</f>
        <v>1.2300000000000001E-4</v>
      </c>
      <c r="L164" s="31">
        <f>'AEO 2022 Table 49 Raw'!O151</f>
        <v>1.22E-4</v>
      </c>
      <c r="M164" s="31">
        <f>'AEO 2022 Table 49 Raw'!P151</f>
        <v>1.2E-4</v>
      </c>
      <c r="N164" s="31">
        <f>'AEO 2022 Table 49 Raw'!Q151</f>
        <v>1.18E-4</v>
      </c>
      <c r="O164" s="31">
        <f>'AEO 2022 Table 49 Raw'!R151</f>
        <v>1.16E-4</v>
      </c>
      <c r="P164" s="31">
        <f>'AEO 2022 Table 49 Raw'!S151</f>
        <v>1.13E-4</v>
      </c>
      <c r="Q164" s="31">
        <f>'AEO 2022 Table 49 Raw'!T151</f>
        <v>1.11E-4</v>
      </c>
      <c r="R164" s="31">
        <f>'AEO 2022 Table 49 Raw'!U151</f>
        <v>1.08E-4</v>
      </c>
      <c r="S164" s="31">
        <f>'AEO 2022 Table 49 Raw'!V151</f>
        <v>1.05E-4</v>
      </c>
      <c r="T164" s="31">
        <f>'AEO 2022 Table 49 Raw'!W151</f>
        <v>1.02E-4</v>
      </c>
      <c r="U164" s="31">
        <f>'AEO 2022 Table 49 Raw'!X151</f>
        <v>9.7999999999999997E-5</v>
      </c>
      <c r="V164" s="31">
        <f>'AEO 2022 Table 49 Raw'!Y151</f>
        <v>9.5000000000000005E-5</v>
      </c>
      <c r="W164" s="31">
        <f>'AEO 2022 Table 49 Raw'!Z151</f>
        <v>9.2E-5</v>
      </c>
      <c r="X164" s="31">
        <f>'AEO 2022 Table 49 Raw'!AA151</f>
        <v>8.7999999999999998E-5</v>
      </c>
      <c r="Y164" s="31">
        <f>'AEO 2022 Table 49 Raw'!AB151</f>
        <v>8.5000000000000006E-5</v>
      </c>
      <c r="Z164" s="31">
        <f>'AEO 2022 Table 49 Raw'!AC151</f>
        <v>8.1000000000000004E-5</v>
      </c>
      <c r="AA164" s="31">
        <f>'AEO 2022 Table 49 Raw'!AD151</f>
        <v>7.7999999999999999E-5</v>
      </c>
      <c r="AB164" s="31">
        <f>'AEO 2022 Table 49 Raw'!AE151</f>
        <v>7.3999999999999996E-5</v>
      </c>
      <c r="AC164" s="31">
        <f>'AEO 2022 Table 49 Raw'!AF151</f>
        <v>7.1000000000000005E-5</v>
      </c>
      <c r="AD164" s="31">
        <f>'AEO 2022 Table 49 Raw'!AG151</f>
        <v>6.7999999999999999E-5</v>
      </c>
      <c r="AE164" s="31">
        <f>'AEO 2022 Table 49 Raw'!AH151</f>
        <v>6.3999999999999997E-5</v>
      </c>
      <c r="AF164" s="31">
        <f>'AEO 2022 Table 49 Raw'!AI151</f>
        <v>6.0999999999999999E-5</v>
      </c>
      <c r="AG164" s="52">
        <f>'AEO 2022 Table 49 Raw'!AJ151</f>
        <v>-2.4E-2</v>
      </c>
    </row>
    <row r="165" spans="1:33" ht="15" customHeight="1">
      <c r="A165" s="8" t="s">
        <v>2174</v>
      </c>
      <c r="B165" s="28" t="s">
        <v>2035</v>
      </c>
      <c r="C165" s="31">
        <f>'AEO 2022 Table 49 Raw'!F152</f>
        <v>2.3699999999999999E-4</v>
      </c>
      <c r="D165" s="31">
        <f>'AEO 2022 Table 49 Raw'!G152</f>
        <v>4.5300000000000001E-4</v>
      </c>
      <c r="E165" s="31">
        <f>'AEO 2022 Table 49 Raw'!H152</f>
        <v>6.7599999999999995E-4</v>
      </c>
      <c r="F165" s="31">
        <f>'AEO 2022 Table 49 Raw'!I152</f>
        <v>9.2000000000000003E-4</v>
      </c>
      <c r="G165" s="31">
        <f>'AEO 2022 Table 49 Raw'!J152</f>
        <v>1.176E-3</v>
      </c>
      <c r="H165" s="31">
        <f>'AEO 2022 Table 49 Raw'!K152</f>
        <v>1.4350000000000001E-3</v>
      </c>
      <c r="I165" s="31">
        <f>'AEO 2022 Table 49 Raw'!L152</f>
        <v>1.694E-3</v>
      </c>
      <c r="J165" s="31">
        <f>'AEO 2022 Table 49 Raw'!M152</f>
        <v>1.9550000000000001E-3</v>
      </c>
      <c r="K165" s="31">
        <f>'AEO 2022 Table 49 Raw'!N152</f>
        <v>2.2190000000000001E-3</v>
      </c>
      <c r="L165" s="31">
        <f>'AEO 2022 Table 49 Raw'!O152</f>
        <v>2.4819999999999998E-3</v>
      </c>
      <c r="M165" s="31">
        <f>'AEO 2022 Table 49 Raw'!P152</f>
        <v>2.7409999999999999E-3</v>
      </c>
      <c r="N165" s="31">
        <f>'AEO 2022 Table 49 Raw'!Q152</f>
        <v>3.0000000000000001E-3</v>
      </c>
      <c r="O165" s="31">
        <f>'AEO 2022 Table 49 Raw'!R152</f>
        <v>3.2590000000000002E-3</v>
      </c>
      <c r="P165" s="31">
        <f>'AEO 2022 Table 49 Raw'!S152</f>
        <v>3.5100000000000001E-3</v>
      </c>
      <c r="Q165" s="31">
        <f>'AEO 2022 Table 49 Raw'!T152</f>
        <v>3.7520000000000001E-3</v>
      </c>
      <c r="R165" s="31">
        <f>'AEO 2022 Table 49 Raw'!U152</f>
        <v>3.9890000000000004E-3</v>
      </c>
      <c r="S165" s="31">
        <f>'AEO 2022 Table 49 Raw'!V152</f>
        <v>4.2259999999999997E-3</v>
      </c>
      <c r="T165" s="31">
        <f>'AEO 2022 Table 49 Raw'!W152</f>
        <v>4.4650000000000002E-3</v>
      </c>
      <c r="U165" s="31">
        <f>'AEO 2022 Table 49 Raw'!X152</f>
        <v>4.7099999999999998E-3</v>
      </c>
      <c r="V165" s="31">
        <f>'AEO 2022 Table 49 Raw'!Y152</f>
        <v>4.9569999999999996E-3</v>
      </c>
      <c r="W165" s="31">
        <f>'AEO 2022 Table 49 Raw'!Z152</f>
        <v>5.2040000000000003E-3</v>
      </c>
      <c r="X165" s="31">
        <f>'AEO 2022 Table 49 Raw'!AA152</f>
        <v>5.4479999999999997E-3</v>
      </c>
      <c r="Y165" s="31">
        <f>'AEO 2022 Table 49 Raw'!AB152</f>
        <v>5.6880000000000003E-3</v>
      </c>
      <c r="Z165" s="31">
        <f>'AEO 2022 Table 49 Raw'!AC152</f>
        <v>5.9239999999999996E-3</v>
      </c>
      <c r="AA165" s="31">
        <f>'AEO 2022 Table 49 Raw'!AD152</f>
        <v>6.156E-3</v>
      </c>
      <c r="AB165" s="31">
        <f>'AEO 2022 Table 49 Raw'!AE152</f>
        <v>6.3870000000000003E-3</v>
      </c>
      <c r="AC165" s="31">
        <f>'AEO 2022 Table 49 Raw'!AF152</f>
        <v>6.6169999999999996E-3</v>
      </c>
      <c r="AD165" s="31">
        <f>'AEO 2022 Table 49 Raw'!AG152</f>
        <v>6.8409999999999999E-3</v>
      </c>
      <c r="AE165" s="31">
        <f>'AEO 2022 Table 49 Raw'!AH152</f>
        <v>7.058E-3</v>
      </c>
      <c r="AF165" s="31">
        <f>'AEO 2022 Table 49 Raw'!AI152</f>
        <v>7.28E-3</v>
      </c>
      <c r="AG165" s="52">
        <f>'AEO 2022 Table 49 Raw'!AJ152</f>
        <v>0.125</v>
      </c>
    </row>
    <row r="166" spans="1:33" ht="15" customHeight="1">
      <c r="A166" s="8" t="s">
        <v>2175</v>
      </c>
      <c r="B166" s="28" t="s">
        <v>2037</v>
      </c>
      <c r="C166" s="31">
        <f>'AEO 2022 Table 49 Raw'!F153</f>
        <v>2.7E-4</v>
      </c>
      <c r="D166" s="31">
        <f>'AEO 2022 Table 49 Raw'!G153</f>
        <v>5.1599999999999997E-4</v>
      </c>
      <c r="E166" s="31">
        <f>'AEO 2022 Table 49 Raw'!H153</f>
        <v>7.7099999999999998E-4</v>
      </c>
      <c r="F166" s="31">
        <f>'AEO 2022 Table 49 Raw'!I153</f>
        <v>1.0499999999999999E-3</v>
      </c>
      <c r="G166" s="31">
        <f>'AEO 2022 Table 49 Raw'!J153</f>
        <v>1.341E-3</v>
      </c>
      <c r="H166" s="31">
        <f>'AEO 2022 Table 49 Raw'!K153</f>
        <v>1.6360000000000001E-3</v>
      </c>
      <c r="I166" s="31">
        <f>'AEO 2022 Table 49 Raw'!L153</f>
        <v>1.931E-3</v>
      </c>
      <c r="J166" s="31">
        <f>'AEO 2022 Table 49 Raw'!M153</f>
        <v>2.2300000000000002E-3</v>
      </c>
      <c r="K166" s="31">
        <f>'AEO 2022 Table 49 Raw'!N153</f>
        <v>2.5309999999999998E-3</v>
      </c>
      <c r="L166" s="31">
        <f>'AEO 2022 Table 49 Raw'!O153</f>
        <v>2.8300000000000001E-3</v>
      </c>
      <c r="M166" s="31">
        <f>'AEO 2022 Table 49 Raw'!P153</f>
        <v>3.1259999999999999E-3</v>
      </c>
      <c r="N166" s="31">
        <f>'AEO 2022 Table 49 Raw'!Q153</f>
        <v>3.421E-3</v>
      </c>
      <c r="O166" s="31">
        <f>'AEO 2022 Table 49 Raw'!R153</f>
        <v>3.7169999999999998E-3</v>
      </c>
      <c r="P166" s="31">
        <f>'AEO 2022 Table 49 Raw'!S153</f>
        <v>4.0029999999999996E-3</v>
      </c>
      <c r="Q166" s="31">
        <f>'AEO 2022 Table 49 Raw'!T153</f>
        <v>4.2779999999999997E-3</v>
      </c>
      <c r="R166" s="31">
        <f>'AEO 2022 Table 49 Raw'!U153</f>
        <v>4.548E-3</v>
      </c>
      <c r="S166" s="31">
        <f>'AEO 2022 Table 49 Raw'!V153</f>
        <v>4.8190000000000004E-3</v>
      </c>
      <c r="T166" s="31">
        <f>'AEO 2022 Table 49 Raw'!W153</f>
        <v>5.0920000000000002E-3</v>
      </c>
      <c r="U166" s="31">
        <f>'AEO 2022 Table 49 Raw'!X153</f>
        <v>5.3709999999999999E-3</v>
      </c>
      <c r="V166" s="31">
        <f>'AEO 2022 Table 49 Raw'!Y153</f>
        <v>5.653E-3</v>
      </c>
      <c r="W166" s="31">
        <f>'AEO 2022 Table 49 Raw'!Z153</f>
        <v>5.934E-3</v>
      </c>
      <c r="X166" s="31">
        <f>'AEO 2022 Table 49 Raw'!AA153</f>
        <v>6.2119999999999996E-3</v>
      </c>
      <c r="Y166" s="31">
        <f>'AEO 2022 Table 49 Raw'!AB153</f>
        <v>6.4859999999999996E-3</v>
      </c>
      <c r="Z166" s="31">
        <f>'AEO 2022 Table 49 Raw'!AC153</f>
        <v>6.7559999999999999E-3</v>
      </c>
      <c r="AA166" s="31">
        <f>'AEO 2022 Table 49 Raw'!AD153</f>
        <v>7.0200000000000002E-3</v>
      </c>
      <c r="AB166" s="31">
        <f>'AEO 2022 Table 49 Raw'!AE153</f>
        <v>7.2839999999999997E-3</v>
      </c>
      <c r="AC166" s="31">
        <f>'AEO 2022 Table 49 Raw'!AF153</f>
        <v>7.5459999999999998E-3</v>
      </c>
      <c r="AD166" s="31">
        <f>'AEO 2022 Table 49 Raw'!AG153</f>
        <v>7.8009999999999998E-3</v>
      </c>
      <c r="AE166" s="31">
        <f>'AEO 2022 Table 49 Raw'!AH153</f>
        <v>8.0490000000000006E-3</v>
      </c>
      <c r="AF166" s="31">
        <f>'AEO 2022 Table 49 Raw'!AI153</f>
        <v>8.3020000000000004E-3</v>
      </c>
      <c r="AG166" s="52">
        <f>'AEO 2022 Table 49 Raw'!AJ153</f>
        <v>0.125</v>
      </c>
    </row>
    <row r="167" spans="1:33" ht="15" customHeight="1">
      <c r="A167" s="8" t="s">
        <v>2176</v>
      </c>
      <c r="B167" s="28" t="s">
        <v>2039</v>
      </c>
      <c r="C167" s="31">
        <f>'AEO 2022 Table 49 Raw'!F154</f>
        <v>2.9700000000000001E-4</v>
      </c>
      <c r="D167" s="31">
        <f>'AEO 2022 Table 49 Raw'!G154</f>
        <v>5.6700000000000001E-4</v>
      </c>
      <c r="E167" s="31">
        <f>'AEO 2022 Table 49 Raw'!H154</f>
        <v>8.4599999999999996E-4</v>
      </c>
      <c r="F167" s="31">
        <f>'AEO 2022 Table 49 Raw'!I154</f>
        <v>1.152E-3</v>
      </c>
      <c r="G167" s="31">
        <f>'AEO 2022 Table 49 Raw'!J154</f>
        <v>1.472E-3</v>
      </c>
      <c r="H167" s="31">
        <f>'AEO 2022 Table 49 Raw'!K154</f>
        <v>1.7960000000000001E-3</v>
      </c>
      <c r="I167" s="31">
        <f>'AEO 2022 Table 49 Raw'!L154</f>
        <v>2.1189999999999998E-3</v>
      </c>
      <c r="J167" s="31">
        <f>'AEO 2022 Table 49 Raw'!M154</f>
        <v>2.447E-3</v>
      </c>
      <c r="K167" s="31">
        <f>'AEO 2022 Table 49 Raw'!N154</f>
        <v>2.777E-3</v>
      </c>
      <c r="L167" s="31">
        <f>'AEO 2022 Table 49 Raw'!O154</f>
        <v>3.1059999999999998E-3</v>
      </c>
      <c r="M167" s="31">
        <f>'AEO 2022 Table 49 Raw'!P154</f>
        <v>3.4299999999999999E-3</v>
      </c>
      <c r="N167" s="31">
        <f>'AEO 2022 Table 49 Raw'!Q154</f>
        <v>3.754E-3</v>
      </c>
      <c r="O167" s="31">
        <f>'AEO 2022 Table 49 Raw'!R154</f>
        <v>4.0790000000000002E-3</v>
      </c>
      <c r="P167" s="31">
        <f>'AEO 2022 Table 49 Raw'!S154</f>
        <v>4.3930000000000002E-3</v>
      </c>
      <c r="Q167" s="31">
        <f>'AEO 2022 Table 49 Raw'!T154</f>
        <v>4.6950000000000004E-3</v>
      </c>
      <c r="R167" s="31">
        <f>'AEO 2022 Table 49 Raw'!U154</f>
        <v>4.9909999999999998E-3</v>
      </c>
      <c r="S167" s="31">
        <f>'AEO 2022 Table 49 Raw'!V154</f>
        <v>5.2880000000000002E-3</v>
      </c>
      <c r="T167" s="31">
        <f>'AEO 2022 Table 49 Raw'!W154</f>
        <v>5.5880000000000001E-3</v>
      </c>
      <c r="U167" s="31">
        <f>'AEO 2022 Table 49 Raw'!X154</f>
        <v>5.8939999999999999E-3</v>
      </c>
      <c r="V167" s="31">
        <f>'AEO 2022 Table 49 Raw'!Y154</f>
        <v>6.2040000000000003E-3</v>
      </c>
      <c r="W167" s="31">
        <f>'AEO 2022 Table 49 Raw'!Z154</f>
        <v>6.5120000000000004E-3</v>
      </c>
      <c r="X167" s="31">
        <f>'AEO 2022 Table 49 Raw'!AA154</f>
        <v>6.8170000000000001E-3</v>
      </c>
      <c r="Y167" s="31">
        <f>'AEO 2022 Table 49 Raw'!AB154</f>
        <v>7.1180000000000002E-3</v>
      </c>
      <c r="Z167" s="31">
        <f>'AEO 2022 Table 49 Raw'!AC154</f>
        <v>7.4130000000000003E-3</v>
      </c>
      <c r="AA167" s="31">
        <f>'AEO 2022 Table 49 Raw'!AD154</f>
        <v>7.7039999999999999E-3</v>
      </c>
      <c r="AB167" s="31">
        <f>'AEO 2022 Table 49 Raw'!AE154</f>
        <v>7.9930000000000001E-3</v>
      </c>
      <c r="AC167" s="31">
        <f>'AEO 2022 Table 49 Raw'!AF154</f>
        <v>8.2810000000000002E-3</v>
      </c>
      <c r="AD167" s="31">
        <f>'AEO 2022 Table 49 Raw'!AG154</f>
        <v>8.5599999999999999E-3</v>
      </c>
      <c r="AE167" s="31">
        <f>'AEO 2022 Table 49 Raw'!AH154</f>
        <v>8.8330000000000006E-3</v>
      </c>
      <c r="AF167" s="31">
        <f>'AEO 2022 Table 49 Raw'!AI154</f>
        <v>9.11E-3</v>
      </c>
      <c r="AG167" s="52">
        <f>'AEO 2022 Table 49 Raw'!AJ154</f>
        <v>0.125</v>
      </c>
    </row>
    <row r="168" spans="1:33" ht="15" customHeight="1">
      <c r="A168" s="8" t="s">
        <v>2177</v>
      </c>
      <c r="B168" s="28" t="s">
        <v>2065</v>
      </c>
      <c r="C168" s="31">
        <f>'AEO 2022 Table 49 Raw'!F155</f>
        <v>5.24953</v>
      </c>
      <c r="D168" s="31">
        <f>'AEO 2022 Table 49 Raw'!G155</f>
        <v>5.2890100000000002</v>
      </c>
      <c r="E168" s="31">
        <f>'AEO 2022 Table 49 Raw'!H155</f>
        <v>5.3310069999999996</v>
      </c>
      <c r="F168" s="31">
        <f>'AEO 2022 Table 49 Raw'!I155</f>
        <v>5.3889709999999997</v>
      </c>
      <c r="G168" s="31">
        <f>'AEO 2022 Table 49 Raw'!J155</f>
        <v>5.4547590000000001</v>
      </c>
      <c r="H168" s="31">
        <f>'AEO 2022 Table 49 Raw'!K155</f>
        <v>5.5194970000000003</v>
      </c>
      <c r="I168" s="31">
        <f>'AEO 2022 Table 49 Raw'!L155</f>
        <v>5.577826</v>
      </c>
      <c r="J168" s="31">
        <f>'AEO 2022 Table 49 Raw'!M155</f>
        <v>5.6302570000000003</v>
      </c>
      <c r="K168" s="31">
        <f>'AEO 2022 Table 49 Raw'!N155</f>
        <v>5.6738929999999996</v>
      </c>
      <c r="L168" s="31">
        <f>'AEO 2022 Table 49 Raw'!O155</f>
        <v>5.7104559999999998</v>
      </c>
      <c r="M168" s="31">
        <f>'AEO 2022 Table 49 Raw'!P155</f>
        <v>5.7398259999999999</v>
      </c>
      <c r="N168" s="31">
        <f>'AEO 2022 Table 49 Raw'!Q155</f>
        <v>5.7629950000000001</v>
      </c>
      <c r="O168" s="31">
        <f>'AEO 2022 Table 49 Raw'!R155</f>
        <v>5.7778039999999997</v>
      </c>
      <c r="P168" s="31">
        <f>'AEO 2022 Table 49 Raw'!S155</f>
        <v>5.776249</v>
      </c>
      <c r="Q168" s="31">
        <f>'AEO 2022 Table 49 Raw'!T155</f>
        <v>5.7669879999999996</v>
      </c>
      <c r="R168" s="31">
        <f>'AEO 2022 Table 49 Raw'!U155</f>
        <v>5.7570100000000002</v>
      </c>
      <c r="S168" s="31">
        <f>'AEO 2022 Table 49 Raw'!V155</f>
        <v>5.7467649999999999</v>
      </c>
      <c r="T168" s="31">
        <f>'AEO 2022 Table 49 Raw'!W155</f>
        <v>5.7361620000000002</v>
      </c>
      <c r="U168" s="31">
        <f>'AEO 2022 Table 49 Raw'!X155</f>
        <v>5.7218489999999997</v>
      </c>
      <c r="V168" s="31">
        <f>'AEO 2022 Table 49 Raw'!Y155</f>
        <v>5.7039999999999997</v>
      </c>
      <c r="W168" s="31">
        <f>'AEO 2022 Table 49 Raw'!Z155</f>
        <v>5.6751199999999997</v>
      </c>
      <c r="X168" s="31">
        <f>'AEO 2022 Table 49 Raw'!AA155</f>
        <v>5.6523789999999998</v>
      </c>
      <c r="Y168" s="31">
        <f>'AEO 2022 Table 49 Raw'!AB155</f>
        <v>5.6316709999999999</v>
      </c>
      <c r="Z168" s="31">
        <f>'AEO 2022 Table 49 Raw'!AC155</f>
        <v>5.61395</v>
      </c>
      <c r="AA168" s="31">
        <f>'AEO 2022 Table 49 Raw'!AD155</f>
        <v>5.5954459999999999</v>
      </c>
      <c r="AB168" s="31">
        <f>'AEO 2022 Table 49 Raw'!AE155</f>
        <v>5.5718819999999996</v>
      </c>
      <c r="AC168" s="31">
        <f>'AEO 2022 Table 49 Raw'!AF155</f>
        <v>5.5442710000000002</v>
      </c>
      <c r="AD168" s="31">
        <f>'AEO 2022 Table 49 Raw'!AG155</f>
        <v>5.5103460000000002</v>
      </c>
      <c r="AE168" s="31">
        <f>'AEO 2022 Table 49 Raw'!AH155</f>
        <v>5.4677660000000001</v>
      </c>
      <c r="AF168" s="31">
        <f>'AEO 2022 Table 49 Raw'!AI155</f>
        <v>5.421252</v>
      </c>
      <c r="AG168" s="52">
        <f>'AEO 2022 Table 49 Raw'!AJ155</f>
        <v>1E-3</v>
      </c>
    </row>
    <row r="169" spans="1:33" ht="15" customHeight="1">
      <c r="A169" s="8" t="s">
        <v>2178</v>
      </c>
      <c r="B169" s="27" t="s">
        <v>2179</v>
      </c>
      <c r="C169" s="31">
        <f>'AEO 2022 Table 49 Raw'!F156</f>
        <v>13.258552999999999</v>
      </c>
      <c r="D169" s="31">
        <f>'AEO 2022 Table 49 Raw'!G156</f>
        <v>13.496126</v>
      </c>
      <c r="E169" s="31">
        <f>'AEO 2022 Table 49 Raw'!H156</f>
        <v>13.746309999999999</v>
      </c>
      <c r="F169" s="31">
        <f>'AEO 2022 Table 49 Raw'!I156</f>
        <v>14.032992</v>
      </c>
      <c r="G169" s="31">
        <f>'AEO 2022 Table 49 Raw'!J156</f>
        <v>14.336249</v>
      </c>
      <c r="H169" s="31">
        <f>'AEO 2022 Table 49 Raw'!K156</f>
        <v>14.640121000000001</v>
      </c>
      <c r="I169" s="31">
        <f>'AEO 2022 Table 49 Raw'!L156</f>
        <v>14.931371</v>
      </c>
      <c r="J169" s="31">
        <f>'AEO 2022 Table 49 Raw'!M156</f>
        <v>15.212247</v>
      </c>
      <c r="K169" s="31">
        <f>'AEO 2022 Table 49 Raw'!N156</f>
        <v>15.477357</v>
      </c>
      <c r="L169" s="31">
        <f>'AEO 2022 Table 49 Raw'!O156</f>
        <v>15.728904</v>
      </c>
      <c r="M169" s="31">
        <f>'AEO 2022 Table 49 Raw'!P156</f>
        <v>15.959823</v>
      </c>
      <c r="N169" s="31">
        <f>'AEO 2022 Table 49 Raw'!Q156</f>
        <v>16.185614000000001</v>
      </c>
      <c r="O169" s="31">
        <f>'AEO 2022 Table 49 Raw'!R156</f>
        <v>16.383690000000001</v>
      </c>
      <c r="P169" s="31">
        <f>'AEO 2022 Table 49 Raw'!S156</f>
        <v>16.544021999999998</v>
      </c>
      <c r="Q169" s="31">
        <f>'AEO 2022 Table 49 Raw'!T156</f>
        <v>16.678325999999998</v>
      </c>
      <c r="R169" s="31">
        <f>'AEO 2022 Table 49 Raw'!U156</f>
        <v>16.807699</v>
      </c>
      <c r="S169" s="31">
        <f>'AEO 2022 Table 49 Raw'!V156</f>
        <v>16.93788</v>
      </c>
      <c r="T169" s="31">
        <f>'AEO 2022 Table 49 Raw'!W156</f>
        <v>17.070156000000001</v>
      </c>
      <c r="U169" s="31">
        <f>'AEO 2022 Table 49 Raw'!X156</f>
        <v>17.198882999999999</v>
      </c>
      <c r="V169" s="31">
        <f>'AEO 2022 Table 49 Raw'!Y156</f>
        <v>17.317716999999998</v>
      </c>
      <c r="W169" s="31">
        <f>'AEO 2022 Table 49 Raw'!Z156</f>
        <v>17.428642</v>
      </c>
      <c r="X169" s="31">
        <f>'AEO 2022 Table 49 Raw'!AA156</f>
        <v>17.542397000000001</v>
      </c>
      <c r="Y169" s="31">
        <f>'AEO 2022 Table 49 Raw'!AB156</f>
        <v>17.678878999999998</v>
      </c>
      <c r="Z169" s="31">
        <f>'AEO 2022 Table 49 Raw'!AC156</f>
        <v>17.834436</v>
      </c>
      <c r="AA169" s="31">
        <f>'AEO 2022 Table 49 Raw'!AD156</f>
        <v>17.980672999999999</v>
      </c>
      <c r="AB169" s="31">
        <f>'AEO 2022 Table 49 Raw'!AE156</f>
        <v>18.114466</v>
      </c>
      <c r="AC169" s="31">
        <f>'AEO 2022 Table 49 Raw'!AF156</f>
        <v>18.250055</v>
      </c>
      <c r="AD169" s="31">
        <f>'AEO 2022 Table 49 Raw'!AG156</f>
        <v>18.376439999999999</v>
      </c>
      <c r="AE169" s="31">
        <f>'AEO 2022 Table 49 Raw'!AH156</f>
        <v>18.478190999999999</v>
      </c>
      <c r="AF169" s="31">
        <f>'AEO 2022 Table 49 Raw'!AI156</f>
        <v>18.570656</v>
      </c>
      <c r="AG169" s="52">
        <f>'AEO 2022 Table 49 Raw'!AJ156</f>
        <v>1.2E-2</v>
      </c>
    </row>
    <row r="170" spans="1:33" ht="15" customHeight="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52"/>
    </row>
    <row r="171" spans="1:33" ht="15" customHeight="1">
      <c r="B171" s="27" t="s">
        <v>180</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52"/>
    </row>
    <row r="172" spans="1:33" ht="12" customHeight="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52"/>
    </row>
    <row r="173" spans="1:33" ht="15" customHeight="1">
      <c r="B173" s="27" t="s">
        <v>2111</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52"/>
    </row>
    <row r="174" spans="1:33" ht="15" customHeight="1">
      <c r="B174" s="27" t="s">
        <v>2022</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52"/>
    </row>
    <row r="175" spans="1:33" ht="15" customHeight="1">
      <c r="A175" s="8" t="s">
        <v>2180</v>
      </c>
      <c r="B175" s="28" t="s">
        <v>2024</v>
      </c>
      <c r="C175" s="31">
        <f>'AEO 2022 Table 49 Raw'!F160</f>
        <v>16.490637</v>
      </c>
      <c r="D175" s="31">
        <f>'AEO 2022 Table 49 Raw'!G160</f>
        <v>16.658487000000001</v>
      </c>
      <c r="E175" s="31">
        <f>'AEO 2022 Table 49 Raw'!H160</f>
        <v>16.872032000000001</v>
      </c>
      <c r="F175" s="31">
        <f>'AEO 2022 Table 49 Raw'!I160</f>
        <v>17.271913999999999</v>
      </c>
      <c r="G175" s="31">
        <f>'AEO 2022 Table 49 Raw'!J160</f>
        <v>17.712800999999999</v>
      </c>
      <c r="H175" s="31">
        <f>'AEO 2022 Table 49 Raw'!K160</f>
        <v>18.146443999999999</v>
      </c>
      <c r="I175" s="31">
        <f>'AEO 2022 Table 49 Raw'!L160</f>
        <v>18.436582999999999</v>
      </c>
      <c r="J175" s="31">
        <f>'AEO 2022 Table 49 Raw'!M160</f>
        <v>18.443165</v>
      </c>
      <c r="K175" s="31">
        <f>'AEO 2022 Table 49 Raw'!N160</f>
        <v>18.482005999999998</v>
      </c>
      <c r="L175" s="31">
        <f>'AEO 2022 Table 49 Raw'!O160</f>
        <v>18.471478000000001</v>
      </c>
      <c r="M175" s="31">
        <f>'AEO 2022 Table 49 Raw'!P160</f>
        <v>18.448160000000001</v>
      </c>
      <c r="N175" s="31">
        <f>'AEO 2022 Table 49 Raw'!Q160</f>
        <v>18.410435</v>
      </c>
      <c r="O175" s="31">
        <f>'AEO 2022 Table 49 Raw'!R160</f>
        <v>18.373781000000001</v>
      </c>
      <c r="P175" s="31">
        <f>'AEO 2022 Table 49 Raw'!S160</f>
        <v>18.343941000000001</v>
      </c>
      <c r="Q175" s="31">
        <f>'AEO 2022 Table 49 Raw'!T160</f>
        <v>18.323715</v>
      </c>
      <c r="R175" s="31">
        <f>'AEO 2022 Table 49 Raw'!U160</f>
        <v>18.306892000000001</v>
      </c>
      <c r="S175" s="31">
        <f>'AEO 2022 Table 49 Raw'!V160</f>
        <v>18.292922999999998</v>
      </c>
      <c r="T175" s="31">
        <f>'AEO 2022 Table 49 Raw'!W160</f>
        <v>18.281331999999999</v>
      </c>
      <c r="U175" s="31">
        <f>'AEO 2022 Table 49 Raw'!X160</f>
        <v>18.268618</v>
      </c>
      <c r="V175" s="31">
        <f>'AEO 2022 Table 49 Raw'!Y160</f>
        <v>18.260968999999999</v>
      </c>
      <c r="W175" s="31">
        <f>'AEO 2022 Table 49 Raw'!Z160</f>
        <v>18.254833000000001</v>
      </c>
      <c r="X175" s="31">
        <f>'AEO 2022 Table 49 Raw'!AA160</f>
        <v>18.249980999999998</v>
      </c>
      <c r="Y175" s="31">
        <f>'AEO 2022 Table 49 Raw'!AB160</f>
        <v>18.246182999999998</v>
      </c>
      <c r="Z175" s="31">
        <f>'AEO 2022 Table 49 Raw'!AC160</f>
        <v>18.243254</v>
      </c>
      <c r="AA175" s="31">
        <f>'AEO 2022 Table 49 Raw'!AD160</f>
        <v>18.240852</v>
      </c>
      <c r="AB175" s="31">
        <f>'AEO 2022 Table 49 Raw'!AE160</f>
        <v>18.238869000000001</v>
      </c>
      <c r="AC175" s="31">
        <f>'AEO 2022 Table 49 Raw'!AF160</f>
        <v>18.237086999999999</v>
      </c>
      <c r="AD175" s="31">
        <f>'AEO 2022 Table 49 Raw'!AG160</f>
        <v>18.235464</v>
      </c>
      <c r="AE175" s="31">
        <f>'AEO 2022 Table 49 Raw'!AH160</f>
        <v>18.233785999999998</v>
      </c>
      <c r="AF175" s="31">
        <f>'AEO 2022 Table 49 Raw'!AI160</f>
        <v>18.232309000000001</v>
      </c>
      <c r="AG175" s="52">
        <f>'AEO 2022 Table 49 Raw'!AJ160</f>
        <v>3.0000000000000001E-3</v>
      </c>
    </row>
    <row r="176" spans="1:33" ht="15" customHeight="1">
      <c r="A176" s="8" t="s">
        <v>2181</v>
      </c>
      <c r="B176" s="28" t="s">
        <v>2026</v>
      </c>
      <c r="C176" s="31">
        <f>'AEO 2022 Table 49 Raw'!F161</f>
        <v>13.391151000000001</v>
      </c>
      <c r="D176" s="31">
        <f>'AEO 2022 Table 49 Raw'!G161</f>
        <v>13.366877000000001</v>
      </c>
      <c r="E176" s="31">
        <f>'AEO 2022 Table 49 Raw'!H161</f>
        <v>13.599454</v>
      </c>
      <c r="F176" s="31">
        <f>'AEO 2022 Table 49 Raw'!I161</f>
        <v>13.789917000000001</v>
      </c>
      <c r="G176" s="31">
        <f>'AEO 2022 Table 49 Raw'!J161</f>
        <v>14.03119</v>
      </c>
      <c r="H176" s="31">
        <f>'AEO 2022 Table 49 Raw'!K161</f>
        <v>14.288383</v>
      </c>
      <c r="I176" s="31">
        <f>'AEO 2022 Table 49 Raw'!L161</f>
        <v>14.543492000000001</v>
      </c>
      <c r="J176" s="31">
        <f>'AEO 2022 Table 49 Raw'!M161</f>
        <v>14.550560000000001</v>
      </c>
      <c r="K176" s="31">
        <f>'AEO 2022 Table 49 Raw'!N161</f>
        <v>14.604692999999999</v>
      </c>
      <c r="L176" s="31">
        <f>'AEO 2022 Table 49 Raw'!O161</f>
        <v>14.655189999999999</v>
      </c>
      <c r="M176" s="31">
        <f>'AEO 2022 Table 49 Raw'!P161</f>
        <v>14.67423</v>
      </c>
      <c r="N176" s="31">
        <f>'AEO 2022 Table 49 Raw'!Q161</f>
        <v>14.646367</v>
      </c>
      <c r="O176" s="31">
        <f>'AEO 2022 Table 49 Raw'!R161</f>
        <v>14.620993</v>
      </c>
      <c r="P176" s="31">
        <f>'AEO 2022 Table 49 Raw'!S161</f>
        <v>14.580698999999999</v>
      </c>
      <c r="Q176" s="31">
        <f>'AEO 2022 Table 49 Raw'!T161</f>
        <v>14.566242000000001</v>
      </c>
      <c r="R176" s="31">
        <f>'AEO 2022 Table 49 Raw'!U161</f>
        <v>14.554990999999999</v>
      </c>
      <c r="S176" s="31">
        <f>'AEO 2022 Table 49 Raw'!V161</f>
        <v>14.546151999999999</v>
      </c>
      <c r="T176" s="31">
        <f>'AEO 2022 Table 49 Raw'!W161</f>
        <v>14.540127</v>
      </c>
      <c r="U176" s="31">
        <f>'AEO 2022 Table 49 Raw'!X161</f>
        <v>14.536057</v>
      </c>
      <c r="V176" s="31">
        <f>'AEO 2022 Table 49 Raw'!Y161</f>
        <v>14.534000000000001</v>
      </c>
      <c r="W176" s="31">
        <f>'AEO 2022 Table 49 Raw'!Z161</f>
        <v>14.533623</v>
      </c>
      <c r="X176" s="31">
        <f>'AEO 2022 Table 49 Raw'!AA161</f>
        <v>14.534921000000001</v>
      </c>
      <c r="Y176" s="31">
        <f>'AEO 2022 Table 49 Raw'!AB161</f>
        <v>14.537179</v>
      </c>
      <c r="Z176" s="31">
        <f>'AEO 2022 Table 49 Raw'!AC161</f>
        <v>14.403741</v>
      </c>
      <c r="AA176" s="31">
        <f>'AEO 2022 Table 49 Raw'!AD161</f>
        <v>14.417519</v>
      </c>
      <c r="AB176" s="31">
        <f>'AEO 2022 Table 49 Raw'!AE161</f>
        <v>14.439138</v>
      </c>
      <c r="AC176" s="31">
        <f>'AEO 2022 Table 49 Raw'!AF161</f>
        <v>14.47214</v>
      </c>
      <c r="AD176" s="31">
        <f>'AEO 2022 Table 49 Raw'!AG161</f>
        <v>14.521236</v>
      </c>
      <c r="AE176" s="31">
        <f>'AEO 2022 Table 49 Raw'!AH161</f>
        <v>14.589563</v>
      </c>
      <c r="AF176" s="31">
        <f>'AEO 2022 Table 49 Raw'!AI161</f>
        <v>14.675402999999999</v>
      </c>
      <c r="AG176" s="52">
        <f>'AEO 2022 Table 49 Raw'!AJ161</f>
        <v>3.0000000000000001E-3</v>
      </c>
    </row>
    <row r="177" spans="1:33" ht="15" customHeight="1">
      <c r="A177" s="8" t="s">
        <v>2182</v>
      </c>
      <c r="B177" s="28" t="s">
        <v>1670</v>
      </c>
      <c r="C177" s="31">
        <f>'AEO 2022 Table 49 Raw'!F162</f>
        <v>12.624862</v>
      </c>
      <c r="D177" s="31">
        <f>'AEO 2022 Table 49 Raw'!G162</f>
        <v>12.716929</v>
      </c>
      <c r="E177" s="31">
        <f>'AEO 2022 Table 49 Raw'!H162</f>
        <v>12.818937999999999</v>
      </c>
      <c r="F177" s="31">
        <f>'AEO 2022 Table 49 Raw'!I162</f>
        <v>12.895662</v>
      </c>
      <c r="G177" s="31">
        <f>'AEO 2022 Table 49 Raw'!J162</f>
        <v>13.011442000000001</v>
      </c>
      <c r="H177" s="31">
        <f>'AEO 2022 Table 49 Raw'!K162</f>
        <v>13.176475999999999</v>
      </c>
      <c r="I177" s="31">
        <f>'AEO 2022 Table 49 Raw'!L162</f>
        <v>13.399940000000001</v>
      </c>
      <c r="J177" s="31">
        <f>'AEO 2022 Table 49 Raw'!M162</f>
        <v>13.476929999999999</v>
      </c>
      <c r="K177" s="31">
        <f>'AEO 2022 Table 49 Raw'!N162</f>
        <v>13.633604999999999</v>
      </c>
      <c r="L177" s="31">
        <f>'AEO 2022 Table 49 Raw'!O162</f>
        <v>13.802573000000001</v>
      </c>
      <c r="M177" s="31">
        <f>'AEO 2022 Table 49 Raw'!P162</f>
        <v>13.934526999999999</v>
      </c>
      <c r="N177" s="31">
        <f>'AEO 2022 Table 49 Raw'!Q162</f>
        <v>14.022952</v>
      </c>
      <c r="O177" s="31">
        <f>'AEO 2022 Table 49 Raw'!R162</f>
        <v>14.071345000000001</v>
      </c>
      <c r="P177" s="31">
        <f>'AEO 2022 Table 49 Raw'!S162</f>
        <v>14.088619</v>
      </c>
      <c r="Q177" s="31">
        <f>'AEO 2022 Table 49 Raw'!T162</f>
        <v>14.086573</v>
      </c>
      <c r="R177" s="31">
        <f>'AEO 2022 Table 49 Raw'!U162</f>
        <v>14.083118000000001</v>
      </c>
      <c r="S177" s="31">
        <f>'AEO 2022 Table 49 Raw'!V162</f>
        <v>14.062189</v>
      </c>
      <c r="T177" s="31">
        <f>'AEO 2022 Table 49 Raw'!W162</f>
        <v>14.022192</v>
      </c>
      <c r="U177" s="31">
        <f>'AEO 2022 Table 49 Raw'!X162</f>
        <v>14.02782</v>
      </c>
      <c r="V177" s="31">
        <f>'AEO 2022 Table 49 Raw'!Y162</f>
        <v>14.038964999999999</v>
      </c>
      <c r="W177" s="31">
        <f>'AEO 2022 Table 49 Raw'!Z162</f>
        <v>14.057570999999999</v>
      </c>
      <c r="X177" s="31">
        <f>'AEO 2022 Table 49 Raw'!AA162</f>
        <v>14.08569</v>
      </c>
      <c r="Y177" s="31">
        <f>'AEO 2022 Table 49 Raw'!AB162</f>
        <v>14.124288</v>
      </c>
      <c r="Z177" s="31">
        <f>'AEO 2022 Table 49 Raw'!AC162</f>
        <v>14.172072999999999</v>
      </c>
      <c r="AA177" s="31">
        <f>'AEO 2022 Table 49 Raw'!AD162</f>
        <v>14.224608999999999</v>
      </c>
      <c r="AB177" s="31">
        <f>'AEO 2022 Table 49 Raw'!AE162</f>
        <v>14.275302</v>
      </c>
      <c r="AC177" s="31">
        <f>'AEO 2022 Table 49 Raw'!AF162</f>
        <v>14.317761000000001</v>
      </c>
      <c r="AD177" s="31">
        <f>'AEO 2022 Table 49 Raw'!AG162</f>
        <v>14.352055999999999</v>
      </c>
      <c r="AE177" s="31">
        <f>'AEO 2022 Table 49 Raw'!AH162</f>
        <v>14.377207</v>
      </c>
      <c r="AF177" s="31">
        <f>'AEO 2022 Table 49 Raw'!AI162</f>
        <v>14.392224000000001</v>
      </c>
      <c r="AG177" s="52">
        <f>'AEO 2022 Table 49 Raw'!AJ162</f>
        <v>5.0000000000000001E-3</v>
      </c>
    </row>
    <row r="178" spans="1:33" ht="15" customHeight="1">
      <c r="A178" s="8" t="s">
        <v>2183</v>
      </c>
      <c r="B178" s="28" t="s">
        <v>2029</v>
      </c>
      <c r="C178" s="31">
        <f>'AEO 2022 Table 49 Raw'!F163</f>
        <v>8.9705220000000008</v>
      </c>
      <c r="D178" s="31">
        <f>'AEO 2022 Table 49 Raw'!G163</f>
        <v>12.706279</v>
      </c>
      <c r="E178" s="31">
        <f>'AEO 2022 Table 49 Raw'!H163</f>
        <v>12.908581999999999</v>
      </c>
      <c r="F178" s="31">
        <f>'AEO 2022 Table 49 Raw'!I163</f>
        <v>13.129068</v>
      </c>
      <c r="G178" s="31">
        <f>'AEO 2022 Table 49 Raw'!J163</f>
        <v>13.398187</v>
      </c>
      <c r="H178" s="31">
        <f>'AEO 2022 Table 49 Raw'!K163</f>
        <v>13.710093000000001</v>
      </c>
      <c r="I178" s="31">
        <f>'AEO 2022 Table 49 Raw'!L163</f>
        <v>14.028117</v>
      </c>
      <c r="J178" s="31">
        <f>'AEO 2022 Table 49 Raw'!M163</f>
        <v>14.090135999999999</v>
      </c>
      <c r="K178" s="31">
        <f>'AEO 2022 Table 49 Raw'!N163</f>
        <v>14.205339</v>
      </c>
      <c r="L178" s="31">
        <f>'AEO 2022 Table 49 Raw'!O163</f>
        <v>14.293912000000001</v>
      </c>
      <c r="M178" s="31">
        <f>'AEO 2022 Table 49 Raw'!P163</f>
        <v>14.334704</v>
      </c>
      <c r="N178" s="31">
        <f>'AEO 2022 Table 49 Raw'!Q163</f>
        <v>14.347276000000001</v>
      </c>
      <c r="O178" s="31">
        <f>'AEO 2022 Table 49 Raw'!R163</f>
        <v>14.338698000000001</v>
      </c>
      <c r="P178" s="31">
        <f>'AEO 2022 Table 49 Raw'!S163</f>
        <v>14.325689000000001</v>
      </c>
      <c r="Q178" s="31">
        <f>'AEO 2022 Table 49 Raw'!T163</f>
        <v>14.313701</v>
      </c>
      <c r="R178" s="31">
        <f>'AEO 2022 Table 49 Raw'!U163</f>
        <v>14.295522999999999</v>
      </c>
      <c r="S178" s="31">
        <f>'AEO 2022 Table 49 Raw'!V163</f>
        <v>14.275105</v>
      </c>
      <c r="T178" s="31">
        <f>'AEO 2022 Table 49 Raw'!W163</f>
        <v>14.254237</v>
      </c>
      <c r="U178" s="31">
        <f>'AEO 2022 Table 49 Raw'!X163</f>
        <v>14.232018</v>
      </c>
      <c r="V178" s="31">
        <f>'AEO 2022 Table 49 Raw'!Y163</f>
        <v>14.209929000000001</v>
      </c>
      <c r="W178" s="31">
        <f>'AEO 2022 Table 49 Raw'!Z163</f>
        <v>14.186781999999999</v>
      </c>
      <c r="X178" s="31">
        <f>'AEO 2022 Table 49 Raw'!AA163</f>
        <v>14.163653</v>
      </c>
      <c r="Y178" s="31">
        <f>'AEO 2022 Table 49 Raw'!AB163</f>
        <v>14.139188000000001</v>
      </c>
      <c r="Z178" s="31">
        <f>'AEO 2022 Table 49 Raw'!AC163</f>
        <v>14.115080000000001</v>
      </c>
      <c r="AA178" s="31">
        <f>'AEO 2022 Table 49 Raw'!AD163</f>
        <v>14.090171</v>
      </c>
      <c r="AB178" s="31">
        <f>'AEO 2022 Table 49 Raw'!AE163</f>
        <v>14.064778</v>
      </c>
      <c r="AC178" s="31">
        <f>'AEO 2022 Table 49 Raw'!AF163</f>
        <v>14.041644</v>
      </c>
      <c r="AD178" s="31">
        <f>'AEO 2022 Table 49 Raw'!AG163</f>
        <v>14.018882</v>
      </c>
      <c r="AE178" s="31">
        <f>'AEO 2022 Table 49 Raw'!AH163</f>
        <v>13.996468</v>
      </c>
      <c r="AF178" s="31">
        <f>'AEO 2022 Table 49 Raw'!AI163</f>
        <v>13.973502</v>
      </c>
      <c r="AG178" s="52">
        <f>'AEO 2022 Table 49 Raw'!AJ163</f>
        <v>1.4999999999999999E-2</v>
      </c>
    </row>
    <row r="179" spans="1:33" ht="15" customHeight="1">
      <c r="A179" s="8" t="s">
        <v>2184</v>
      </c>
      <c r="B179" s="28" t="s">
        <v>2031</v>
      </c>
      <c r="C179" s="31">
        <f>'AEO 2022 Table 49 Raw'!F164</f>
        <v>8.8009550000000001</v>
      </c>
      <c r="D179" s="31">
        <f>'AEO 2022 Table 49 Raw'!G164</f>
        <v>8.9138300000000008</v>
      </c>
      <c r="E179" s="31">
        <f>'AEO 2022 Table 49 Raw'!H164</f>
        <v>9.0988229999999994</v>
      </c>
      <c r="F179" s="31">
        <f>'AEO 2022 Table 49 Raw'!I164</f>
        <v>9.3074999999999992</v>
      </c>
      <c r="G179" s="31">
        <f>'AEO 2022 Table 49 Raw'!J164</f>
        <v>9.5551370000000002</v>
      </c>
      <c r="H179" s="31">
        <f>'AEO 2022 Table 49 Raw'!K164</f>
        <v>9.814387</v>
      </c>
      <c r="I179" s="31">
        <f>'AEO 2022 Table 49 Raw'!L164</f>
        <v>10.097529</v>
      </c>
      <c r="J179" s="31">
        <f>'AEO 2022 Table 49 Raw'!M164</f>
        <v>10.197846999999999</v>
      </c>
      <c r="K179" s="31">
        <f>'AEO 2022 Table 49 Raw'!N164</f>
        <v>10.447514</v>
      </c>
      <c r="L179" s="31">
        <f>'AEO 2022 Table 49 Raw'!O164</f>
        <v>10.670559000000001</v>
      </c>
      <c r="M179" s="31">
        <f>'AEO 2022 Table 49 Raw'!P164</f>
        <v>10.881284000000001</v>
      </c>
      <c r="N179" s="31">
        <f>'AEO 2022 Table 49 Raw'!Q164</f>
        <v>11.029370999999999</v>
      </c>
      <c r="O179" s="31">
        <f>'AEO 2022 Table 49 Raw'!R164</f>
        <v>11.096429000000001</v>
      </c>
      <c r="P179" s="31">
        <f>'AEO 2022 Table 49 Raw'!S164</f>
        <v>11.150822</v>
      </c>
      <c r="Q179" s="31">
        <f>'AEO 2022 Table 49 Raw'!T164</f>
        <v>11.150308000000001</v>
      </c>
      <c r="R179" s="31">
        <f>'AEO 2022 Table 49 Raw'!U164</f>
        <v>11.149921000000001</v>
      </c>
      <c r="S179" s="31">
        <f>'AEO 2022 Table 49 Raw'!V164</f>
        <v>11.14963</v>
      </c>
      <c r="T179" s="31">
        <f>'AEO 2022 Table 49 Raw'!W164</f>
        <v>11.149407999999999</v>
      </c>
      <c r="U179" s="31">
        <f>'AEO 2022 Table 49 Raw'!X164</f>
        <v>11.149239</v>
      </c>
      <c r="V179" s="31">
        <f>'AEO 2022 Table 49 Raw'!Y164</f>
        <v>11.149107000000001</v>
      </c>
      <c r="W179" s="31">
        <f>'AEO 2022 Table 49 Raw'!Z164</f>
        <v>11.149005000000001</v>
      </c>
      <c r="X179" s="31">
        <f>'AEO 2022 Table 49 Raw'!AA164</f>
        <v>11.148928</v>
      </c>
      <c r="Y179" s="31">
        <f>'AEO 2022 Table 49 Raw'!AB164</f>
        <v>11.148868</v>
      </c>
      <c r="Z179" s="31">
        <f>'AEO 2022 Table 49 Raw'!AC164</f>
        <v>11.148820000000001</v>
      </c>
      <c r="AA179" s="31">
        <f>'AEO 2022 Table 49 Raw'!AD164</f>
        <v>11.148783</v>
      </c>
      <c r="AB179" s="31">
        <f>'AEO 2022 Table 49 Raw'!AE164</f>
        <v>11.148752</v>
      </c>
      <c r="AC179" s="31">
        <f>'AEO 2022 Table 49 Raw'!AF164</f>
        <v>11.148728</v>
      </c>
      <c r="AD179" s="31">
        <f>'AEO 2022 Table 49 Raw'!AG164</f>
        <v>11.148709</v>
      </c>
      <c r="AE179" s="31">
        <f>'AEO 2022 Table 49 Raw'!AH164</f>
        <v>11.148692</v>
      </c>
      <c r="AF179" s="31">
        <f>'AEO 2022 Table 49 Raw'!AI164</f>
        <v>11.148676999999999</v>
      </c>
      <c r="AG179" s="52">
        <f>'AEO 2022 Table 49 Raw'!AJ164</f>
        <v>8.0000000000000002E-3</v>
      </c>
    </row>
    <row r="180" spans="1:33" ht="15" customHeight="1">
      <c r="A180" s="8" t="s">
        <v>2185</v>
      </c>
      <c r="B180" s="28" t="s">
        <v>2033</v>
      </c>
      <c r="C180" s="31">
        <f>'AEO 2022 Table 49 Raw'!F165</f>
        <v>27.306767000000001</v>
      </c>
      <c r="D180" s="31">
        <f>'AEO 2022 Table 49 Raw'!G165</f>
        <v>27.373515999999999</v>
      </c>
      <c r="E180" s="31">
        <f>'AEO 2022 Table 49 Raw'!H165</f>
        <v>27.52253</v>
      </c>
      <c r="F180" s="31">
        <f>'AEO 2022 Table 49 Raw'!I165</f>
        <v>27.600463999999999</v>
      </c>
      <c r="G180" s="31">
        <f>'AEO 2022 Table 49 Raw'!J165</f>
        <v>27.714663999999999</v>
      </c>
      <c r="H180" s="31">
        <f>'AEO 2022 Table 49 Raw'!K165</f>
        <v>27.876591000000001</v>
      </c>
      <c r="I180" s="31">
        <f>'AEO 2022 Table 49 Raw'!L165</f>
        <v>28.092507999999999</v>
      </c>
      <c r="J180" s="31">
        <f>'AEO 2022 Table 49 Raw'!M165</f>
        <v>28.24119</v>
      </c>
      <c r="K180" s="31">
        <f>'AEO 2022 Table 49 Raw'!N165</f>
        <v>28.470386999999999</v>
      </c>
      <c r="L180" s="31">
        <f>'AEO 2022 Table 49 Raw'!O165</f>
        <v>28.690885999999999</v>
      </c>
      <c r="M180" s="31">
        <f>'AEO 2022 Table 49 Raw'!P165</f>
        <v>28.883526</v>
      </c>
      <c r="N180" s="31">
        <f>'AEO 2022 Table 49 Raw'!Q165</f>
        <v>28.969481999999999</v>
      </c>
      <c r="O180" s="31">
        <f>'AEO 2022 Table 49 Raw'!R165</f>
        <v>28.995896999999999</v>
      </c>
      <c r="P180" s="31">
        <f>'AEO 2022 Table 49 Raw'!S165</f>
        <v>29.004847999999999</v>
      </c>
      <c r="Q180" s="31">
        <f>'AEO 2022 Table 49 Raw'!T165</f>
        <v>29.002939000000001</v>
      </c>
      <c r="R180" s="31">
        <f>'AEO 2022 Table 49 Raw'!U165</f>
        <v>29.000931000000001</v>
      </c>
      <c r="S180" s="31">
        <f>'AEO 2022 Table 49 Raw'!V165</f>
        <v>28.999154999999998</v>
      </c>
      <c r="T180" s="31">
        <f>'AEO 2022 Table 49 Raw'!W165</f>
        <v>28.997644000000001</v>
      </c>
      <c r="U180" s="31">
        <f>'AEO 2022 Table 49 Raw'!X165</f>
        <v>28.996347</v>
      </c>
      <c r="V180" s="31">
        <f>'AEO 2022 Table 49 Raw'!Y165</f>
        <v>28.995348</v>
      </c>
      <c r="W180" s="31">
        <f>'AEO 2022 Table 49 Raw'!Z165</f>
        <v>28.994610000000002</v>
      </c>
      <c r="X180" s="31">
        <f>'AEO 2022 Table 49 Raw'!AA165</f>
        <v>28.993981999999999</v>
      </c>
      <c r="Y180" s="31">
        <f>'AEO 2022 Table 49 Raw'!AB165</f>
        <v>28.993455999999998</v>
      </c>
      <c r="Z180" s="31">
        <f>'AEO 2022 Table 49 Raw'!AC165</f>
        <v>28.993002000000001</v>
      </c>
      <c r="AA180" s="31">
        <f>'AEO 2022 Table 49 Raw'!AD165</f>
        <v>28.992846</v>
      </c>
      <c r="AB180" s="31">
        <f>'AEO 2022 Table 49 Raw'!AE165</f>
        <v>28.993216</v>
      </c>
      <c r="AC180" s="31">
        <f>'AEO 2022 Table 49 Raw'!AF165</f>
        <v>28.993694000000001</v>
      </c>
      <c r="AD180" s="31">
        <f>'AEO 2022 Table 49 Raw'!AG165</f>
        <v>28.994420999999999</v>
      </c>
      <c r="AE180" s="31">
        <f>'AEO 2022 Table 49 Raw'!AH165</f>
        <v>28.995191999999999</v>
      </c>
      <c r="AF180" s="31">
        <f>'AEO 2022 Table 49 Raw'!AI165</f>
        <v>28.996054000000001</v>
      </c>
      <c r="AG180" s="52">
        <f>'AEO 2022 Table 49 Raw'!AJ165</f>
        <v>2E-3</v>
      </c>
    </row>
    <row r="181" spans="1:33" ht="12" customHeight="1">
      <c r="A181" s="8" t="s">
        <v>2186</v>
      </c>
      <c r="B181" s="28" t="s">
        <v>2035</v>
      </c>
      <c r="C181" s="31">
        <f>'AEO 2022 Table 49 Raw'!F166</f>
        <v>23.005607999999999</v>
      </c>
      <c r="D181" s="31">
        <f>'AEO 2022 Table 49 Raw'!G166</f>
        <v>23.400257</v>
      </c>
      <c r="E181" s="31">
        <f>'AEO 2022 Table 49 Raw'!H166</f>
        <v>23.761137000000002</v>
      </c>
      <c r="F181" s="31">
        <f>'AEO 2022 Table 49 Raw'!I166</f>
        <v>24.148109000000002</v>
      </c>
      <c r="G181" s="31">
        <f>'AEO 2022 Table 49 Raw'!J166</f>
        <v>24.669985</v>
      </c>
      <c r="H181" s="31">
        <f>'AEO 2022 Table 49 Raw'!K166</f>
        <v>25.347902000000001</v>
      </c>
      <c r="I181" s="31">
        <f>'AEO 2022 Table 49 Raw'!L166</f>
        <v>26.161881999999999</v>
      </c>
      <c r="J181" s="31">
        <f>'AEO 2022 Table 49 Raw'!M166</f>
        <v>26.596346</v>
      </c>
      <c r="K181" s="31">
        <f>'AEO 2022 Table 49 Raw'!N166</f>
        <v>27.339264</v>
      </c>
      <c r="L181" s="31">
        <f>'AEO 2022 Table 49 Raw'!O166</f>
        <v>28.019241000000001</v>
      </c>
      <c r="M181" s="31">
        <f>'AEO 2022 Table 49 Raw'!P166</f>
        <v>28.474782999999999</v>
      </c>
      <c r="N181" s="31">
        <f>'AEO 2022 Table 49 Raw'!Q166</f>
        <v>28.739944000000001</v>
      </c>
      <c r="O181" s="31">
        <f>'AEO 2022 Table 49 Raw'!R166</f>
        <v>28.829851000000001</v>
      </c>
      <c r="P181" s="31">
        <f>'AEO 2022 Table 49 Raw'!S166</f>
        <v>28.846471999999999</v>
      </c>
      <c r="Q181" s="31">
        <f>'AEO 2022 Table 49 Raw'!T166</f>
        <v>28.859528000000001</v>
      </c>
      <c r="R181" s="31">
        <f>'AEO 2022 Table 49 Raw'!U166</f>
        <v>28.864763</v>
      </c>
      <c r="S181" s="31">
        <f>'AEO 2022 Table 49 Raw'!V166</f>
        <v>28.864151</v>
      </c>
      <c r="T181" s="31">
        <f>'AEO 2022 Table 49 Raw'!W166</f>
        <v>28.852896000000001</v>
      </c>
      <c r="U181" s="31">
        <f>'AEO 2022 Table 49 Raw'!X166</f>
        <v>28.848915000000002</v>
      </c>
      <c r="V181" s="31">
        <f>'AEO 2022 Table 49 Raw'!Y166</f>
        <v>28.845901000000001</v>
      </c>
      <c r="W181" s="31">
        <f>'AEO 2022 Table 49 Raw'!Z166</f>
        <v>28.843788</v>
      </c>
      <c r="X181" s="31">
        <f>'AEO 2022 Table 49 Raw'!AA166</f>
        <v>28.842485</v>
      </c>
      <c r="Y181" s="31">
        <f>'AEO 2022 Table 49 Raw'!AB166</f>
        <v>28.841894</v>
      </c>
      <c r="Z181" s="31">
        <f>'AEO 2022 Table 49 Raw'!AC166</f>
        <v>28.841895999999998</v>
      </c>
      <c r="AA181" s="31">
        <f>'AEO 2022 Table 49 Raw'!AD166</f>
        <v>28.842302</v>
      </c>
      <c r="AB181" s="31">
        <f>'AEO 2022 Table 49 Raw'!AE166</f>
        <v>28.842970000000001</v>
      </c>
      <c r="AC181" s="31">
        <f>'AEO 2022 Table 49 Raw'!AF166</f>
        <v>28.843703999999999</v>
      </c>
      <c r="AD181" s="31">
        <f>'AEO 2022 Table 49 Raw'!AG166</f>
        <v>28.844418999999998</v>
      </c>
      <c r="AE181" s="31">
        <f>'AEO 2022 Table 49 Raw'!AH166</f>
        <v>28.84498</v>
      </c>
      <c r="AF181" s="31">
        <f>'AEO 2022 Table 49 Raw'!AI166</f>
        <v>28.845355999999999</v>
      </c>
      <c r="AG181" s="52">
        <f>'AEO 2022 Table 49 Raw'!AJ166</f>
        <v>8.0000000000000002E-3</v>
      </c>
    </row>
    <row r="182" spans="1:33" ht="12" customHeight="1">
      <c r="A182" s="8" t="s">
        <v>2187</v>
      </c>
      <c r="B182" s="28" t="s">
        <v>2037</v>
      </c>
      <c r="C182" s="31">
        <f>'AEO 2022 Table 49 Raw'!F167</f>
        <v>19.177948000000001</v>
      </c>
      <c r="D182" s="31">
        <f>'AEO 2022 Table 49 Raw'!G167</f>
        <v>19.294150999999999</v>
      </c>
      <c r="E182" s="31">
        <f>'AEO 2022 Table 49 Raw'!H167</f>
        <v>19.407917000000001</v>
      </c>
      <c r="F182" s="31">
        <f>'AEO 2022 Table 49 Raw'!I167</f>
        <v>19.507998000000001</v>
      </c>
      <c r="G182" s="31">
        <f>'AEO 2022 Table 49 Raw'!J167</f>
        <v>19.651786999999999</v>
      </c>
      <c r="H182" s="31">
        <f>'AEO 2022 Table 49 Raw'!K167</f>
        <v>19.846018000000001</v>
      </c>
      <c r="I182" s="31">
        <f>'AEO 2022 Table 49 Raw'!L167</f>
        <v>20.097363000000001</v>
      </c>
      <c r="J182" s="31">
        <f>'AEO 2022 Table 49 Raw'!M167</f>
        <v>20.207384000000001</v>
      </c>
      <c r="K182" s="31">
        <f>'AEO 2022 Table 49 Raw'!N167</f>
        <v>20.385572</v>
      </c>
      <c r="L182" s="31">
        <f>'AEO 2022 Table 49 Raw'!O167</f>
        <v>20.566177</v>
      </c>
      <c r="M182" s="31">
        <f>'AEO 2022 Table 49 Raw'!P167</f>
        <v>20.590848999999999</v>
      </c>
      <c r="N182" s="31">
        <f>'AEO 2022 Table 49 Raw'!Q167</f>
        <v>20.660233000000002</v>
      </c>
      <c r="O182" s="31">
        <f>'AEO 2022 Table 49 Raw'!R167</f>
        <v>20.718039999999998</v>
      </c>
      <c r="P182" s="31">
        <f>'AEO 2022 Table 49 Raw'!S167</f>
        <v>20.770690999999999</v>
      </c>
      <c r="Q182" s="31">
        <f>'AEO 2022 Table 49 Raw'!T167</f>
        <v>20.812258</v>
      </c>
      <c r="R182" s="31">
        <f>'AEO 2022 Table 49 Raw'!U167</f>
        <v>20.848703</v>
      </c>
      <c r="S182" s="31">
        <f>'AEO 2022 Table 49 Raw'!V167</f>
        <v>20.885076999999999</v>
      </c>
      <c r="T182" s="31">
        <f>'AEO 2022 Table 49 Raw'!W167</f>
        <v>20.919504</v>
      </c>
      <c r="U182" s="31">
        <f>'AEO 2022 Table 49 Raw'!X167</f>
        <v>20.949358</v>
      </c>
      <c r="V182" s="31">
        <f>'AEO 2022 Table 49 Raw'!Y167</f>
        <v>20.974844000000001</v>
      </c>
      <c r="W182" s="31">
        <f>'AEO 2022 Table 49 Raw'!Z167</f>
        <v>20.995874000000001</v>
      </c>
      <c r="X182" s="31">
        <f>'AEO 2022 Table 49 Raw'!AA167</f>
        <v>21.013352999999999</v>
      </c>
      <c r="Y182" s="31">
        <f>'AEO 2022 Table 49 Raw'!AB167</f>
        <v>21.016558</v>
      </c>
      <c r="Z182" s="31">
        <f>'AEO 2022 Table 49 Raw'!AC167</f>
        <v>21.015056999999999</v>
      </c>
      <c r="AA182" s="31">
        <f>'AEO 2022 Table 49 Raw'!AD167</f>
        <v>21.013807</v>
      </c>
      <c r="AB182" s="31">
        <f>'AEO 2022 Table 49 Raw'!AE167</f>
        <v>21.012765999999999</v>
      </c>
      <c r="AC182" s="31">
        <f>'AEO 2022 Table 49 Raw'!AF167</f>
        <v>21.011845000000001</v>
      </c>
      <c r="AD182" s="31">
        <f>'AEO 2022 Table 49 Raw'!AG167</f>
        <v>21.013262000000001</v>
      </c>
      <c r="AE182" s="31">
        <f>'AEO 2022 Table 49 Raw'!AH167</f>
        <v>21.015419000000001</v>
      </c>
      <c r="AF182" s="31">
        <f>'AEO 2022 Table 49 Raw'!AI167</f>
        <v>21.018298999999999</v>
      </c>
      <c r="AG182" s="52">
        <f>'AEO 2022 Table 49 Raw'!AJ167</f>
        <v>3.0000000000000001E-3</v>
      </c>
    </row>
    <row r="183" spans="1:33" ht="15" customHeight="1">
      <c r="A183" s="8" t="s">
        <v>2188</v>
      </c>
      <c r="B183" s="28" t="s">
        <v>2039</v>
      </c>
      <c r="C183" s="31">
        <f>'AEO 2022 Table 49 Raw'!F168</f>
        <v>18.70326</v>
      </c>
      <c r="D183" s="31">
        <f>'AEO 2022 Table 49 Raw'!G168</f>
        <v>16.244858000000001</v>
      </c>
      <c r="E183" s="31">
        <f>'AEO 2022 Table 49 Raw'!H168</f>
        <v>16.244858000000001</v>
      </c>
      <c r="F183" s="31">
        <f>'AEO 2022 Table 49 Raw'!I168</f>
        <v>16.244858000000001</v>
      </c>
      <c r="G183" s="31">
        <f>'AEO 2022 Table 49 Raw'!J168</f>
        <v>16.244858000000001</v>
      </c>
      <c r="H183" s="31">
        <f>'AEO 2022 Table 49 Raw'!K168</f>
        <v>16.244858000000001</v>
      </c>
      <c r="I183" s="31">
        <f>'AEO 2022 Table 49 Raw'!L168</f>
        <v>16.244858000000001</v>
      </c>
      <c r="J183" s="31">
        <f>'AEO 2022 Table 49 Raw'!M168</f>
        <v>16.244858000000001</v>
      </c>
      <c r="K183" s="31">
        <f>'AEO 2022 Table 49 Raw'!N168</f>
        <v>16.244858000000001</v>
      </c>
      <c r="L183" s="31">
        <f>'AEO 2022 Table 49 Raw'!O168</f>
        <v>16.244858000000001</v>
      </c>
      <c r="M183" s="31">
        <f>'AEO 2022 Table 49 Raw'!P168</f>
        <v>16.244858000000001</v>
      </c>
      <c r="N183" s="31">
        <f>'AEO 2022 Table 49 Raw'!Q168</f>
        <v>16.244858000000001</v>
      </c>
      <c r="O183" s="31">
        <f>'AEO 2022 Table 49 Raw'!R168</f>
        <v>16.244858000000001</v>
      </c>
      <c r="P183" s="31">
        <f>'AEO 2022 Table 49 Raw'!S168</f>
        <v>16.244858000000001</v>
      </c>
      <c r="Q183" s="31">
        <f>'AEO 2022 Table 49 Raw'!T168</f>
        <v>16.244858000000001</v>
      </c>
      <c r="R183" s="31">
        <f>'AEO 2022 Table 49 Raw'!U168</f>
        <v>16.244858000000001</v>
      </c>
      <c r="S183" s="31">
        <f>'AEO 2022 Table 49 Raw'!V168</f>
        <v>16.244858000000001</v>
      </c>
      <c r="T183" s="31">
        <f>'AEO 2022 Table 49 Raw'!W168</f>
        <v>16.244858000000001</v>
      </c>
      <c r="U183" s="31">
        <f>'AEO 2022 Table 49 Raw'!X168</f>
        <v>16.244858000000001</v>
      </c>
      <c r="V183" s="31">
        <f>'AEO 2022 Table 49 Raw'!Y168</f>
        <v>16.244858000000001</v>
      </c>
      <c r="W183" s="31">
        <f>'AEO 2022 Table 49 Raw'!Z168</f>
        <v>16.244858000000001</v>
      </c>
      <c r="X183" s="31">
        <f>'AEO 2022 Table 49 Raw'!AA168</f>
        <v>16.244858000000001</v>
      </c>
      <c r="Y183" s="31">
        <f>'AEO 2022 Table 49 Raw'!AB168</f>
        <v>16.244858000000001</v>
      </c>
      <c r="Z183" s="31">
        <f>'AEO 2022 Table 49 Raw'!AC168</f>
        <v>16.244858000000001</v>
      </c>
      <c r="AA183" s="31">
        <f>'AEO 2022 Table 49 Raw'!AD168</f>
        <v>16.244858000000001</v>
      </c>
      <c r="AB183" s="31">
        <f>'AEO 2022 Table 49 Raw'!AE168</f>
        <v>16.244858000000001</v>
      </c>
      <c r="AC183" s="31">
        <f>'AEO 2022 Table 49 Raw'!AF168</f>
        <v>16.244858000000001</v>
      </c>
      <c r="AD183" s="31">
        <f>'AEO 2022 Table 49 Raw'!AG168</f>
        <v>16.244858000000001</v>
      </c>
      <c r="AE183" s="31">
        <f>'AEO 2022 Table 49 Raw'!AH168</f>
        <v>16.244858000000001</v>
      </c>
      <c r="AF183" s="31">
        <f>'AEO 2022 Table 49 Raw'!AI168</f>
        <v>16.244858000000001</v>
      </c>
      <c r="AG183" s="52">
        <f>'AEO 2022 Table 49 Raw'!AJ168</f>
        <v>-5.0000000000000001E-3</v>
      </c>
    </row>
    <row r="184" spans="1:33" ht="15" customHeight="1">
      <c r="A184" s="8" t="s">
        <v>2189</v>
      </c>
      <c r="B184" s="28" t="s">
        <v>2122</v>
      </c>
      <c r="C184" s="31">
        <f>'AEO 2022 Table 49 Raw'!F169</f>
        <v>15.741026</v>
      </c>
      <c r="D184" s="31">
        <f>'AEO 2022 Table 49 Raw'!G169</f>
        <v>15.839065</v>
      </c>
      <c r="E184" s="31">
        <f>'AEO 2022 Table 49 Raw'!H169</f>
        <v>16.037213999999999</v>
      </c>
      <c r="F184" s="31">
        <f>'AEO 2022 Table 49 Raw'!I169</f>
        <v>16.352388000000001</v>
      </c>
      <c r="G184" s="31">
        <f>'AEO 2022 Table 49 Raw'!J169</f>
        <v>16.709215</v>
      </c>
      <c r="H184" s="31">
        <f>'AEO 2022 Table 49 Raw'!K169</f>
        <v>17.062712000000001</v>
      </c>
      <c r="I184" s="31">
        <f>'AEO 2022 Table 49 Raw'!L169</f>
        <v>17.315474999999999</v>
      </c>
      <c r="J184" s="31">
        <f>'AEO 2022 Table 49 Raw'!M169</f>
        <v>17.292686</v>
      </c>
      <c r="K184" s="31">
        <f>'AEO 2022 Table 49 Raw'!N169</f>
        <v>17.307227999999999</v>
      </c>
      <c r="L184" s="31">
        <f>'AEO 2022 Table 49 Raw'!O169</f>
        <v>17.288197</v>
      </c>
      <c r="M184" s="31">
        <f>'AEO 2022 Table 49 Raw'!P169</f>
        <v>17.249744</v>
      </c>
      <c r="N184" s="31">
        <f>'AEO 2022 Table 49 Raw'!Q169</f>
        <v>17.184453999999999</v>
      </c>
      <c r="O184" s="31">
        <f>'AEO 2022 Table 49 Raw'!R169</f>
        <v>17.118943999999999</v>
      </c>
      <c r="P184" s="31">
        <f>'AEO 2022 Table 49 Raw'!S169</f>
        <v>17.053642</v>
      </c>
      <c r="Q184" s="31">
        <f>'AEO 2022 Table 49 Raw'!T169</f>
        <v>17.002479999999998</v>
      </c>
      <c r="R184" s="31">
        <f>'AEO 2022 Table 49 Raw'!U169</f>
        <v>16.958114999999999</v>
      </c>
      <c r="S184" s="31">
        <f>'AEO 2022 Table 49 Raw'!V169</f>
        <v>16.913889000000001</v>
      </c>
      <c r="T184" s="31">
        <f>'AEO 2022 Table 49 Raw'!W169</f>
        <v>16.874769000000001</v>
      </c>
      <c r="U184" s="31">
        <f>'AEO 2022 Table 49 Raw'!X169</f>
        <v>16.835760000000001</v>
      </c>
      <c r="V184" s="31">
        <f>'AEO 2022 Table 49 Raw'!Y169</f>
        <v>16.799928999999999</v>
      </c>
      <c r="W184" s="31">
        <f>'AEO 2022 Table 49 Raw'!Z169</f>
        <v>16.761431000000002</v>
      </c>
      <c r="X184" s="31">
        <f>'AEO 2022 Table 49 Raw'!AA169</f>
        <v>16.734532999999999</v>
      </c>
      <c r="Y184" s="31">
        <f>'AEO 2022 Table 49 Raw'!AB169</f>
        <v>16.707636000000001</v>
      </c>
      <c r="Z184" s="31">
        <f>'AEO 2022 Table 49 Raw'!AC169</f>
        <v>16.613140000000001</v>
      </c>
      <c r="AA184" s="31">
        <f>'AEO 2022 Table 49 Raw'!AD169</f>
        <v>16.593827999999998</v>
      </c>
      <c r="AB184" s="31">
        <f>'AEO 2022 Table 49 Raw'!AE169</f>
        <v>16.580781999999999</v>
      </c>
      <c r="AC184" s="31">
        <f>'AEO 2022 Table 49 Raw'!AF169</f>
        <v>16.573333999999999</v>
      </c>
      <c r="AD184" s="31">
        <f>'AEO 2022 Table 49 Raw'!AG169</f>
        <v>16.574117999999999</v>
      </c>
      <c r="AE184" s="31">
        <f>'AEO 2022 Table 49 Raw'!AH169</f>
        <v>16.584990000000001</v>
      </c>
      <c r="AF184" s="31">
        <f>'AEO 2022 Table 49 Raw'!AI169</f>
        <v>16.605038</v>
      </c>
      <c r="AG184" s="52">
        <f>'AEO 2022 Table 49 Raw'!AJ169</f>
        <v>2E-3</v>
      </c>
    </row>
    <row r="185" spans="1:33" ht="15" customHeight="1">
      <c r="B185" s="27" t="s">
        <v>2042</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52"/>
    </row>
    <row r="186" spans="1:33" ht="15" customHeight="1">
      <c r="A186" s="8" t="s">
        <v>2190</v>
      </c>
      <c r="B186" s="28" t="s">
        <v>2024</v>
      </c>
      <c r="C186" s="31">
        <f>'AEO 2022 Table 49 Raw'!F171</f>
        <v>9.9379860000000004</v>
      </c>
      <c r="D186" s="31">
        <f>'AEO 2022 Table 49 Raw'!G171</f>
        <v>10.092641</v>
      </c>
      <c r="E186" s="31">
        <f>'AEO 2022 Table 49 Raw'!H171</f>
        <v>10.321104</v>
      </c>
      <c r="F186" s="31">
        <f>'AEO 2022 Table 49 Raw'!I171</f>
        <v>10.596708</v>
      </c>
      <c r="G186" s="31">
        <f>'AEO 2022 Table 49 Raw'!J171</f>
        <v>10.913694</v>
      </c>
      <c r="H186" s="31">
        <f>'AEO 2022 Table 49 Raw'!K171</f>
        <v>11.23357</v>
      </c>
      <c r="I186" s="31">
        <f>'AEO 2022 Table 49 Raw'!L171</f>
        <v>11.574120000000001</v>
      </c>
      <c r="J186" s="31">
        <f>'AEO 2022 Table 49 Raw'!M171</f>
        <v>11.740417000000001</v>
      </c>
      <c r="K186" s="31">
        <f>'AEO 2022 Table 49 Raw'!N171</f>
        <v>12.044585</v>
      </c>
      <c r="L186" s="31">
        <f>'AEO 2022 Table 49 Raw'!O171</f>
        <v>12.312566</v>
      </c>
      <c r="M186" s="31">
        <f>'AEO 2022 Table 49 Raw'!P171</f>
        <v>12.557655</v>
      </c>
      <c r="N186" s="31">
        <f>'AEO 2022 Table 49 Raw'!Q171</f>
        <v>12.699104999999999</v>
      </c>
      <c r="O186" s="31">
        <f>'AEO 2022 Table 49 Raw'!R171</f>
        <v>12.693258</v>
      </c>
      <c r="P186" s="31">
        <f>'AEO 2022 Table 49 Raw'!S171</f>
        <v>12.685533</v>
      </c>
      <c r="Q186" s="31">
        <f>'AEO 2022 Table 49 Raw'!T171</f>
        <v>12.68075</v>
      </c>
      <c r="R186" s="31">
        <f>'AEO 2022 Table 49 Raw'!U171</f>
        <v>12.664394</v>
      </c>
      <c r="S186" s="31">
        <f>'AEO 2022 Table 49 Raw'!V171</f>
        <v>12.666505000000001</v>
      </c>
      <c r="T186" s="31">
        <f>'AEO 2022 Table 49 Raw'!W171</f>
        <v>12.668839999999999</v>
      </c>
      <c r="U186" s="31">
        <f>'AEO 2022 Table 49 Raw'!X171</f>
        <v>12.670946000000001</v>
      </c>
      <c r="V186" s="31">
        <f>'AEO 2022 Table 49 Raw'!Y171</f>
        <v>12.672962999999999</v>
      </c>
      <c r="W186" s="31">
        <f>'AEO 2022 Table 49 Raw'!Z171</f>
        <v>12.674944999999999</v>
      </c>
      <c r="X186" s="31">
        <f>'AEO 2022 Table 49 Raw'!AA171</f>
        <v>12.654092</v>
      </c>
      <c r="Y186" s="31">
        <f>'AEO 2022 Table 49 Raw'!AB171</f>
        <v>12.657565</v>
      </c>
      <c r="Z186" s="31">
        <f>'AEO 2022 Table 49 Raw'!AC171</f>
        <v>12.662362999999999</v>
      </c>
      <c r="AA186" s="31">
        <f>'AEO 2022 Table 49 Raw'!AD171</f>
        <v>12.668737999999999</v>
      </c>
      <c r="AB186" s="31">
        <f>'AEO 2022 Table 49 Raw'!AE171</f>
        <v>12.676894000000001</v>
      </c>
      <c r="AC186" s="31">
        <f>'AEO 2022 Table 49 Raw'!AF171</f>
        <v>12.686374000000001</v>
      </c>
      <c r="AD186" s="31">
        <f>'AEO 2022 Table 49 Raw'!AG171</f>
        <v>12.695819999999999</v>
      </c>
      <c r="AE186" s="31">
        <f>'AEO 2022 Table 49 Raw'!AH171</f>
        <v>12.704594</v>
      </c>
      <c r="AF186" s="31">
        <f>'AEO 2022 Table 49 Raw'!AI171</f>
        <v>12.71203</v>
      </c>
      <c r="AG186" s="52">
        <f>'AEO 2022 Table 49 Raw'!AJ171</f>
        <v>8.9999999999999993E-3</v>
      </c>
    </row>
    <row r="187" spans="1:33" ht="15" customHeight="1">
      <c r="A187" s="8" t="s">
        <v>2191</v>
      </c>
      <c r="B187" s="28" t="s">
        <v>2026</v>
      </c>
      <c r="C187" s="31">
        <f>'AEO 2022 Table 49 Raw'!F172</f>
        <v>7.2944620000000002</v>
      </c>
      <c r="D187" s="31">
        <f>'AEO 2022 Table 49 Raw'!G172</f>
        <v>7.3683310000000004</v>
      </c>
      <c r="E187" s="31">
        <f>'AEO 2022 Table 49 Raw'!H172</f>
        <v>7.5157239999999996</v>
      </c>
      <c r="F187" s="31">
        <f>'AEO 2022 Table 49 Raw'!I172</f>
        <v>7.6819170000000003</v>
      </c>
      <c r="G187" s="31">
        <f>'AEO 2022 Table 49 Raw'!J172</f>
        <v>7.8774850000000001</v>
      </c>
      <c r="H187" s="31">
        <f>'AEO 2022 Table 49 Raw'!K172</f>
        <v>8.0850860000000004</v>
      </c>
      <c r="I187" s="31">
        <f>'AEO 2022 Table 49 Raw'!L172</f>
        <v>8.3079260000000001</v>
      </c>
      <c r="J187" s="31">
        <f>'AEO 2022 Table 49 Raw'!M172</f>
        <v>8.3855170000000001</v>
      </c>
      <c r="K187" s="31">
        <f>'AEO 2022 Table 49 Raw'!N172</f>
        <v>8.5865570000000009</v>
      </c>
      <c r="L187" s="31">
        <f>'AEO 2022 Table 49 Raw'!O172</f>
        <v>8.7648270000000004</v>
      </c>
      <c r="M187" s="31">
        <f>'AEO 2022 Table 49 Raw'!P172</f>
        <v>8.9295840000000002</v>
      </c>
      <c r="N187" s="31">
        <f>'AEO 2022 Table 49 Raw'!Q172</f>
        <v>9.0422940000000001</v>
      </c>
      <c r="O187" s="31">
        <f>'AEO 2022 Table 49 Raw'!R172</f>
        <v>9.0884420000000006</v>
      </c>
      <c r="P187" s="31">
        <f>'AEO 2022 Table 49 Raw'!S172</f>
        <v>9.1346609999999995</v>
      </c>
      <c r="Q187" s="31">
        <f>'AEO 2022 Table 49 Raw'!T172</f>
        <v>9.1486140000000002</v>
      </c>
      <c r="R187" s="31">
        <f>'AEO 2022 Table 49 Raw'!U172</f>
        <v>9.1449040000000004</v>
      </c>
      <c r="S187" s="31">
        <f>'AEO 2022 Table 49 Raw'!V172</f>
        <v>9.1411719999999992</v>
      </c>
      <c r="T187" s="31">
        <f>'AEO 2022 Table 49 Raw'!W172</f>
        <v>9.1374289999999991</v>
      </c>
      <c r="U187" s="31">
        <f>'AEO 2022 Table 49 Raw'!X172</f>
        <v>9.1339109999999994</v>
      </c>
      <c r="V187" s="31">
        <f>'AEO 2022 Table 49 Raw'!Y172</f>
        <v>9.1305010000000006</v>
      </c>
      <c r="W187" s="31">
        <f>'AEO 2022 Table 49 Raw'!Z172</f>
        <v>9.1271920000000009</v>
      </c>
      <c r="X187" s="31">
        <f>'AEO 2022 Table 49 Raw'!AA172</f>
        <v>9.1239659999999994</v>
      </c>
      <c r="Y187" s="31">
        <f>'AEO 2022 Table 49 Raw'!AB172</f>
        <v>9.1207010000000004</v>
      </c>
      <c r="Z187" s="31">
        <f>'AEO 2022 Table 49 Raw'!AC172</f>
        <v>9.1178329999999992</v>
      </c>
      <c r="AA187" s="31">
        <f>'AEO 2022 Table 49 Raw'!AD172</f>
        <v>9.1144289999999994</v>
      </c>
      <c r="AB187" s="31">
        <f>'AEO 2022 Table 49 Raw'!AE172</f>
        <v>9.1115300000000001</v>
      </c>
      <c r="AC187" s="31">
        <f>'AEO 2022 Table 49 Raw'!AF172</f>
        <v>9.1080430000000003</v>
      </c>
      <c r="AD187" s="31">
        <f>'AEO 2022 Table 49 Raw'!AG172</f>
        <v>9.1061870000000003</v>
      </c>
      <c r="AE187" s="31">
        <f>'AEO 2022 Table 49 Raw'!AH172</f>
        <v>9.1042869999999994</v>
      </c>
      <c r="AF187" s="31">
        <f>'AEO 2022 Table 49 Raw'!AI172</f>
        <v>9.1026150000000001</v>
      </c>
      <c r="AG187" s="52">
        <f>'AEO 2022 Table 49 Raw'!AJ172</f>
        <v>8.0000000000000002E-3</v>
      </c>
    </row>
    <row r="188" spans="1:33" ht="12" customHeight="1">
      <c r="A188" s="8" t="s">
        <v>2192</v>
      </c>
      <c r="B188" s="28" t="s">
        <v>1670</v>
      </c>
      <c r="C188" s="31">
        <f>'AEO 2022 Table 49 Raw'!F173</f>
        <v>6.964334</v>
      </c>
      <c r="D188" s="31">
        <f>'AEO 2022 Table 49 Raw'!G173</f>
        <v>7.0459389999999997</v>
      </c>
      <c r="E188" s="31">
        <f>'AEO 2022 Table 49 Raw'!H173</f>
        <v>7.187621</v>
      </c>
      <c r="F188" s="31">
        <f>'AEO 2022 Table 49 Raw'!I173</f>
        <v>7.3382379999999996</v>
      </c>
      <c r="G188" s="31">
        <f>'AEO 2022 Table 49 Raw'!J173</f>
        <v>7.5399370000000001</v>
      </c>
      <c r="H188" s="31">
        <f>'AEO 2022 Table 49 Raw'!K173</f>
        <v>7.74777</v>
      </c>
      <c r="I188" s="31">
        <f>'AEO 2022 Table 49 Raw'!L173</f>
        <v>7.983886</v>
      </c>
      <c r="J188" s="31">
        <f>'AEO 2022 Table 49 Raw'!M173</f>
        <v>8.0960439999999991</v>
      </c>
      <c r="K188" s="31">
        <f>'AEO 2022 Table 49 Raw'!N173</f>
        <v>8.3407529999999994</v>
      </c>
      <c r="L188" s="31">
        <f>'AEO 2022 Table 49 Raw'!O173</f>
        <v>8.5809809999999995</v>
      </c>
      <c r="M188" s="31">
        <f>'AEO 2022 Table 49 Raw'!P173</f>
        <v>8.7964789999999997</v>
      </c>
      <c r="N188" s="31">
        <f>'AEO 2022 Table 49 Raw'!Q173</f>
        <v>8.9776030000000002</v>
      </c>
      <c r="O188" s="31">
        <f>'AEO 2022 Table 49 Raw'!R173</f>
        <v>9.0806439999999995</v>
      </c>
      <c r="P188" s="31">
        <f>'AEO 2022 Table 49 Raw'!S173</f>
        <v>9.130827</v>
      </c>
      <c r="Q188" s="31">
        <f>'AEO 2022 Table 49 Raw'!T173</f>
        <v>9.1594230000000003</v>
      </c>
      <c r="R188" s="31">
        <f>'AEO 2022 Table 49 Raw'!U173</f>
        <v>9.1781260000000007</v>
      </c>
      <c r="S188" s="31">
        <f>'AEO 2022 Table 49 Raw'!V173</f>
        <v>9.1943579999999994</v>
      </c>
      <c r="T188" s="31">
        <f>'AEO 2022 Table 49 Raw'!W173</f>
        <v>9.2080649999999995</v>
      </c>
      <c r="U188" s="31">
        <f>'AEO 2022 Table 49 Raw'!X173</f>
        <v>9.2080629999999992</v>
      </c>
      <c r="V188" s="31">
        <f>'AEO 2022 Table 49 Raw'!Y173</f>
        <v>9.2066250000000007</v>
      </c>
      <c r="W188" s="31">
        <f>'AEO 2022 Table 49 Raw'!Z173</f>
        <v>9.2068200000000004</v>
      </c>
      <c r="X188" s="31">
        <f>'AEO 2022 Table 49 Raw'!AA173</f>
        <v>9.2071000000000005</v>
      </c>
      <c r="Y188" s="31">
        <f>'AEO 2022 Table 49 Raw'!AB173</f>
        <v>9.2074829999999999</v>
      </c>
      <c r="Z188" s="31">
        <f>'AEO 2022 Table 49 Raw'!AC173</f>
        <v>9.2079930000000001</v>
      </c>
      <c r="AA188" s="31">
        <f>'AEO 2022 Table 49 Raw'!AD173</f>
        <v>9.2086260000000006</v>
      </c>
      <c r="AB188" s="31">
        <f>'AEO 2022 Table 49 Raw'!AE173</f>
        <v>9.2093679999999996</v>
      </c>
      <c r="AC188" s="31">
        <f>'AEO 2022 Table 49 Raw'!AF173</f>
        <v>9.2101769999999998</v>
      </c>
      <c r="AD188" s="31">
        <f>'AEO 2022 Table 49 Raw'!AG173</f>
        <v>9.2109970000000008</v>
      </c>
      <c r="AE188" s="31">
        <f>'AEO 2022 Table 49 Raw'!AH173</f>
        <v>9.2117570000000004</v>
      </c>
      <c r="AF188" s="31">
        <f>'AEO 2022 Table 49 Raw'!AI173</f>
        <v>9.2124220000000001</v>
      </c>
      <c r="AG188" s="52">
        <f>'AEO 2022 Table 49 Raw'!AJ173</f>
        <v>0.01</v>
      </c>
    </row>
    <row r="189" spans="1:33" ht="15" customHeight="1">
      <c r="A189" s="8" t="s">
        <v>2193</v>
      </c>
      <c r="B189" s="28" t="s">
        <v>2029</v>
      </c>
      <c r="C189" s="31">
        <f>'AEO 2022 Table 49 Raw'!F174</f>
        <v>7.3828880000000003</v>
      </c>
      <c r="D189" s="31">
        <f>'AEO 2022 Table 49 Raw'!G174</f>
        <v>7.3663990000000004</v>
      </c>
      <c r="E189" s="31">
        <f>'AEO 2022 Table 49 Raw'!H174</f>
        <v>7.5504470000000001</v>
      </c>
      <c r="F189" s="31">
        <f>'AEO 2022 Table 49 Raw'!I174</f>
        <v>7.7729609999999996</v>
      </c>
      <c r="G189" s="31">
        <f>'AEO 2022 Table 49 Raw'!J174</f>
        <v>8.036308</v>
      </c>
      <c r="H189" s="31">
        <f>'AEO 2022 Table 49 Raw'!K174</f>
        <v>8.3053779999999993</v>
      </c>
      <c r="I189" s="31">
        <f>'AEO 2022 Table 49 Raw'!L174</f>
        <v>8.5636340000000004</v>
      </c>
      <c r="J189" s="31">
        <f>'AEO 2022 Table 49 Raw'!M174</f>
        <v>8.652374</v>
      </c>
      <c r="K189" s="31">
        <f>'AEO 2022 Table 49 Raw'!N174</f>
        <v>8.8692259999999994</v>
      </c>
      <c r="L189" s="31">
        <f>'AEO 2022 Table 49 Raw'!O174</f>
        <v>9.0568740000000005</v>
      </c>
      <c r="M189" s="31">
        <f>'AEO 2022 Table 49 Raw'!P174</f>
        <v>9.2266250000000003</v>
      </c>
      <c r="N189" s="31">
        <f>'AEO 2022 Table 49 Raw'!Q174</f>
        <v>9.3442159999999994</v>
      </c>
      <c r="O189" s="31">
        <f>'AEO 2022 Table 49 Raw'!R174</f>
        <v>9.3770249999999997</v>
      </c>
      <c r="P189" s="31">
        <f>'AEO 2022 Table 49 Raw'!S174</f>
        <v>9.4028550000000006</v>
      </c>
      <c r="Q189" s="31">
        <f>'AEO 2022 Table 49 Raw'!T174</f>
        <v>9.4249910000000003</v>
      </c>
      <c r="R189" s="31">
        <f>'AEO 2022 Table 49 Raw'!U174</f>
        <v>9.4330400000000001</v>
      </c>
      <c r="S189" s="31">
        <f>'AEO 2022 Table 49 Raw'!V174</f>
        <v>9.4347110000000001</v>
      </c>
      <c r="T189" s="31">
        <f>'AEO 2022 Table 49 Raw'!W174</f>
        <v>9.4351129999999994</v>
      </c>
      <c r="U189" s="31">
        <f>'AEO 2022 Table 49 Raw'!X174</f>
        <v>9.4367389999999993</v>
      </c>
      <c r="V189" s="31">
        <f>'AEO 2022 Table 49 Raw'!Y174</f>
        <v>9.4394570000000009</v>
      </c>
      <c r="W189" s="31">
        <f>'AEO 2022 Table 49 Raw'!Z174</f>
        <v>9.4421300000000006</v>
      </c>
      <c r="X189" s="31">
        <f>'AEO 2022 Table 49 Raw'!AA174</f>
        <v>9.4449129999999997</v>
      </c>
      <c r="Y189" s="31">
        <f>'AEO 2022 Table 49 Raw'!AB174</f>
        <v>9.4472640000000006</v>
      </c>
      <c r="Z189" s="31">
        <f>'AEO 2022 Table 49 Raw'!AC174</f>
        <v>9.4500100000000007</v>
      </c>
      <c r="AA189" s="31">
        <f>'AEO 2022 Table 49 Raw'!AD174</f>
        <v>9.4523770000000003</v>
      </c>
      <c r="AB189" s="31">
        <f>'AEO 2022 Table 49 Raw'!AE174</f>
        <v>9.4519660000000005</v>
      </c>
      <c r="AC189" s="31">
        <f>'AEO 2022 Table 49 Raw'!AF174</f>
        <v>9.4515089999999997</v>
      </c>
      <c r="AD189" s="31">
        <f>'AEO 2022 Table 49 Raw'!AG174</f>
        <v>9.454504</v>
      </c>
      <c r="AE189" s="31">
        <f>'AEO 2022 Table 49 Raw'!AH174</f>
        <v>9.4555030000000002</v>
      </c>
      <c r="AF189" s="31">
        <f>'AEO 2022 Table 49 Raw'!AI174</f>
        <v>9.4569939999999999</v>
      </c>
      <c r="AG189" s="52">
        <f>'AEO 2022 Table 49 Raw'!AJ174</f>
        <v>8.9999999999999993E-3</v>
      </c>
    </row>
    <row r="190" spans="1:33" ht="15" customHeight="1">
      <c r="A190" s="8" t="s">
        <v>2194</v>
      </c>
      <c r="B190" s="28" t="s">
        <v>2031</v>
      </c>
      <c r="C190" s="31">
        <f>'AEO 2022 Table 49 Raw'!F175</f>
        <v>7.5514229999999998</v>
      </c>
      <c r="D190" s="31">
        <f>'AEO 2022 Table 49 Raw'!G175</f>
        <v>7.3213359999999996</v>
      </c>
      <c r="E190" s="31">
        <f>'AEO 2022 Table 49 Raw'!H175</f>
        <v>7.4633609999999999</v>
      </c>
      <c r="F190" s="31">
        <f>'AEO 2022 Table 49 Raw'!I175</f>
        <v>7.6239509999999999</v>
      </c>
      <c r="G190" s="31">
        <f>'AEO 2022 Table 49 Raw'!J175</f>
        <v>7.8134680000000003</v>
      </c>
      <c r="H190" s="31">
        <f>'AEO 2022 Table 49 Raw'!K175</f>
        <v>8.0139320000000005</v>
      </c>
      <c r="I190" s="31">
        <f>'AEO 2022 Table 49 Raw'!L175</f>
        <v>8.2309450000000002</v>
      </c>
      <c r="J190" s="31">
        <f>'AEO 2022 Table 49 Raw'!M175</f>
        <v>8.3033479999999997</v>
      </c>
      <c r="K190" s="31">
        <f>'AEO 2022 Table 49 Raw'!N175</f>
        <v>8.4968669999999999</v>
      </c>
      <c r="L190" s="31">
        <f>'AEO 2022 Table 49 Raw'!O175</f>
        <v>8.6671949999999995</v>
      </c>
      <c r="M190" s="31">
        <f>'AEO 2022 Table 49 Raw'!P175</f>
        <v>8.8253050000000002</v>
      </c>
      <c r="N190" s="31">
        <f>'AEO 2022 Table 49 Raw'!Q175</f>
        <v>8.9345510000000008</v>
      </c>
      <c r="O190" s="31">
        <f>'AEO 2022 Table 49 Raw'!R175</f>
        <v>8.9784210000000009</v>
      </c>
      <c r="P190" s="31">
        <f>'AEO 2022 Table 49 Raw'!S175</f>
        <v>9.0213149999999995</v>
      </c>
      <c r="Q190" s="31">
        <f>'AEO 2022 Table 49 Raw'!T175</f>
        <v>9.0324770000000001</v>
      </c>
      <c r="R190" s="31">
        <f>'AEO 2022 Table 49 Raw'!U175</f>
        <v>9.0311170000000001</v>
      </c>
      <c r="S190" s="31">
        <f>'AEO 2022 Table 49 Raw'!V175</f>
        <v>9.0298580000000008</v>
      </c>
      <c r="T190" s="31">
        <f>'AEO 2022 Table 49 Raw'!W175</f>
        <v>9.0286849999999994</v>
      </c>
      <c r="U190" s="31">
        <f>'AEO 2022 Table 49 Raw'!X175</f>
        <v>9.0275879999999997</v>
      </c>
      <c r="V190" s="31">
        <f>'AEO 2022 Table 49 Raw'!Y175</f>
        <v>9.0265640000000005</v>
      </c>
      <c r="W190" s="31">
        <f>'AEO 2022 Table 49 Raw'!Z175</f>
        <v>9.0256030000000003</v>
      </c>
      <c r="X190" s="31">
        <f>'AEO 2022 Table 49 Raw'!AA175</f>
        <v>9.0246999999999993</v>
      </c>
      <c r="Y190" s="31">
        <f>'AEO 2022 Table 49 Raw'!AB175</f>
        <v>9.0238510000000005</v>
      </c>
      <c r="Z190" s="31">
        <f>'AEO 2022 Table 49 Raw'!AC175</f>
        <v>9.0209569999999992</v>
      </c>
      <c r="AA190" s="31">
        <f>'AEO 2022 Table 49 Raw'!AD175</f>
        <v>9.0202019999999994</v>
      </c>
      <c r="AB190" s="31">
        <f>'AEO 2022 Table 49 Raw'!AE175</f>
        <v>9.0171939999999999</v>
      </c>
      <c r="AC190" s="31">
        <f>'AEO 2022 Table 49 Raw'!AF175</f>
        <v>9.0171869999999998</v>
      </c>
      <c r="AD190" s="31">
        <f>'AEO 2022 Table 49 Raw'!AG175</f>
        <v>9.0136099999999999</v>
      </c>
      <c r="AE190" s="31">
        <f>'AEO 2022 Table 49 Raw'!AH175</f>
        <v>9.0114990000000006</v>
      </c>
      <c r="AF190" s="31">
        <f>'AEO 2022 Table 49 Raw'!AI175</f>
        <v>9.0092990000000004</v>
      </c>
      <c r="AG190" s="52">
        <f>'AEO 2022 Table 49 Raw'!AJ175</f>
        <v>6.0000000000000001E-3</v>
      </c>
    </row>
    <row r="191" spans="1:33" ht="15" customHeight="1">
      <c r="A191" s="8" t="s">
        <v>2195</v>
      </c>
      <c r="B191" s="28" t="s">
        <v>2033</v>
      </c>
      <c r="C191" s="31">
        <f>'AEO 2022 Table 49 Raw'!F176</f>
        <v>16.601973999999998</v>
      </c>
      <c r="D191" s="31">
        <f>'AEO 2022 Table 49 Raw'!G176</f>
        <v>16.822268000000001</v>
      </c>
      <c r="E191" s="31">
        <f>'AEO 2022 Table 49 Raw'!H176</f>
        <v>17.082932</v>
      </c>
      <c r="F191" s="31">
        <f>'AEO 2022 Table 49 Raw'!I176</f>
        <v>17.39958</v>
      </c>
      <c r="G191" s="31">
        <f>'AEO 2022 Table 49 Raw'!J176</f>
        <v>17.791340000000002</v>
      </c>
      <c r="H191" s="31">
        <f>'AEO 2022 Table 49 Raw'!K176</f>
        <v>18.270512</v>
      </c>
      <c r="I191" s="31">
        <f>'AEO 2022 Table 49 Raw'!L176</f>
        <v>18.829848999999999</v>
      </c>
      <c r="J191" s="31">
        <f>'AEO 2022 Table 49 Raw'!M176</f>
        <v>19.116661000000001</v>
      </c>
      <c r="K191" s="31">
        <f>'AEO 2022 Table 49 Raw'!N176</f>
        <v>19.607399000000001</v>
      </c>
      <c r="L191" s="31">
        <f>'AEO 2022 Table 49 Raw'!O176</f>
        <v>20.069331999999999</v>
      </c>
      <c r="M191" s="31">
        <f>'AEO 2022 Table 49 Raw'!P176</f>
        <v>20.409877999999999</v>
      </c>
      <c r="N191" s="31">
        <f>'AEO 2022 Table 49 Raw'!Q176</f>
        <v>20.602356</v>
      </c>
      <c r="O191" s="31">
        <f>'AEO 2022 Table 49 Raw'!R176</f>
        <v>20.621621999999999</v>
      </c>
      <c r="P191" s="31">
        <f>'AEO 2022 Table 49 Raw'!S176</f>
        <v>20.615364</v>
      </c>
      <c r="Q191" s="31">
        <f>'AEO 2022 Table 49 Raw'!T176</f>
        <v>20.609362000000001</v>
      </c>
      <c r="R191" s="31">
        <f>'AEO 2022 Table 49 Raw'!U176</f>
        <v>20.600211999999999</v>
      </c>
      <c r="S191" s="31">
        <f>'AEO 2022 Table 49 Raw'!V176</f>
        <v>20.590675000000001</v>
      </c>
      <c r="T191" s="31">
        <f>'AEO 2022 Table 49 Raw'!W176</f>
        <v>20.581721999999999</v>
      </c>
      <c r="U191" s="31">
        <f>'AEO 2022 Table 49 Raw'!X176</f>
        <v>20.573298999999999</v>
      </c>
      <c r="V191" s="31">
        <f>'AEO 2022 Table 49 Raw'!Y176</f>
        <v>20.512810000000002</v>
      </c>
      <c r="W191" s="31">
        <f>'AEO 2022 Table 49 Raw'!Z176</f>
        <v>20.509754000000001</v>
      </c>
      <c r="X191" s="31">
        <f>'AEO 2022 Table 49 Raw'!AA176</f>
        <v>20.509972000000001</v>
      </c>
      <c r="Y191" s="31">
        <f>'AEO 2022 Table 49 Raw'!AB176</f>
        <v>20.513072999999999</v>
      </c>
      <c r="Z191" s="31">
        <f>'AEO 2022 Table 49 Raw'!AC176</f>
        <v>20.517901999999999</v>
      </c>
      <c r="AA191" s="31">
        <f>'AEO 2022 Table 49 Raw'!AD176</f>
        <v>20.522487999999999</v>
      </c>
      <c r="AB191" s="31">
        <f>'AEO 2022 Table 49 Raw'!AE176</f>
        <v>20.52627</v>
      </c>
      <c r="AC191" s="31">
        <f>'AEO 2022 Table 49 Raw'!AF176</f>
        <v>20.528953999999999</v>
      </c>
      <c r="AD191" s="31">
        <f>'AEO 2022 Table 49 Raw'!AG176</f>
        <v>20.528776000000001</v>
      </c>
      <c r="AE191" s="31">
        <f>'AEO 2022 Table 49 Raw'!AH176</f>
        <v>20.52553</v>
      </c>
      <c r="AF191" s="31">
        <f>'AEO 2022 Table 49 Raw'!AI176</f>
        <v>20.520244999999999</v>
      </c>
      <c r="AG191" s="52">
        <f>'AEO 2022 Table 49 Raw'!AJ176</f>
        <v>7.0000000000000001E-3</v>
      </c>
    </row>
    <row r="192" spans="1:33" ht="15" customHeight="1">
      <c r="A192" s="8" t="s">
        <v>2196</v>
      </c>
      <c r="B192" s="28" t="s">
        <v>2035</v>
      </c>
      <c r="C192" s="31">
        <f>'AEO 2022 Table 49 Raw'!F177</f>
        <v>14.041238999999999</v>
      </c>
      <c r="D192" s="31">
        <f>'AEO 2022 Table 49 Raw'!G177</f>
        <v>14.454098</v>
      </c>
      <c r="E192" s="31">
        <f>'AEO 2022 Table 49 Raw'!H177</f>
        <v>14.720300999999999</v>
      </c>
      <c r="F192" s="31">
        <f>'AEO 2022 Table 49 Raw'!I177</f>
        <v>14.997833</v>
      </c>
      <c r="G192" s="31">
        <f>'AEO 2022 Table 49 Raw'!J177</f>
        <v>15.382709</v>
      </c>
      <c r="H192" s="31">
        <f>'AEO 2022 Table 49 Raw'!K177</f>
        <v>15.837603</v>
      </c>
      <c r="I192" s="31">
        <f>'AEO 2022 Table 49 Raw'!L177</f>
        <v>16.233864000000001</v>
      </c>
      <c r="J192" s="31">
        <f>'AEO 2022 Table 49 Raw'!M177</f>
        <v>16.404602000000001</v>
      </c>
      <c r="K192" s="31">
        <f>'AEO 2022 Table 49 Raw'!N177</f>
        <v>16.761126999999998</v>
      </c>
      <c r="L192" s="31">
        <f>'AEO 2022 Table 49 Raw'!O177</f>
        <v>17.106562</v>
      </c>
      <c r="M192" s="31">
        <f>'AEO 2022 Table 49 Raw'!P177</f>
        <v>17.415254999999998</v>
      </c>
      <c r="N192" s="31">
        <f>'AEO 2022 Table 49 Raw'!Q177</f>
        <v>17.677994000000002</v>
      </c>
      <c r="O192" s="31">
        <f>'AEO 2022 Table 49 Raw'!R177</f>
        <v>17.839715999999999</v>
      </c>
      <c r="P192" s="31">
        <f>'AEO 2022 Table 49 Raw'!S177</f>
        <v>17.903372000000001</v>
      </c>
      <c r="Q192" s="31">
        <f>'AEO 2022 Table 49 Raw'!T177</f>
        <v>17.951792000000001</v>
      </c>
      <c r="R192" s="31">
        <f>'AEO 2022 Table 49 Raw'!U177</f>
        <v>17.954134</v>
      </c>
      <c r="S192" s="31">
        <f>'AEO 2022 Table 49 Raw'!V177</f>
        <v>17.912911999999999</v>
      </c>
      <c r="T192" s="31">
        <f>'AEO 2022 Table 49 Raw'!W177</f>
        <v>17.915133000000001</v>
      </c>
      <c r="U192" s="31">
        <f>'AEO 2022 Table 49 Raw'!X177</f>
        <v>17.919180000000001</v>
      </c>
      <c r="V192" s="31">
        <f>'AEO 2022 Table 49 Raw'!Y177</f>
        <v>17.925352</v>
      </c>
      <c r="W192" s="31">
        <f>'AEO 2022 Table 49 Raw'!Z177</f>
        <v>17.933681</v>
      </c>
      <c r="X192" s="31">
        <f>'AEO 2022 Table 49 Raw'!AA177</f>
        <v>17.943895000000001</v>
      </c>
      <c r="Y192" s="31">
        <f>'AEO 2022 Table 49 Raw'!AB177</f>
        <v>17.927344999999999</v>
      </c>
      <c r="Z192" s="31">
        <f>'AEO 2022 Table 49 Raw'!AC177</f>
        <v>17.945979999999999</v>
      </c>
      <c r="AA192" s="31">
        <f>'AEO 2022 Table 49 Raw'!AD177</f>
        <v>17.965751999999998</v>
      </c>
      <c r="AB192" s="31">
        <f>'AEO 2022 Table 49 Raw'!AE177</f>
        <v>17.986546000000001</v>
      </c>
      <c r="AC192" s="31">
        <f>'AEO 2022 Table 49 Raw'!AF177</f>
        <v>18.008032</v>
      </c>
      <c r="AD192" s="31">
        <f>'AEO 2022 Table 49 Raw'!AG177</f>
        <v>18.030148000000001</v>
      </c>
      <c r="AE192" s="31">
        <f>'AEO 2022 Table 49 Raw'!AH177</f>
        <v>18.052164000000001</v>
      </c>
      <c r="AF192" s="31">
        <f>'AEO 2022 Table 49 Raw'!AI177</f>
        <v>18.072089999999999</v>
      </c>
      <c r="AG192" s="52">
        <f>'AEO 2022 Table 49 Raw'!AJ177</f>
        <v>8.9999999999999993E-3</v>
      </c>
    </row>
    <row r="193" spans="1:33" ht="15" customHeight="1">
      <c r="A193" s="8" t="s">
        <v>2197</v>
      </c>
      <c r="B193" s="28" t="s">
        <v>2037</v>
      </c>
      <c r="C193" s="31">
        <f>'AEO 2022 Table 49 Raw'!F178</f>
        <v>10.208254</v>
      </c>
      <c r="D193" s="31">
        <f>'AEO 2022 Table 49 Raw'!G178</f>
        <v>10.504457</v>
      </c>
      <c r="E193" s="31">
        <f>'AEO 2022 Table 49 Raw'!H178</f>
        <v>10.698999000000001</v>
      </c>
      <c r="F193" s="31">
        <f>'AEO 2022 Table 49 Raw'!I178</f>
        <v>10.898968999999999</v>
      </c>
      <c r="G193" s="31">
        <f>'AEO 2022 Table 49 Raw'!J178</f>
        <v>11.147268</v>
      </c>
      <c r="H193" s="31">
        <f>'AEO 2022 Table 49 Raw'!K178</f>
        <v>11.425827999999999</v>
      </c>
      <c r="I193" s="31">
        <f>'AEO 2022 Table 49 Raw'!L178</f>
        <v>11.755324</v>
      </c>
      <c r="J193" s="31">
        <f>'AEO 2022 Table 49 Raw'!M178</f>
        <v>11.887252</v>
      </c>
      <c r="K193" s="31">
        <f>'AEO 2022 Table 49 Raw'!N178</f>
        <v>12.139436999999999</v>
      </c>
      <c r="L193" s="31">
        <f>'AEO 2022 Table 49 Raw'!O178</f>
        <v>12.399929</v>
      </c>
      <c r="M193" s="31">
        <f>'AEO 2022 Table 49 Raw'!P178</f>
        <v>12.627017</v>
      </c>
      <c r="N193" s="31">
        <f>'AEO 2022 Table 49 Raw'!Q178</f>
        <v>12.821033999999999</v>
      </c>
      <c r="O193" s="31">
        <f>'AEO 2022 Table 49 Raw'!R178</f>
        <v>12.937538999999999</v>
      </c>
      <c r="P193" s="31">
        <f>'AEO 2022 Table 49 Raw'!S178</f>
        <v>12.899778</v>
      </c>
      <c r="Q193" s="31">
        <f>'AEO 2022 Table 49 Raw'!T178</f>
        <v>12.897118000000001</v>
      </c>
      <c r="R193" s="31">
        <f>'AEO 2022 Table 49 Raw'!U178</f>
        <v>12.895655</v>
      </c>
      <c r="S193" s="31">
        <f>'AEO 2022 Table 49 Raw'!V178</f>
        <v>12.897468</v>
      </c>
      <c r="T193" s="31">
        <f>'AEO 2022 Table 49 Raw'!W178</f>
        <v>12.901315</v>
      </c>
      <c r="U193" s="31">
        <f>'AEO 2022 Table 49 Raw'!X178</f>
        <v>12.90821</v>
      </c>
      <c r="V193" s="31">
        <f>'AEO 2022 Table 49 Raw'!Y178</f>
        <v>12.920206</v>
      </c>
      <c r="W193" s="31">
        <f>'AEO 2022 Table 49 Raw'!Z178</f>
        <v>12.935719000000001</v>
      </c>
      <c r="X193" s="31">
        <f>'AEO 2022 Table 49 Raw'!AA178</f>
        <v>12.95262</v>
      </c>
      <c r="Y193" s="31">
        <f>'AEO 2022 Table 49 Raw'!AB178</f>
        <v>12.968375</v>
      </c>
      <c r="Z193" s="31">
        <f>'AEO 2022 Table 49 Raw'!AC178</f>
        <v>12.981417</v>
      </c>
      <c r="AA193" s="31">
        <f>'AEO 2022 Table 49 Raw'!AD178</f>
        <v>12.990969</v>
      </c>
      <c r="AB193" s="31">
        <f>'AEO 2022 Table 49 Raw'!AE178</f>
        <v>12.99615</v>
      </c>
      <c r="AC193" s="31">
        <f>'AEO 2022 Table 49 Raw'!AF178</f>
        <v>12.99492</v>
      </c>
      <c r="AD193" s="31">
        <f>'AEO 2022 Table 49 Raw'!AG178</f>
        <v>12.994097999999999</v>
      </c>
      <c r="AE193" s="31">
        <f>'AEO 2022 Table 49 Raw'!AH178</f>
        <v>12.992614</v>
      </c>
      <c r="AF193" s="31">
        <f>'AEO 2022 Table 49 Raw'!AI178</f>
        <v>13.003983</v>
      </c>
      <c r="AG193" s="52">
        <f>'AEO 2022 Table 49 Raw'!AJ178</f>
        <v>8.0000000000000002E-3</v>
      </c>
    </row>
    <row r="194" spans="1:33" ht="12" customHeight="1">
      <c r="A194" s="8" t="s">
        <v>2198</v>
      </c>
      <c r="B194" s="28" t="s">
        <v>2039</v>
      </c>
      <c r="C194" s="31">
        <f>'AEO 2022 Table 49 Raw'!F179</f>
        <v>11.399428</v>
      </c>
      <c r="D194" s="31">
        <f>'AEO 2022 Table 49 Raw'!G179</f>
        <v>11.399426999999999</v>
      </c>
      <c r="E194" s="31">
        <f>'AEO 2022 Table 49 Raw'!H179</f>
        <v>11.399428</v>
      </c>
      <c r="F194" s="31">
        <f>'AEO 2022 Table 49 Raw'!I179</f>
        <v>11.399426999999999</v>
      </c>
      <c r="G194" s="31">
        <f>'AEO 2022 Table 49 Raw'!J179</f>
        <v>11.399429</v>
      </c>
      <c r="H194" s="31">
        <f>'AEO 2022 Table 49 Raw'!K179</f>
        <v>11.399428</v>
      </c>
      <c r="I194" s="31">
        <f>'AEO 2022 Table 49 Raw'!L179</f>
        <v>11.399429</v>
      </c>
      <c r="J194" s="31">
        <f>'AEO 2022 Table 49 Raw'!M179</f>
        <v>11.399428</v>
      </c>
      <c r="K194" s="31">
        <f>'AEO 2022 Table 49 Raw'!N179</f>
        <v>11.399426999999999</v>
      </c>
      <c r="L194" s="31">
        <f>'AEO 2022 Table 49 Raw'!O179</f>
        <v>11.399428</v>
      </c>
      <c r="M194" s="31">
        <f>'AEO 2022 Table 49 Raw'!P179</f>
        <v>11.399428</v>
      </c>
      <c r="N194" s="31">
        <f>'AEO 2022 Table 49 Raw'!Q179</f>
        <v>11.399426999999999</v>
      </c>
      <c r="O194" s="31">
        <f>'AEO 2022 Table 49 Raw'!R179</f>
        <v>11.399426999999999</v>
      </c>
      <c r="P194" s="31">
        <f>'AEO 2022 Table 49 Raw'!S179</f>
        <v>11.399426999999999</v>
      </c>
      <c r="Q194" s="31">
        <f>'AEO 2022 Table 49 Raw'!T179</f>
        <v>11.399428</v>
      </c>
      <c r="R194" s="31">
        <f>'AEO 2022 Table 49 Raw'!U179</f>
        <v>11.399426999999999</v>
      </c>
      <c r="S194" s="31">
        <f>'AEO 2022 Table 49 Raw'!V179</f>
        <v>11.399429</v>
      </c>
      <c r="T194" s="31">
        <f>'AEO 2022 Table 49 Raw'!W179</f>
        <v>11.399426999999999</v>
      </c>
      <c r="U194" s="31">
        <f>'AEO 2022 Table 49 Raw'!X179</f>
        <v>11.399426999999999</v>
      </c>
      <c r="V194" s="31">
        <f>'AEO 2022 Table 49 Raw'!Y179</f>
        <v>11.399426999999999</v>
      </c>
      <c r="W194" s="31">
        <f>'AEO 2022 Table 49 Raw'!Z179</f>
        <v>11.399428</v>
      </c>
      <c r="X194" s="31">
        <f>'AEO 2022 Table 49 Raw'!AA179</f>
        <v>11.399428</v>
      </c>
      <c r="Y194" s="31">
        <f>'AEO 2022 Table 49 Raw'!AB179</f>
        <v>11.399426999999999</v>
      </c>
      <c r="Z194" s="31">
        <f>'AEO 2022 Table 49 Raw'!AC179</f>
        <v>11.399426999999999</v>
      </c>
      <c r="AA194" s="31">
        <f>'AEO 2022 Table 49 Raw'!AD179</f>
        <v>11.399426999999999</v>
      </c>
      <c r="AB194" s="31">
        <f>'AEO 2022 Table 49 Raw'!AE179</f>
        <v>11.399426999999999</v>
      </c>
      <c r="AC194" s="31">
        <f>'AEO 2022 Table 49 Raw'!AF179</f>
        <v>11.399426999999999</v>
      </c>
      <c r="AD194" s="31">
        <f>'AEO 2022 Table 49 Raw'!AG179</f>
        <v>11.399426999999999</v>
      </c>
      <c r="AE194" s="31">
        <f>'AEO 2022 Table 49 Raw'!AH179</f>
        <v>11.399426999999999</v>
      </c>
      <c r="AF194" s="31">
        <f>'AEO 2022 Table 49 Raw'!AI179</f>
        <v>11.399426999999999</v>
      </c>
      <c r="AG194" s="52">
        <f>'AEO 2022 Table 49 Raw'!AJ179</f>
        <v>0</v>
      </c>
    </row>
    <row r="195" spans="1:33" ht="15" customHeight="1">
      <c r="A195" s="8" t="s">
        <v>2199</v>
      </c>
      <c r="B195" s="28" t="s">
        <v>2133</v>
      </c>
      <c r="C195" s="31">
        <f>'AEO 2022 Table 49 Raw'!F180</f>
        <v>9.2910450000000004</v>
      </c>
      <c r="D195" s="31">
        <f>'AEO 2022 Table 49 Raw'!G180</f>
        <v>9.4213109999999993</v>
      </c>
      <c r="E195" s="31">
        <f>'AEO 2022 Table 49 Raw'!H180</f>
        <v>9.6270900000000008</v>
      </c>
      <c r="F195" s="31">
        <f>'AEO 2022 Table 49 Raw'!I180</f>
        <v>9.8708519999999993</v>
      </c>
      <c r="G195" s="31">
        <f>'AEO 2022 Table 49 Raw'!J180</f>
        <v>10.153606999999999</v>
      </c>
      <c r="H195" s="31">
        <f>'AEO 2022 Table 49 Raw'!K180</f>
        <v>10.441376999999999</v>
      </c>
      <c r="I195" s="31">
        <f>'AEO 2022 Table 49 Raw'!L180</f>
        <v>10.746027</v>
      </c>
      <c r="J195" s="31">
        <f>'AEO 2022 Table 49 Raw'!M180</f>
        <v>10.882536</v>
      </c>
      <c r="K195" s="31">
        <f>'AEO 2022 Table 49 Raw'!N180</f>
        <v>11.153923000000001</v>
      </c>
      <c r="L195" s="31">
        <f>'AEO 2022 Table 49 Raw'!O180</f>
        <v>11.392836000000001</v>
      </c>
      <c r="M195" s="31">
        <f>'AEO 2022 Table 49 Raw'!P180</f>
        <v>11.611983</v>
      </c>
      <c r="N195" s="31">
        <f>'AEO 2022 Table 49 Raw'!Q180</f>
        <v>11.743138</v>
      </c>
      <c r="O195" s="31">
        <f>'AEO 2022 Table 49 Raw'!R180</f>
        <v>11.749161000000001</v>
      </c>
      <c r="P195" s="31">
        <f>'AEO 2022 Table 49 Raw'!S180</f>
        <v>11.753304999999999</v>
      </c>
      <c r="Q195" s="31">
        <f>'AEO 2022 Table 49 Raw'!T180</f>
        <v>11.749157</v>
      </c>
      <c r="R195" s="31">
        <f>'AEO 2022 Table 49 Raw'!U180</f>
        <v>11.730919999999999</v>
      </c>
      <c r="S195" s="31">
        <f>'AEO 2022 Table 49 Raw'!V180</f>
        <v>11.724959999999999</v>
      </c>
      <c r="T195" s="31">
        <f>'AEO 2022 Table 49 Raw'!W180</f>
        <v>11.719768999999999</v>
      </c>
      <c r="U195" s="31">
        <f>'AEO 2022 Table 49 Raw'!X180</f>
        <v>11.714760999999999</v>
      </c>
      <c r="V195" s="31">
        <f>'AEO 2022 Table 49 Raw'!Y180</f>
        <v>11.710013</v>
      </c>
      <c r="W195" s="31">
        <f>'AEO 2022 Table 49 Raw'!Z180</f>
        <v>11.705549</v>
      </c>
      <c r="X195" s="31">
        <f>'AEO 2022 Table 49 Raw'!AA180</f>
        <v>11.685679</v>
      </c>
      <c r="Y195" s="31">
        <f>'AEO 2022 Table 49 Raw'!AB180</f>
        <v>11.681376</v>
      </c>
      <c r="Z195" s="31">
        <f>'AEO 2022 Table 49 Raw'!AC180</f>
        <v>11.678324</v>
      </c>
      <c r="AA195" s="31">
        <f>'AEO 2022 Table 49 Raw'!AD180</f>
        <v>11.675287000000001</v>
      </c>
      <c r="AB195" s="31">
        <f>'AEO 2022 Table 49 Raw'!AE180</f>
        <v>11.674794</v>
      </c>
      <c r="AC195" s="31">
        <f>'AEO 2022 Table 49 Raw'!AF180</f>
        <v>11.677118999999999</v>
      </c>
      <c r="AD195" s="31">
        <f>'AEO 2022 Table 49 Raw'!AG180</f>
        <v>11.681621</v>
      </c>
      <c r="AE195" s="31">
        <f>'AEO 2022 Table 49 Raw'!AH180</f>
        <v>11.686565</v>
      </c>
      <c r="AF195" s="31">
        <f>'AEO 2022 Table 49 Raw'!AI180</f>
        <v>11.692449</v>
      </c>
      <c r="AG195" s="52">
        <f>'AEO 2022 Table 49 Raw'!AJ180</f>
        <v>8.0000000000000002E-3</v>
      </c>
    </row>
    <row r="196" spans="1:33" ht="15" customHeight="1">
      <c r="B196" s="27" t="s">
        <v>2054</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52"/>
    </row>
    <row r="197" spans="1:33" ht="15" customHeight="1">
      <c r="A197" s="8" t="s">
        <v>2200</v>
      </c>
      <c r="B197" s="28" t="s">
        <v>2024</v>
      </c>
      <c r="C197" s="31">
        <f>'AEO 2022 Table 49 Raw'!F182</f>
        <v>6.3732610000000003</v>
      </c>
      <c r="D197" s="31">
        <f>'AEO 2022 Table 49 Raw'!G182</f>
        <v>6.4669449999999999</v>
      </c>
      <c r="E197" s="31">
        <f>'AEO 2022 Table 49 Raw'!H182</f>
        <v>6.5832300000000004</v>
      </c>
      <c r="F197" s="31">
        <f>'AEO 2022 Table 49 Raw'!I182</f>
        <v>6.7293799999999999</v>
      </c>
      <c r="G197" s="31">
        <f>'AEO 2022 Table 49 Raw'!J182</f>
        <v>6.900093</v>
      </c>
      <c r="H197" s="31">
        <f>'AEO 2022 Table 49 Raw'!K182</f>
        <v>7.0847639999999998</v>
      </c>
      <c r="I197" s="31">
        <f>'AEO 2022 Table 49 Raw'!L182</f>
        <v>7.2755159999999997</v>
      </c>
      <c r="J197" s="31">
        <f>'AEO 2022 Table 49 Raw'!M182</f>
        <v>7.3723010000000002</v>
      </c>
      <c r="K197" s="31">
        <f>'AEO 2022 Table 49 Raw'!N182</f>
        <v>7.5118099999999997</v>
      </c>
      <c r="L197" s="31">
        <f>'AEO 2022 Table 49 Raw'!O182</f>
        <v>7.6277489999999997</v>
      </c>
      <c r="M197" s="31">
        <f>'AEO 2022 Table 49 Raw'!P182</f>
        <v>7.7302369999999998</v>
      </c>
      <c r="N197" s="31">
        <f>'AEO 2022 Table 49 Raw'!Q182</f>
        <v>7.7902979999999999</v>
      </c>
      <c r="O197" s="31">
        <f>'AEO 2022 Table 49 Raw'!R182</f>
        <v>7.7984720000000003</v>
      </c>
      <c r="P197" s="31">
        <f>'AEO 2022 Table 49 Raw'!S182</f>
        <v>7.8036120000000002</v>
      </c>
      <c r="Q197" s="31">
        <f>'AEO 2022 Table 49 Raw'!T182</f>
        <v>7.8027610000000003</v>
      </c>
      <c r="R197" s="31">
        <f>'AEO 2022 Table 49 Raw'!U182</f>
        <v>7.8060549999999997</v>
      </c>
      <c r="S197" s="31">
        <f>'AEO 2022 Table 49 Raw'!V182</f>
        <v>7.8080309999999997</v>
      </c>
      <c r="T197" s="31">
        <f>'AEO 2022 Table 49 Raw'!W182</f>
        <v>7.8079029999999996</v>
      </c>
      <c r="U197" s="31">
        <f>'AEO 2022 Table 49 Raw'!X182</f>
        <v>7.808262</v>
      </c>
      <c r="V197" s="31">
        <f>'AEO 2022 Table 49 Raw'!Y182</f>
        <v>7.8081430000000003</v>
      </c>
      <c r="W197" s="31">
        <f>'AEO 2022 Table 49 Raw'!Z182</f>
        <v>7.8094210000000004</v>
      </c>
      <c r="X197" s="31">
        <f>'AEO 2022 Table 49 Raw'!AA182</f>
        <v>7.8085399999999998</v>
      </c>
      <c r="Y197" s="31">
        <f>'AEO 2022 Table 49 Raw'!AB182</f>
        <v>7.8095129999999999</v>
      </c>
      <c r="Z197" s="31">
        <f>'AEO 2022 Table 49 Raw'!AC182</f>
        <v>7.8106640000000001</v>
      </c>
      <c r="AA197" s="31">
        <f>'AEO 2022 Table 49 Raw'!AD182</f>
        <v>7.8105399999999996</v>
      </c>
      <c r="AB197" s="31">
        <f>'AEO 2022 Table 49 Raw'!AE182</f>
        <v>7.812297</v>
      </c>
      <c r="AC197" s="31">
        <f>'AEO 2022 Table 49 Raw'!AF182</f>
        <v>7.8146139999999997</v>
      </c>
      <c r="AD197" s="31">
        <f>'AEO 2022 Table 49 Raw'!AG182</f>
        <v>7.8172870000000003</v>
      </c>
      <c r="AE197" s="31">
        <f>'AEO 2022 Table 49 Raw'!AH182</f>
        <v>7.8203019999999999</v>
      </c>
      <c r="AF197" s="31">
        <f>'AEO 2022 Table 49 Raw'!AI182</f>
        <v>7.8210449999999998</v>
      </c>
      <c r="AG197" s="52">
        <f>'AEO 2022 Table 49 Raw'!AJ182</f>
        <v>7.0000000000000001E-3</v>
      </c>
    </row>
    <row r="198" spans="1:33" ht="15" customHeight="1">
      <c r="A198" s="8" t="s">
        <v>2201</v>
      </c>
      <c r="B198" s="28" t="s">
        <v>2026</v>
      </c>
      <c r="C198" s="31">
        <f>'AEO 2022 Table 49 Raw'!F183</f>
        <v>5.825132</v>
      </c>
      <c r="D198" s="31">
        <f>'AEO 2022 Table 49 Raw'!G183</f>
        <v>6.1132759999999999</v>
      </c>
      <c r="E198" s="31">
        <f>'AEO 2022 Table 49 Raw'!H183</f>
        <v>6.1985239999999999</v>
      </c>
      <c r="F198" s="31">
        <f>'AEO 2022 Table 49 Raw'!I183</f>
        <v>6.2946540000000004</v>
      </c>
      <c r="G198" s="31">
        <f>'AEO 2022 Table 49 Raw'!J183</f>
        <v>6.4115279999999997</v>
      </c>
      <c r="H198" s="31">
        <f>'AEO 2022 Table 49 Raw'!K183</f>
        <v>6.5475729999999999</v>
      </c>
      <c r="I198" s="31">
        <f>'AEO 2022 Table 49 Raw'!L183</f>
        <v>6.7089020000000001</v>
      </c>
      <c r="J198" s="31">
        <f>'AEO 2022 Table 49 Raw'!M183</f>
        <v>6.7913699999999997</v>
      </c>
      <c r="K198" s="31">
        <f>'AEO 2022 Table 49 Raw'!N183</f>
        <v>6.9374469999999997</v>
      </c>
      <c r="L198" s="31">
        <f>'AEO 2022 Table 49 Raw'!O183</f>
        <v>7.0799269999999996</v>
      </c>
      <c r="M198" s="31">
        <f>'AEO 2022 Table 49 Raw'!P183</f>
        <v>7.205209</v>
      </c>
      <c r="N198" s="31">
        <f>'AEO 2022 Table 49 Raw'!Q183</f>
        <v>7.3062659999999999</v>
      </c>
      <c r="O198" s="31">
        <f>'AEO 2022 Table 49 Raw'!R183</f>
        <v>7.3537920000000003</v>
      </c>
      <c r="P198" s="31">
        <f>'AEO 2022 Table 49 Raw'!S183</f>
        <v>7.3607690000000003</v>
      </c>
      <c r="Q198" s="31">
        <f>'AEO 2022 Table 49 Raw'!T183</f>
        <v>7.3633160000000002</v>
      </c>
      <c r="R198" s="31">
        <f>'AEO 2022 Table 49 Raw'!U183</f>
        <v>7.3653909999999998</v>
      </c>
      <c r="S198" s="31">
        <f>'AEO 2022 Table 49 Raw'!V183</f>
        <v>7.3670499999999999</v>
      </c>
      <c r="T198" s="31">
        <f>'AEO 2022 Table 49 Raw'!W183</f>
        <v>7.3674670000000004</v>
      </c>
      <c r="U198" s="31">
        <f>'AEO 2022 Table 49 Raw'!X183</f>
        <v>7.3666080000000003</v>
      </c>
      <c r="V198" s="31">
        <f>'AEO 2022 Table 49 Raw'!Y183</f>
        <v>7.3659210000000002</v>
      </c>
      <c r="W198" s="31">
        <f>'AEO 2022 Table 49 Raw'!Z183</f>
        <v>7.3653849999999998</v>
      </c>
      <c r="X198" s="31">
        <f>'AEO 2022 Table 49 Raw'!AA183</f>
        <v>7.3650219999999997</v>
      </c>
      <c r="Y198" s="31">
        <f>'AEO 2022 Table 49 Raw'!AB183</f>
        <v>7.3648249999999997</v>
      </c>
      <c r="Z198" s="31">
        <f>'AEO 2022 Table 49 Raw'!AC183</f>
        <v>7.3554839999999997</v>
      </c>
      <c r="AA198" s="31">
        <f>'AEO 2022 Table 49 Raw'!AD183</f>
        <v>7.3590169999999997</v>
      </c>
      <c r="AB198" s="31">
        <f>'AEO 2022 Table 49 Raw'!AE183</f>
        <v>7.3635999999999999</v>
      </c>
      <c r="AC198" s="31">
        <f>'AEO 2022 Table 49 Raw'!AF183</f>
        <v>7.3694240000000004</v>
      </c>
      <c r="AD198" s="31">
        <f>'AEO 2022 Table 49 Raw'!AG183</f>
        <v>7.376525</v>
      </c>
      <c r="AE198" s="31">
        <f>'AEO 2022 Table 49 Raw'!AH183</f>
        <v>7.3848140000000004</v>
      </c>
      <c r="AF198" s="31">
        <f>'AEO 2022 Table 49 Raw'!AI183</f>
        <v>7.3940359999999998</v>
      </c>
      <c r="AG198" s="52">
        <f>'AEO 2022 Table 49 Raw'!AJ183</f>
        <v>8.0000000000000002E-3</v>
      </c>
    </row>
    <row r="199" spans="1:33" ht="15" customHeight="1">
      <c r="A199" s="8" t="s">
        <v>2202</v>
      </c>
      <c r="B199" s="28" t="s">
        <v>1670</v>
      </c>
      <c r="C199" s="31">
        <f>'AEO 2022 Table 49 Raw'!F184</f>
        <v>6.6631830000000001</v>
      </c>
      <c r="D199" s="31">
        <f>'AEO 2022 Table 49 Raw'!G184</f>
        <v>6.2847809999999997</v>
      </c>
      <c r="E199" s="31">
        <f>'AEO 2022 Table 49 Raw'!H184</f>
        <v>6.3685239999999999</v>
      </c>
      <c r="F199" s="31">
        <f>'AEO 2022 Table 49 Raw'!I184</f>
        <v>6.4671649999999996</v>
      </c>
      <c r="G199" s="31">
        <f>'AEO 2022 Table 49 Raw'!J184</f>
        <v>6.5785030000000004</v>
      </c>
      <c r="H199" s="31">
        <f>'AEO 2022 Table 49 Raw'!K184</f>
        <v>6.6893269999999996</v>
      </c>
      <c r="I199" s="31">
        <f>'AEO 2022 Table 49 Raw'!L184</f>
        <v>6.8130660000000001</v>
      </c>
      <c r="J199" s="31">
        <f>'AEO 2022 Table 49 Raw'!M184</f>
        <v>6.8610369999999996</v>
      </c>
      <c r="K199" s="31">
        <f>'AEO 2022 Table 49 Raw'!N184</f>
        <v>6.9692749999999997</v>
      </c>
      <c r="L199" s="31">
        <f>'AEO 2022 Table 49 Raw'!O184</f>
        <v>7.0742209999999996</v>
      </c>
      <c r="M199" s="31">
        <f>'AEO 2022 Table 49 Raw'!P184</f>
        <v>7.1763779999999997</v>
      </c>
      <c r="N199" s="31">
        <f>'AEO 2022 Table 49 Raw'!Q184</f>
        <v>7.2467680000000003</v>
      </c>
      <c r="O199" s="31">
        <f>'AEO 2022 Table 49 Raw'!R184</f>
        <v>7.2721179999999999</v>
      </c>
      <c r="P199" s="31">
        <f>'AEO 2022 Table 49 Raw'!S184</f>
        <v>7.2761959999999997</v>
      </c>
      <c r="Q199" s="31">
        <f>'AEO 2022 Table 49 Raw'!T184</f>
        <v>7.2702540000000004</v>
      </c>
      <c r="R199" s="31">
        <f>'AEO 2022 Table 49 Raw'!U184</f>
        <v>7.2650550000000003</v>
      </c>
      <c r="S199" s="31">
        <f>'AEO 2022 Table 49 Raw'!V184</f>
        <v>7.259442</v>
      </c>
      <c r="T199" s="31">
        <f>'AEO 2022 Table 49 Raw'!W184</f>
        <v>7.2531809999999997</v>
      </c>
      <c r="U199" s="31">
        <f>'AEO 2022 Table 49 Raw'!X184</f>
        <v>7.2460570000000004</v>
      </c>
      <c r="V199" s="31">
        <f>'AEO 2022 Table 49 Raw'!Y184</f>
        <v>7.2396729999999998</v>
      </c>
      <c r="W199" s="31">
        <f>'AEO 2022 Table 49 Raw'!Z184</f>
        <v>7.2333670000000003</v>
      </c>
      <c r="X199" s="31">
        <f>'AEO 2022 Table 49 Raw'!AA184</f>
        <v>7.2279770000000001</v>
      </c>
      <c r="Y199" s="31">
        <f>'AEO 2022 Table 49 Raw'!AB184</f>
        <v>7.2239990000000001</v>
      </c>
      <c r="Z199" s="31">
        <f>'AEO 2022 Table 49 Raw'!AC184</f>
        <v>7.2173819999999997</v>
      </c>
      <c r="AA199" s="31">
        <f>'AEO 2022 Table 49 Raw'!AD184</f>
        <v>7.214601</v>
      </c>
      <c r="AB199" s="31">
        <f>'AEO 2022 Table 49 Raw'!AE184</f>
        <v>7.2129019999999997</v>
      </c>
      <c r="AC199" s="31">
        <f>'AEO 2022 Table 49 Raw'!AF184</f>
        <v>7.2127730000000003</v>
      </c>
      <c r="AD199" s="31">
        <f>'AEO 2022 Table 49 Raw'!AG184</f>
        <v>7.2133479999999999</v>
      </c>
      <c r="AE199" s="31">
        <f>'AEO 2022 Table 49 Raw'!AH184</f>
        <v>7.2147550000000003</v>
      </c>
      <c r="AF199" s="31">
        <f>'AEO 2022 Table 49 Raw'!AI184</f>
        <v>7.2161419999999996</v>
      </c>
      <c r="AG199" s="52">
        <f>'AEO 2022 Table 49 Raw'!AJ184</f>
        <v>3.0000000000000001E-3</v>
      </c>
    </row>
    <row r="200" spans="1:33" ht="12" customHeight="1">
      <c r="A200" s="8" t="s">
        <v>2203</v>
      </c>
      <c r="B200" s="28" t="s">
        <v>2029</v>
      </c>
      <c r="C200" s="31">
        <f>'AEO 2022 Table 49 Raw'!F185</f>
        <v>5.7166410000000001</v>
      </c>
      <c r="D200" s="31">
        <f>'AEO 2022 Table 49 Raw'!G185</f>
        <v>5.980334</v>
      </c>
      <c r="E200" s="31">
        <f>'AEO 2022 Table 49 Raw'!H185</f>
        <v>6.1371640000000003</v>
      </c>
      <c r="F200" s="31">
        <f>'AEO 2022 Table 49 Raw'!I185</f>
        <v>6.3205099999999996</v>
      </c>
      <c r="G200" s="31">
        <f>'AEO 2022 Table 49 Raw'!J185</f>
        <v>6.5223409999999999</v>
      </c>
      <c r="H200" s="31">
        <f>'AEO 2022 Table 49 Raw'!K185</f>
        <v>6.7188739999999996</v>
      </c>
      <c r="I200" s="31">
        <f>'AEO 2022 Table 49 Raw'!L185</f>
        <v>6.9250420000000004</v>
      </c>
      <c r="J200" s="31">
        <f>'AEO 2022 Table 49 Raw'!M185</f>
        <v>7.0181389999999997</v>
      </c>
      <c r="K200" s="31">
        <f>'AEO 2022 Table 49 Raw'!N185</f>
        <v>7.1651559999999996</v>
      </c>
      <c r="L200" s="31">
        <f>'AEO 2022 Table 49 Raw'!O185</f>
        <v>7.2883570000000004</v>
      </c>
      <c r="M200" s="31">
        <f>'AEO 2022 Table 49 Raw'!P185</f>
        <v>7.3949540000000002</v>
      </c>
      <c r="N200" s="31">
        <f>'AEO 2022 Table 49 Raw'!Q185</f>
        <v>7.4686320000000004</v>
      </c>
      <c r="O200" s="31">
        <f>'AEO 2022 Table 49 Raw'!R185</f>
        <v>7.4922089999999999</v>
      </c>
      <c r="P200" s="31">
        <f>'AEO 2022 Table 49 Raw'!S185</f>
        <v>7.5037719999999997</v>
      </c>
      <c r="Q200" s="31">
        <f>'AEO 2022 Table 49 Raw'!T185</f>
        <v>7.5032040000000002</v>
      </c>
      <c r="R200" s="31">
        <f>'AEO 2022 Table 49 Raw'!U185</f>
        <v>7.5009670000000002</v>
      </c>
      <c r="S200" s="31">
        <f>'AEO 2022 Table 49 Raw'!V185</f>
        <v>7.496632</v>
      </c>
      <c r="T200" s="31">
        <f>'AEO 2022 Table 49 Raw'!W185</f>
        <v>7.4851660000000004</v>
      </c>
      <c r="U200" s="31">
        <f>'AEO 2022 Table 49 Raw'!X185</f>
        <v>7.4810980000000002</v>
      </c>
      <c r="V200" s="31">
        <f>'AEO 2022 Table 49 Raw'!Y185</f>
        <v>7.4798629999999999</v>
      </c>
      <c r="W200" s="31">
        <f>'AEO 2022 Table 49 Raw'!Z185</f>
        <v>7.4746920000000001</v>
      </c>
      <c r="X200" s="31">
        <f>'AEO 2022 Table 49 Raw'!AA185</f>
        <v>7.4698869999999999</v>
      </c>
      <c r="Y200" s="31">
        <f>'AEO 2022 Table 49 Raw'!AB185</f>
        <v>7.4662309999999996</v>
      </c>
      <c r="Z200" s="31">
        <f>'AEO 2022 Table 49 Raw'!AC185</f>
        <v>7.4619119999999999</v>
      </c>
      <c r="AA200" s="31">
        <f>'AEO 2022 Table 49 Raw'!AD185</f>
        <v>7.4586240000000004</v>
      </c>
      <c r="AB200" s="31">
        <f>'AEO 2022 Table 49 Raw'!AE185</f>
        <v>7.453989</v>
      </c>
      <c r="AC200" s="31">
        <f>'AEO 2022 Table 49 Raw'!AF185</f>
        <v>7.4506009999999998</v>
      </c>
      <c r="AD200" s="31">
        <f>'AEO 2022 Table 49 Raw'!AG185</f>
        <v>7.451498</v>
      </c>
      <c r="AE200" s="31">
        <f>'AEO 2022 Table 49 Raw'!AH185</f>
        <v>7.4520530000000003</v>
      </c>
      <c r="AF200" s="31">
        <f>'AEO 2022 Table 49 Raw'!AI185</f>
        <v>7.4525509999999997</v>
      </c>
      <c r="AG200" s="52">
        <f>'AEO 2022 Table 49 Raw'!AJ185</f>
        <v>8.9999999999999993E-3</v>
      </c>
    </row>
    <row r="201" spans="1:33" ht="15" customHeight="1">
      <c r="A201" s="8" t="s">
        <v>2204</v>
      </c>
      <c r="B201" s="28" t="s">
        <v>2031</v>
      </c>
      <c r="C201" s="31">
        <f>'AEO 2022 Table 49 Raw'!F186</f>
        <v>0</v>
      </c>
      <c r="D201" s="31">
        <f>'AEO 2022 Table 49 Raw'!G186</f>
        <v>0</v>
      </c>
      <c r="E201" s="31">
        <f>'AEO 2022 Table 49 Raw'!H186</f>
        <v>0</v>
      </c>
      <c r="F201" s="31">
        <f>'AEO 2022 Table 49 Raw'!I186</f>
        <v>0</v>
      </c>
      <c r="G201" s="31">
        <f>'AEO 2022 Table 49 Raw'!J186</f>
        <v>0</v>
      </c>
      <c r="H201" s="31">
        <f>'AEO 2022 Table 49 Raw'!K186</f>
        <v>0</v>
      </c>
      <c r="I201" s="31">
        <f>'AEO 2022 Table 49 Raw'!L186</f>
        <v>0</v>
      </c>
      <c r="J201" s="31">
        <f>'AEO 2022 Table 49 Raw'!M186</f>
        <v>0</v>
      </c>
      <c r="K201" s="31">
        <f>'AEO 2022 Table 49 Raw'!N186</f>
        <v>0</v>
      </c>
      <c r="L201" s="31">
        <f>'AEO 2022 Table 49 Raw'!O186</f>
        <v>0</v>
      </c>
      <c r="M201" s="31">
        <f>'AEO 2022 Table 49 Raw'!P186</f>
        <v>0</v>
      </c>
      <c r="N201" s="31">
        <f>'AEO 2022 Table 49 Raw'!Q186</f>
        <v>0</v>
      </c>
      <c r="O201" s="31">
        <f>'AEO 2022 Table 49 Raw'!R186</f>
        <v>0</v>
      </c>
      <c r="P201" s="31">
        <f>'AEO 2022 Table 49 Raw'!S186</f>
        <v>0</v>
      </c>
      <c r="Q201" s="31">
        <f>'AEO 2022 Table 49 Raw'!T186</f>
        <v>0</v>
      </c>
      <c r="R201" s="31">
        <f>'AEO 2022 Table 49 Raw'!U186</f>
        <v>0</v>
      </c>
      <c r="S201" s="31">
        <f>'AEO 2022 Table 49 Raw'!V186</f>
        <v>0</v>
      </c>
      <c r="T201" s="31">
        <f>'AEO 2022 Table 49 Raw'!W186</f>
        <v>0</v>
      </c>
      <c r="U201" s="31">
        <f>'AEO 2022 Table 49 Raw'!X186</f>
        <v>0</v>
      </c>
      <c r="V201" s="31">
        <f>'AEO 2022 Table 49 Raw'!Y186</f>
        <v>0</v>
      </c>
      <c r="W201" s="31">
        <f>'AEO 2022 Table 49 Raw'!Z186</f>
        <v>0</v>
      </c>
      <c r="X201" s="31">
        <f>'AEO 2022 Table 49 Raw'!AA186</f>
        <v>0</v>
      </c>
      <c r="Y201" s="31">
        <f>'AEO 2022 Table 49 Raw'!AB186</f>
        <v>0</v>
      </c>
      <c r="Z201" s="31">
        <f>'AEO 2022 Table 49 Raw'!AC186</f>
        <v>0</v>
      </c>
      <c r="AA201" s="31">
        <f>'AEO 2022 Table 49 Raw'!AD186</f>
        <v>0</v>
      </c>
      <c r="AB201" s="31">
        <f>'AEO 2022 Table 49 Raw'!AE186</f>
        <v>0</v>
      </c>
      <c r="AC201" s="31">
        <f>'AEO 2022 Table 49 Raw'!AF186</f>
        <v>0</v>
      </c>
      <c r="AD201" s="31">
        <f>'AEO 2022 Table 49 Raw'!AG186</f>
        <v>0</v>
      </c>
      <c r="AE201" s="31">
        <f>'AEO 2022 Table 49 Raw'!AH186</f>
        <v>0</v>
      </c>
      <c r="AF201" s="31">
        <f>'AEO 2022 Table 49 Raw'!AI186</f>
        <v>0</v>
      </c>
      <c r="AG201" s="52" t="str">
        <f>'AEO 2022 Table 49 Raw'!AJ186</f>
        <v>- -</v>
      </c>
    </row>
    <row r="202" spans="1:33" ht="15" customHeight="1">
      <c r="A202" s="8" t="s">
        <v>2205</v>
      </c>
      <c r="B202" s="28" t="s">
        <v>2033</v>
      </c>
      <c r="C202" s="31">
        <f>'AEO 2022 Table 49 Raw'!F187</f>
        <v>6.408353</v>
      </c>
      <c r="D202" s="31">
        <f>'AEO 2022 Table 49 Raw'!G187</f>
        <v>10.365966999999999</v>
      </c>
      <c r="E202" s="31">
        <f>'AEO 2022 Table 49 Raw'!H187</f>
        <v>10.472455999999999</v>
      </c>
      <c r="F202" s="31">
        <f>'AEO 2022 Table 49 Raw'!I187</f>
        <v>10.60628</v>
      </c>
      <c r="G202" s="31">
        <f>'AEO 2022 Table 49 Raw'!J187</f>
        <v>10.774768</v>
      </c>
      <c r="H202" s="31">
        <f>'AEO 2022 Table 49 Raw'!K187</f>
        <v>10.983321</v>
      </c>
      <c r="I202" s="31">
        <f>'AEO 2022 Table 49 Raw'!L187</f>
        <v>11.231249</v>
      </c>
      <c r="J202" s="31">
        <f>'AEO 2022 Table 49 Raw'!M187</f>
        <v>11.350580000000001</v>
      </c>
      <c r="K202" s="31">
        <f>'AEO 2022 Table 49 Raw'!N187</f>
        <v>11.554807</v>
      </c>
      <c r="L202" s="31">
        <f>'AEO 2022 Table 49 Raw'!O187</f>
        <v>11.757701000000001</v>
      </c>
      <c r="M202" s="31">
        <f>'AEO 2022 Table 49 Raw'!P187</f>
        <v>11.95121</v>
      </c>
      <c r="N202" s="31">
        <f>'AEO 2022 Table 49 Raw'!Q187</f>
        <v>12.114141</v>
      </c>
      <c r="O202" s="31">
        <f>'AEO 2022 Table 49 Raw'!R187</f>
        <v>12.204003999999999</v>
      </c>
      <c r="P202" s="31">
        <f>'AEO 2022 Table 49 Raw'!S187</f>
        <v>12.226295</v>
      </c>
      <c r="Q202" s="31">
        <f>'AEO 2022 Table 49 Raw'!T187</f>
        <v>12.242141</v>
      </c>
      <c r="R202" s="31">
        <f>'AEO 2022 Table 49 Raw'!U187</f>
        <v>12.249008</v>
      </c>
      <c r="S202" s="31">
        <f>'AEO 2022 Table 49 Raw'!V187</f>
        <v>12.253629</v>
      </c>
      <c r="T202" s="31">
        <f>'AEO 2022 Table 49 Raw'!W187</f>
        <v>12.256563999999999</v>
      </c>
      <c r="U202" s="31">
        <f>'AEO 2022 Table 49 Raw'!X187</f>
        <v>12.2582</v>
      </c>
      <c r="V202" s="31">
        <f>'AEO 2022 Table 49 Raw'!Y187</f>
        <v>12.258759</v>
      </c>
      <c r="W202" s="31">
        <f>'AEO 2022 Table 49 Raw'!Z187</f>
        <v>12.257927</v>
      </c>
      <c r="X202" s="31">
        <f>'AEO 2022 Table 49 Raw'!AA187</f>
        <v>12.25644</v>
      </c>
      <c r="Y202" s="31">
        <f>'AEO 2022 Table 49 Raw'!AB187</f>
        <v>12.254943000000001</v>
      </c>
      <c r="Z202" s="31">
        <f>'AEO 2022 Table 49 Raw'!AC187</f>
        <v>12.253484</v>
      </c>
      <c r="AA202" s="31">
        <f>'AEO 2022 Table 49 Raw'!AD187</f>
        <v>12.251927</v>
      </c>
      <c r="AB202" s="31">
        <f>'AEO 2022 Table 49 Raw'!AE187</f>
        <v>12.250474000000001</v>
      </c>
      <c r="AC202" s="31">
        <f>'AEO 2022 Table 49 Raw'!AF187</f>
        <v>12.24924</v>
      </c>
      <c r="AD202" s="31">
        <f>'AEO 2022 Table 49 Raw'!AG187</f>
        <v>12.247996000000001</v>
      </c>
      <c r="AE202" s="31">
        <f>'AEO 2022 Table 49 Raw'!AH187</f>
        <v>12.246566</v>
      </c>
      <c r="AF202" s="31">
        <f>'AEO 2022 Table 49 Raw'!AI187</f>
        <v>12.245113</v>
      </c>
      <c r="AG202" s="52">
        <f>'AEO 2022 Table 49 Raw'!AJ187</f>
        <v>2.3E-2</v>
      </c>
    </row>
    <row r="203" spans="1:33" ht="15" customHeight="1">
      <c r="A203" s="8" t="s">
        <v>2206</v>
      </c>
      <c r="B203" s="28" t="s">
        <v>2035</v>
      </c>
      <c r="C203" s="31">
        <f>'AEO 2022 Table 49 Raw'!F188</f>
        <v>1.4500040000000001</v>
      </c>
      <c r="D203" s="31">
        <f>'AEO 2022 Table 49 Raw'!G188</f>
        <v>8.5590700000000002</v>
      </c>
      <c r="E203" s="31">
        <f>'AEO 2022 Table 49 Raw'!H188</f>
        <v>8.7028689999999997</v>
      </c>
      <c r="F203" s="31">
        <f>'AEO 2022 Table 49 Raw'!I188</f>
        <v>8.8732299999999995</v>
      </c>
      <c r="G203" s="31">
        <f>'AEO 2022 Table 49 Raw'!J188</f>
        <v>9.0785879999999999</v>
      </c>
      <c r="H203" s="31">
        <f>'AEO 2022 Table 49 Raw'!K188</f>
        <v>9.3012429999999995</v>
      </c>
      <c r="I203" s="31">
        <f>'AEO 2022 Table 49 Raw'!L188</f>
        <v>9.5346499999999992</v>
      </c>
      <c r="J203" s="31">
        <f>'AEO 2022 Table 49 Raw'!M188</f>
        <v>9.6507269999999998</v>
      </c>
      <c r="K203" s="31">
        <f>'AEO 2022 Table 49 Raw'!N188</f>
        <v>9.8437269999999994</v>
      </c>
      <c r="L203" s="31">
        <f>'AEO 2022 Table 49 Raw'!O188</f>
        <v>10.035418</v>
      </c>
      <c r="M203" s="31">
        <f>'AEO 2022 Table 49 Raw'!P188</f>
        <v>10.191637999999999</v>
      </c>
      <c r="N203" s="31">
        <f>'AEO 2022 Table 49 Raw'!Q188</f>
        <v>10.311704000000001</v>
      </c>
      <c r="O203" s="31">
        <f>'AEO 2022 Table 49 Raw'!R188</f>
        <v>10.377567000000001</v>
      </c>
      <c r="P203" s="31">
        <f>'AEO 2022 Table 49 Raw'!S188</f>
        <v>10.374056</v>
      </c>
      <c r="Q203" s="31">
        <f>'AEO 2022 Table 49 Raw'!T188</f>
        <v>10.368755999999999</v>
      </c>
      <c r="R203" s="31">
        <f>'AEO 2022 Table 49 Raw'!U188</f>
        <v>10.361933000000001</v>
      </c>
      <c r="S203" s="31">
        <f>'AEO 2022 Table 49 Raw'!V188</f>
        <v>10.355530999999999</v>
      </c>
      <c r="T203" s="31">
        <f>'AEO 2022 Table 49 Raw'!W188</f>
        <v>10.35019</v>
      </c>
      <c r="U203" s="31">
        <f>'AEO 2022 Table 49 Raw'!X188</f>
        <v>10.345704</v>
      </c>
      <c r="V203" s="31">
        <f>'AEO 2022 Table 49 Raw'!Y188</f>
        <v>10.341951999999999</v>
      </c>
      <c r="W203" s="31">
        <f>'AEO 2022 Table 49 Raw'!Z188</f>
        <v>10.338825999999999</v>
      </c>
      <c r="X203" s="31">
        <f>'AEO 2022 Table 49 Raw'!AA188</f>
        <v>10.336257</v>
      </c>
      <c r="Y203" s="31">
        <f>'AEO 2022 Table 49 Raw'!AB188</f>
        <v>10.334204</v>
      </c>
      <c r="Z203" s="31">
        <f>'AEO 2022 Table 49 Raw'!AC188</f>
        <v>10.332639</v>
      </c>
      <c r="AA203" s="31">
        <f>'AEO 2022 Table 49 Raw'!AD188</f>
        <v>10.318522</v>
      </c>
      <c r="AB203" s="31">
        <f>'AEO 2022 Table 49 Raw'!AE188</f>
        <v>10.323491000000001</v>
      </c>
      <c r="AC203" s="31">
        <f>'AEO 2022 Table 49 Raw'!AF188</f>
        <v>10.330163000000001</v>
      </c>
      <c r="AD203" s="31">
        <f>'AEO 2022 Table 49 Raw'!AG188</f>
        <v>10.338584000000001</v>
      </c>
      <c r="AE203" s="31">
        <f>'AEO 2022 Table 49 Raw'!AH188</f>
        <v>10.34859</v>
      </c>
      <c r="AF203" s="31">
        <f>'AEO 2022 Table 49 Raw'!AI188</f>
        <v>10.359931</v>
      </c>
      <c r="AG203" s="52">
        <f>'AEO 2022 Table 49 Raw'!AJ188</f>
        <v>7.0000000000000007E-2</v>
      </c>
    </row>
    <row r="204" spans="1:33" ht="12" customHeight="1">
      <c r="A204" s="8" t="s">
        <v>2207</v>
      </c>
      <c r="B204" s="28" t="s">
        <v>2037</v>
      </c>
      <c r="C204" s="31">
        <f>'AEO 2022 Table 49 Raw'!F189</f>
        <v>1.4210199999999999</v>
      </c>
      <c r="D204" s="31">
        <f>'AEO 2022 Table 49 Raw'!G189</f>
        <v>8.9543549999999996</v>
      </c>
      <c r="E204" s="31">
        <f>'AEO 2022 Table 49 Raw'!H189</f>
        <v>9.0467739999999992</v>
      </c>
      <c r="F204" s="31">
        <f>'AEO 2022 Table 49 Raw'!I189</f>
        <v>9.1683559999999993</v>
      </c>
      <c r="G204" s="31">
        <f>'AEO 2022 Table 49 Raw'!J189</f>
        <v>9.3182910000000003</v>
      </c>
      <c r="H204" s="31">
        <f>'AEO 2022 Table 49 Raw'!K189</f>
        <v>9.4983330000000006</v>
      </c>
      <c r="I204" s="31">
        <f>'AEO 2022 Table 49 Raw'!L189</f>
        <v>9.7152899999999995</v>
      </c>
      <c r="J204" s="31">
        <f>'AEO 2022 Table 49 Raw'!M189</f>
        <v>9.8059440000000002</v>
      </c>
      <c r="K204" s="31">
        <f>'AEO 2022 Table 49 Raw'!N189</f>
        <v>9.9932809999999996</v>
      </c>
      <c r="L204" s="31">
        <f>'AEO 2022 Table 49 Raw'!O189</f>
        <v>10.179683000000001</v>
      </c>
      <c r="M204" s="31">
        <f>'AEO 2022 Table 49 Raw'!P189</f>
        <v>10.342089</v>
      </c>
      <c r="N204" s="31">
        <f>'AEO 2022 Table 49 Raw'!Q189</f>
        <v>10.480777</v>
      </c>
      <c r="O204" s="31">
        <f>'AEO 2022 Table 49 Raw'!R189</f>
        <v>10.579248</v>
      </c>
      <c r="P204" s="31">
        <f>'AEO 2022 Table 49 Raw'!S189</f>
        <v>10.635776999999999</v>
      </c>
      <c r="Q204" s="31">
        <f>'AEO 2022 Table 49 Raw'!T189</f>
        <v>10.635089000000001</v>
      </c>
      <c r="R204" s="31">
        <f>'AEO 2022 Table 49 Raw'!U189</f>
        <v>10.63152</v>
      </c>
      <c r="S204" s="31">
        <f>'AEO 2022 Table 49 Raw'!V189</f>
        <v>10.628482999999999</v>
      </c>
      <c r="T204" s="31">
        <f>'AEO 2022 Table 49 Raw'!W189</f>
        <v>10.625907</v>
      </c>
      <c r="U204" s="31">
        <f>'AEO 2022 Table 49 Raw'!X189</f>
        <v>10.623689000000001</v>
      </c>
      <c r="V204" s="31">
        <f>'AEO 2022 Table 49 Raw'!Y189</f>
        <v>10.621824</v>
      </c>
      <c r="W204" s="31">
        <f>'AEO 2022 Table 49 Raw'!Z189</f>
        <v>10.620248999999999</v>
      </c>
      <c r="X204" s="31">
        <f>'AEO 2022 Table 49 Raw'!AA189</f>
        <v>10.618983</v>
      </c>
      <c r="Y204" s="31">
        <f>'AEO 2022 Table 49 Raw'!AB189</f>
        <v>10.617990000000001</v>
      </c>
      <c r="Z204" s="31">
        <f>'AEO 2022 Table 49 Raw'!AC189</f>
        <v>10.617245</v>
      </c>
      <c r="AA204" s="31">
        <f>'AEO 2022 Table 49 Raw'!AD189</f>
        <v>10.611383</v>
      </c>
      <c r="AB204" s="31">
        <f>'AEO 2022 Table 49 Raw'!AE189</f>
        <v>10.614031000000001</v>
      </c>
      <c r="AC204" s="31">
        <f>'AEO 2022 Table 49 Raw'!AF189</f>
        <v>10.617705000000001</v>
      </c>
      <c r="AD204" s="31">
        <f>'AEO 2022 Table 49 Raw'!AG189</f>
        <v>10.622498999999999</v>
      </c>
      <c r="AE204" s="31">
        <f>'AEO 2022 Table 49 Raw'!AH189</f>
        <v>10.628446</v>
      </c>
      <c r="AF204" s="31">
        <f>'AEO 2022 Table 49 Raw'!AI189</f>
        <v>10.635474</v>
      </c>
      <c r="AG204" s="52">
        <f>'AEO 2022 Table 49 Raw'!AJ189</f>
        <v>7.1999999999999995E-2</v>
      </c>
    </row>
    <row r="205" spans="1:33" ht="15" customHeight="1">
      <c r="A205" s="8" t="s">
        <v>2208</v>
      </c>
      <c r="B205" s="28" t="s">
        <v>2039</v>
      </c>
      <c r="C205" s="31">
        <f>'AEO 2022 Table 49 Raw'!F190</f>
        <v>7.1099579999999998</v>
      </c>
      <c r="D205" s="31">
        <f>'AEO 2022 Table 49 Raw'!G190</f>
        <v>6.7426649999999997</v>
      </c>
      <c r="E205" s="31">
        <f>'AEO 2022 Table 49 Raw'!H190</f>
        <v>6.7426649999999997</v>
      </c>
      <c r="F205" s="31">
        <f>'AEO 2022 Table 49 Raw'!I190</f>
        <v>6.7426649999999997</v>
      </c>
      <c r="G205" s="31">
        <f>'AEO 2022 Table 49 Raw'!J190</f>
        <v>6.7426649999999997</v>
      </c>
      <c r="H205" s="31">
        <f>'AEO 2022 Table 49 Raw'!K190</f>
        <v>6.7426649999999997</v>
      </c>
      <c r="I205" s="31">
        <f>'AEO 2022 Table 49 Raw'!L190</f>
        <v>6.7426649999999997</v>
      </c>
      <c r="J205" s="31">
        <f>'AEO 2022 Table 49 Raw'!M190</f>
        <v>6.7426649999999997</v>
      </c>
      <c r="K205" s="31">
        <f>'AEO 2022 Table 49 Raw'!N190</f>
        <v>6.7426649999999997</v>
      </c>
      <c r="L205" s="31">
        <f>'AEO 2022 Table 49 Raw'!O190</f>
        <v>6.7426649999999997</v>
      </c>
      <c r="M205" s="31">
        <f>'AEO 2022 Table 49 Raw'!P190</f>
        <v>6.7426649999999997</v>
      </c>
      <c r="N205" s="31">
        <f>'AEO 2022 Table 49 Raw'!Q190</f>
        <v>6.7426649999999997</v>
      </c>
      <c r="O205" s="31">
        <f>'AEO 2022 Table 49 Raw'!R190</f>
        <v>6.7426649999999997</v>
      </c>
      <c r="P205" s="31">
        <f>'AEO 2022 Table 49 Raw'!S190</f>
        <v>6.7426649999999997</v>
      </c>
      <c r="Q205" s="31">
        <f>'AEO 2022 Table 49 Raw'!T190</f>
        <v>6.7426649999999997</v>
      </c>
      <c r="R205" s="31">
        <f>'AEO 2022 Table 49 Raw'!U190</f>
        <v>6.7426649999999997</v>
      </c>
      <c r="S205" s="31">
        <f>'AEO 2022 Table 49 Raw'!V190</f>
        <v>6.7426649999999997</v>
      </c>
      <c r="T205" s="31">
        <f>'AEO 2022 Table 49 Raw'!W190</f>
        <v>6.7426649999999997</v>
      </c>
      <c r="U205" s="31">
        <f>'AEO 2022 Table 49 Raw'!X190</f>
        <v>6.7426649999999997</v>
      </c>
      <c r="V205" s="31">
        <f>'AEO 2022 Table 49 Raw'!Y190</f>
        <v>6.7426640000000004</v>
      </c>
      <c r="W205" s="31">
        <f>'AEO 2022 Table 49 Raw'!Z190</f>
        <v>6.7426640000000004</v>
      </c>
      <c r="X205" s="31">
        <f>'AEO 2022 Table 49 Raw'!AA190</f>
        <v>6.7426649999999997</v>
      </c>
      <c r="Y205" s="31">
        <f>'AEO 2022 Table 49 Raw'!AB190</f>
        <v>6.7426649999999997</v>
      </c>
      <c r="Z205" s="31">
        <f>'AEO 2022 Table 49 Raw'!AC190</f>
        <v>6.7426649999999997</v>
      </c>
      <c r="AA205" s="31">
        <f>'AEO 2022 Table 49 Raw'!AD190</f>
        <v>6.7426649999999997</v>
      </c>
      <c r="AB205" s="31">
        <f>'AEO 2022 Table 49 Raw'!AE190</f>
        <v>6.7426649999999997</v>
      </c>
      <c r="AC205" s="31">
        <f>'AEO 2022 Table 49 Raw'!AF190</f>
        <v>6.7426640000000004</v>
      </c>
      <c r="AD205" s="31">
        <f>'AEO 2022 Table 49 Raw'!AG190</f>
        <v>6.7426640000000004</v>
      </c>
      <c r="AE205" s="31">
        <f>'AEO 2022 Table 49 Raw'!AH190</f>
        <v>6.7426649999999997</v>
      </c>
      <c r="AF205" s="31">
        <f>'AEO 2022 Table 49 Raw'!AI190</f>
        <v>6.7426649999999997</v>
      </c>
      <c r="AG205" s="52">
        <f>'AEO 2022 Table 49 Raw'!AJ190</f>
        <v>-2E-3</v>
      </c>
    </row>
    <row r="206" spans="1:33" ht="15" customHeight="1">
      <c r="A206" s="8" t="s">
        <v>2209</v>
      </c>
      <c r="B206" s="28" t="s">
        <v>2144</v>
      </c>
      <c r="C206" s="31">
        <f>'AEO 2022 Table 49 Raw'!F191</f>
        <v>6.364573</v>
      </c>
      <c r="D206" s="31">
        <f>'AEO 2022 Table 49 Raw'!G191</f>
        <v>6.460947</v>
      </c>
      <c r="E206" s="31">
        <f>'AEO 2022 Table 49 Raw'!H191</f>
        <v>6.5780000000000003</v>
      </c>
      <c r="F206" s="31">
        <f>'AEO 2022 Table 49 Raw'!I191</f>
        <v>6.7247709999999996</v>
      </c>
      <c r="G206" s="31">
        <f>'AEO 2022 Table 49 Raw'!J191</f>
        <v>6.8959299999999999</v>
      </c>
      <c r="H206" s="31">
        <f>'AEO 2022 Table 49 Raw'!K191</f>
        <v>7.0807469999999997</v>
      </c>
      <c r="I206" s="31">
        <f>'AEO 2022 Table 49 Raw'!L191</f>
        <v>7.271649</v>
      </c>
      <c r="J206" s="31">
        <f>'AEO 2022 Table 49 Raw'!M191</f>
        <v>7.3683459999999998</v>
      </c>
      <c r="K206" s="31">
        <f>'AEO 2022 Table 49 Raw'!N191</f>
        <v>7.5078889999999996</v>
      </c>
      <c r="L206" s="31">
        <f>'AEO 2022 Table 49 Raw'!O191</f>
        <v>7.623907</v>
      </c>
      <c r="M206" s="31">
        <f>'AEO 2022 Table 49 Raw'!P191</f>
        <v>7.7264280000000003</v>
      </c>
      <c r="N206" s="31">
        <f>'AEO 2022 Table 49 Raw'!Q191</f>
        <v>7.7865830000000003</v>
      </c>
      <c r="O206" s="31">
        <f>'AEO 2022 Table 49 Raw'!R191</f>
        <v>7.7948339999999998</v>
      </c>
      <c r="P206" s="31">
        <f>'AEO 2022 Table 49 Raw'!S191</f>
        <v>7.7999320000000001</v>
      </c>
      <c r="Q206" s="31">
        <f>'AEO 2022 Table 49 Raw'!T191</f>
        <v>7.7989319999999998</v>
      </c>
      <c r="R206" s="31">
        <f>'AEO 2022 Table 49 Raw'!U191</f>
        <v>7.8019670000000003</v>
      </c>
      <c r="S206" s="31">
        <f>'AEO 2022 Table 49 Raw'!V191</f>
        <v>7.8036240000000001</v>
      </c>
      <c r="T206" s="31">
        <f>'AEO 2022 Table 49 Raw'!W191</f>
        <v>7.8030650000000001</v>
      </c>
      <c r="U206" s="31">
        <f>'AEO 2022 Table 49 Raw'!X191</f>
        <v>7.8030850000000003</v>
      </c>
      <c r="V206" s="31">
        <f>'AEO 2022 Table 49 Raw'!Y191</f>
        <v>7.8026049999999998</v>
      </c>
      <c r="W206" s="31">
        <f>'AEO 2022 Table 49 Raw'!Z191</f>
        <v>7.8033770000000002</v>
      </c>
      <c r="X206" s="31">
        <f>'AEO 2022 Table 49 Raw'!AA191</f>
        <v>7.8020009999999997</v>
      </c>
      <c r="Y206" s="31">
        <f>'AEO 2022 Table 49 Raw'!AB191</f>
        <v>7.8023569999999998</v>
      </c>
      <c r="Z206" s="31">
        <f>'AEO 2022 Table 49 Raw'!AC191</f>
        <v>7.802791</v>
      </c>
      <c r="AA206" s="31">
        <f>'AEO 2022 Table 49 Raw'!AD191</f>
        <v>7.8018890000000001</v>
      </c>
      <c r="AB206" s="31">
        <f>'AEO 2022 Table 49 Raw'!AE191</f>
        <v>7.8027090000000001</v>
      </c>
      <c r="AC206" s="31">
        <f>'AEO 2022 Table 49 Raw'!AF191</f>
        <v>7.8040050000000001</v>
      </c>
      <c r="AD206" s="31">
        <f>'AEO 2022 Table 49 Raw'!AG191</f>
        <v>7.805714</v>
      </c>
      <c r="AE206" s="31">
        <f>'AEO 2022 Table 49 Raw'!AH191</f>
        <v>7.8076210000000001</v>
      </c>
      <c r="AF206" s="31">
        <f>'AEO 2022 Table 49 Raw'!AI191</f>
        <v>7.8072840000000001</v>
      </c>
      <c r="AG206" s="52">
        <f>'AEO 2022 Table 49 Raw'!AJ191</f>
        <v>7.0000000000000001E-3</v>
      </c>
    </row>
    <row r="207" spans="1:33" ht="15" customHeight="1">
      <c r="A207" s="8" t="s">
        <v>2210</v>
      </c>
      <c r="B207" s="27" t="s">
        <v>2146</v>
      </c>
      <c r="C207" s="31">
        <f>'AEO 2022 Table 49 Raw'!F192</f>
        <v>7.7465859999999997</v>
      </c>
      <c r="D207" s="31">
        <f>'AEO 2022 Table 49 Raw'!G192</f>
        <v>7.8798199999999996</v>
      </c>
      <c r="E207" s="31">
        <f>'AEO 2022 Table 49 Raw'!H192</f>
        <v>8.0431240000000006</v>
      </c>
      <c r="F207" s="31">
        <f>'AEO 2022 Table 49 Raw'!I192</f>
        <v>8.1952339999999992</v>
      </c>
      <c r="G207" s="31">
        <f>'AEO 2022 Table 49 Raw'!J192</f>
        <v>8.3931500000000003</v>
      </c>
      <c r="H207" s="31">
        <f>'AEO 2022 Table 49 Raw'!K192</f>
        <v>8.6356450000000002</v>
      </c>
      <c r="I207" s="31">
        <f>'AEO 2022 Table 49 Raw'!L192</f>
        <v>8.8790619999999993</v>
      </c>
      <c r="J207" s="31">
        <f>'AEO 2022 Table 49 Raw'!M192</f>
        <v>8.9986920000000001</v>
      </c>
      <c r="K207" s="31">
        <f>'AEO 2022 Table 49 Raw'!N192</f>
        <v>9.1783020000000004</v>
      </c>
      <c r="L207" s="31">
        <f>'AEO 2022 Table 49 Raw'!O192</f>
        <v>9.3338300000000007</v>
      </c>
      <c r="M207" s="31">
        <f>'AEO 2022 Table 49 Raw'!P192</f>
        <v>9.4804119999999994</v>
      </c>
      <c r="N207" s="31">
        <f>'AEO 2022 Table 49 Raw'!Q192</f>
        <v>9.5731479999999998</v>
      </c>
      <c r="O207" s="31">
        <f>'AEO 2022 Table 49 Raw'!R192</f>
        <v>9.6038119999999996</v>
      </c>
      <c r="P207" s="31">
        <f>'AEO 2022 Table 49 Raw'!S192</f>
        <v>9.6305980000000009</v>
      </c>
      <c r="Q207" s="31">
        <f>'AEO 2022 Table 49 Raw'!T192</f>
        <v>9.6534410000000008</v>
      </c>
      <c r="R207" s="31">
        <f>'AEO 2022 Table 49 Raw'!U192</f>
        <v>9.6735310000000005</v>
      </c>
      <c r="S207" s="31">
        <f>'AEO 2022 Table 49 Raw'!V192</f>
        <v>9.6849410000000002</v>
      </c>
      <c r="T207" s="31">
        <f>'AEO 2022 Table 49 Raw'!W192</f>
        <v>9.6994579999999999</v>
      </c>
      <c r="U207" s="31">
        <f>'AEO 2022 Table 49 Raw'!X192</f>
        <v>9.7098200000000006</v>
      </c>
      <c r="V207" s="31">
        <f>'AEO 2022 Table 49 Raw'!Y192</f>
        <v>9.7212879999999995</v>
      </c>
      <c r="W207" s="31">
        <f>'AEO 2022 Table 49 Raw'!Z192</f>
        <v>9.7391419999999993</v>
      </c>
      <c r="X207" s="31">
        <f>'AEO 2022 Table 49 Raw'!AA192</f>
        <v>9.7542279999999995</v>
      </c>
      <c r="Y207" s="31">
        <f>'AEO 2022 Table 49 Raw'!AB192</f>
        <v>9.7743900000000004</v>
      </c>
      <c r="Z207" s="31">
        <f>'AEO 2022 Table 49 Raw'!AC192</f>
        <v>9.7884229999999999</v>
      </c>
      <c r="AA207" s="31">
        <f>'AEO 2022 Table 49 Raw'!AD192</f>
        <v>9.8056809999999999</v>
      </c>
      <c r="AB207" s="31">
        <f>'AEO 2022 Table 49 Raw'!AE192</f>
        <v>9.8293610000000005</v>
      </c>
      <c r="AC207" s="31">
        <f>'AEO 2022 Table 49 Raw'!AF192</f>
        <v>9.8503450000000008</v>
      </c>
      <c r="AD207" s="31">
        <f>'AEO 2022 Table 49 Raw'!AG192</f>
        <v>9.8839279999999992</v>
      </c>
      <c r="AE207" s="31">
        <f>'AEO 2022 Table 49 Raw'!AH192</f>
        <v>9.9265679999999996</v>
      </c>
      <c r="AF207" s="31">
        <f>'AEO 2022 Table 49 Raw'!AI192</f>
        <v>9.9356360000000006</v>
      </c>
      <c r="AG207" s="52">
        <f>'AEO 2022 Table 49 Raw'!AJ192</f>
        <v>8.9999999999999993E-3</v>
      </c>
    </row>
    <row r="208" spans="1:33" ht="15" customHeight="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52"/>
    </row>
    <row r="209" spans="1:33" ht="12" customHeight="1">
      <c r="B209" s="27" t="s">
        <v>2211</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52"/>
    </row>
    <row r="210" spans="1:33" ht="15" customHeight="1">
      <c r="B210" s="27" t="s">
        <v>2022</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52"/>
    </row>
    <row r="211" spans="1:33" ht="15" customHeight="1">
      <c r="A211" s="8" t="s">
        <v>2212</v>
      </c>
      <c r="B211" s="28" t="s">
        <v>2024</v>
      </c>
      <c r="C211" s="31">
        <f>'AEO 2022 Table 49 Raw'!F195</f>
        <v>185.67060900000001</v>
      </c>
      <c r="D211" s="31">
        <f>'AEO 2022 Table 49 Raw'!G195</f>
        <v>166.714371</v>
      </c>
      <c r="E211" s="31">
        <f>'AEO 2022 Table 49 Raw'!H195</f>
        <v>169.26367200000001</v>
      </c>
      <c r="F211" s="31">
        <f>'AEO 2022 Table 49 Raw'!I195</f>
        <v>171.59318500000001</v>
      </c>
      <c r="G211" s="31">
        <f>'AEO 2022 Table 49 Raw'!J195</f>
        <v>170.063705</v>
      </c>
      <c r="H211" s="31">
        <f>'AEO 2022 Table 49 Raw'!K195</f>
        <v>169.149506</v>
      </c>
      <c r="I211" s="31">
        <f>'AEO 2022 Table 49 Raw'!L195</f>
        <v>166.24754300000001</v>
      </c>
      <c r="J211" s="31">
        <f>'AEO 2022 Table 49 Raw'!M195</f>
        <v>164.835938</v>
      </c>
      <c r="K211" s="31">
        <f>'AEO 2022 Table 49 Raw'!N195</f>
        <v>163.983734</v>
      </c>
      <c r="L211" s="31">
        <f>'AEO 2022 Table 49 Raw'!O195</f>
        <v>161.544678</v>
      </c>
      <c r="M211" s="31">
        <f>'AEO 2022 Table 49 Raw'!P195</f>
        <v>159.51388499999999</v>
      </c>
      <c r="N211" s="31">
        <f>'AEO 2022 Table 49 Raw'!Q195</f>
        <v>159.08964499999999</v>
      </c>
      <c r="O211" s="31">
        <f>'AEO 2022 Table 49 Raw'!R195</f>
        <v>158.85093699999999</v>
      </c>
      <c r="P211" s="31">
        <f>'AEO 2022 Table 49 Raw'!S195</f>
        <v>154.389084</v>
      </c>
      <c r="Q211" s="31">
        <f>'AEO 2022 Table 49 Raw'!T195</f>
        <v>149.77919</v>
      </c>
      <c r="R211" s="31">
        <f>'AEO 2022 Table 49 Raw'!U195</f>
        <v>147.345123</v>
      </c>
      <c r="S211" s="31">
        <f>'AEO 2022 Table 49 Raw'!V195</f>
        <v>146.24800099999999</v>
      </c>
      <c r="T211" s="31">
        <f>'AEO 2022 Table 49 Raw'!W195</f>
        <v>146.73983799999999</v>
      </c>
      <c r="U211" s="31">
        <f>'AEO 2022 Table 49 Raw'!X195</f>
        <v>147.91339099999999</v>
      </c>
      <c r="V211" s="31">
        <f>'AEO 2022 Table 49 Raw'!Y195</f>
        <v>148.287003</v>
      </c>
      <c r="W211" s="31">
        <f>'AEO 2022 Table 49 Raw'!Z195</f>
        <v>147.127396</v>
      </c>
      <c r="X211" s="31">
        <f>'AEO 2022 Table 49 Raw'!AA195</f>
        <v>145.94485499999999</v>
      </c>
      <c r="Y211" s="31">
        <f>'AEO 2022 Table 49 Raw'!AB195</f>
        <v>144.549103</v>
      </c>
      <c r="Z211" s="31">
        <f>'AEO 2022 Table 49 Raw'!AC195</f>
        <v>142.84433000000001</v>
      </c>
      <c r="AA211" s="31">
        <f>'AEO 2022 Table 49 Raw'!AD195</f>
        <v>140.96894800000001</v>
      </c>
      <c r="AB211" s="31">
        <f>'AEO 2022 Table 49 Raw'!AE195</f>
        <v>141.02595500000001</v>
      </c>
      <c r="AC211" s="31">
        <f>'AEO 2022 Table 49 Raw'!AF195</f>
        <v>140.484116</v>
      </c>
      <c r="AD211" s="31">
        <f>'AEO 2022 Table 49 Raw'!AG195</f>
        <v>139.26696799999999</v>
      </c>
      <c r="AE211" s="31">
        <f>'AEO 2022 Table 49 Raw'!AH195</f>
        <v>139.47538800000001</v>
      </c>
      <c r="AF211" s="31">
        <f>'AEO 2022 Table 49 Raw'!AI195</f>
        <v>138.585678</v>
      </c>
      <c r="AG211" s="52">
        <f>'AEO 2022 Table 49 Raw'!AJ195</f>
        <v>-0.01</v>
      </c>
    </row>
    <row r="212" spans="1:33" ht="15" customHeight="1">
      <c r="A212" s="8" t="s">
        <v>2213</v>
      </c>
      <c r="B212" s="28" t="s">
        <v>2026</v>
      </c>
      <c r="C212" s="31">
        <f>'AEO 2022 Table 49 Raw'!F196</f>
        <v>81.597633000000002</v>
      </c>
      <c r="D212" s="31">
        <f>'AEO 2022 Table 49 Raw'!G196</f>
        <v>75.829834000000005</v>
      </c>
      <c r="E212" s="31">
        <f>'AEO 2022 Table 49 Raw'!H196</f>
        <v>79.866562000000002</v>
      </c>
      <c r="F212" s="31">
        <f>'AEO 2022 Table 49 Raw'!I196</f>
        <v>84.025169000000005</v>
      </c>
      <c r="G212" s="31">
        <f>'AEO 2022 Table 49 Raw'!J196</f>
        <v>86.267441000000005</v>
      </c>
      <c r="H212" s="31">
        <f>'AEO 2022 Table 49 Raw'!K196</f>
        <v>88.893692000000001</v>
      </c>
      <c r="I212" s="31">
        <f>'AEO 2022 Table 49 Raw'!L196</f>
        <v>90.623322000000002</v>
      </c>
      <c r="J212" s="31">
        <f>'AEO 2022 Table 49 Raw'!M196</f>
        <v>93.248733999999999</v>
      </c>
      <c r="K212" s="31">
        <f>'AEO 2022 Table 49 Raw'!N196</f>
        <v>96.304192</v>
      </c>
      <c r="L212" s="31">
        <f>'AEO 2022 Table 49 Raw'!O196</f>
        <v>98.513390000000001</v>
      </c>
      <c r="M212" s="31">
        <f>'AEO 2022 Table 49 Raw'!P196</f>
        <v>101.012337</v>
      </c>
      <c r="N212" s="31">
        <f>'AEO 2022 Table 49 Raw'!Q196</f>
        <v>104.637337</v>
      </c>
      <c r="O212" s="31">
        <f>'AEO 2022 Table 49 Raw'!R196</f>
        <v>108.711777</v>
      </c>
      <c r="P212" s="31">
        <f>'AEO 2022 Table 49 Raw'!S196</f>
        <v>109.63874800000001</v>
      </c>
      <c r="Q212" s="31">
        <f>'AEO 2022 Table 49 Raw'!T196</f>
        <v>110.568161</v>
      </c>
      <c r="R212" s="31">
        <f>'AEO 2022 Table 49 Raw'!U196</f>
        <v>112.579117</v>
      </c>
      <c r="S212" s="31">
        <f>'AEO 2022 Table 49 Raw'!V196</f>
        <v>115.95753499999999</v>
      </c>
      <c r="T212" s="31">
        <f>'AEO 2022 Table 49 Raw'!W196</f>
        <v>120.34869399999999</v>
      </c>
      <c r="U212" s="31">
        <f>'AEO 2022 Table 49 Raw'!X196</f>
        <v>125.49711600000001</v>
      </c>
      <c r="V212" s="31">
        <f>'AEO 2022 Table 49 Raw'!Y196</f>
        <v>130.22554</v>
      </c>
      <c r="W212" s="31">
        <f>'AEO 2022 Table 49 Raw'!Z196</f>
        <v>134.36489900000001</v>
      </c>
      <c r="X212" s="31">
        <f>'AEO 2022 Table 49 Raw'!AA196</f>
        <v>137.02387999999999</v>
      </c>
      <c r="Y212" s="31">
        <f>'AEO 2022 Table 49 Raw'!AB196</f>
        <v>139.677155</v>
      </c>
      <c r="Z212" s="31">
        <f>'AEO 2022 Table 49 Raw'!AC196</f>
        <v>142.47958399999999</v>
      </c>
      <c r="AA212" s="31">
        <f>'AEO 2022 Table 49 Raw'!AD196</f>
        <v>144.37713600000001</v>
      </c>
      <c r="AB212" s="31">
        <f>'AEO 2022 Table 49 Raw'!AE196</f>
        <v>147.97740200000001</v>
      </c>
      <c r="AC212" s="31">
        <f>'AEO 2022 Table 49 Raw'!AF196</f>
        <v>151.082809</v>
      </c>
      <c r="AD212" s="31">
        <f>'AEO 2022 Table 49 Raw'!AG196</f>
        <v>153.550522</v>
      </c>
      <c r="AE212" s="31">
        <f>'AEO 2022 Table 49 Raw'!AH196</f>
        <v>157.67443800000001</v>
      </c>
      <c r="AF212" s="31">
        <f>'AEO 2022 Table 49 Raw'!AI196</f>
        <v>160.71824599999999</v>
      </c>
      <c r="AG212" s="52">
        <f>'AEO 2022 Table 49 Raw'!AJ196</f>
        <v>2.4E-2</v>
      </c>
    </row>
    <row r="213" spans="1:33" ht="15" customHeight="1">
      <c r="A213" s="8" t="s">
        <v>2214</v>
      </c>
      <c r="B213" s="28" t="s">
        <v>1670</v>
      </c>
      <c r="C213" s="31">
        <f>'AEO 2022 Table 49 Raw'!F197</f>
        <v>0.37648999999999999</v>
      </c>
      <c r="D213" s="31">
        <f>'AEO 2022 Table 49 Raw'!G197</f>
        <v>0.351775</v>
      </c>
      <c r="E213" s="31">
        <f>'AEO 2022 Table 49 Raw'!H197</f>
        <v>0.37203000000000003</v>
      </c>
      <c r="F213" s="31">
        <f>'AEO 2022 Table 49 Raw'!I197</f>
        <v>0.39303399999999999</v>
      </c>
      <c r="G213" s="31">
        <f>'AEO 2022 Table 49 Raw'!J197</f>
        <v>0.40582099999999999</v>
      </c>
      <c r="H213" s="31">
        <f>'AEO 2022 Table 49 Raw'!K197</f>
        <v>0.42066799999999999</v>
      </c>
      <c r="I213" s="31">
        <f>'AEO 2022 Table 49 Raw'!L197</f>
        <v>0.43120799999999998</v>
      </c>
      <c r="J213" s="31">
        <f>'AEO 2022 Table 49 Raw'!M197</f>
        <v>0.44614700000000002</v>
      </c>
      <c r="K213" s="31">
        <f>'AEO 2022 Table 49 Raw'!N197</f>
        <v>0.46339999999999998</v>
      </c>
      <c r="L213" s="31">
        <f>'AEO 2022 Table 49 Raw'!O197</f>
        <v>0.47684799999999999</v>
      </c>
      <c r="M213" s="31">
        <f>'AEO 2022 Table 49 Raw'!P197</f>
        <v>0.49202899999999999</v>
      </c>
      <c r="N213" s="31">
        <f>'AEO 2022 Table 49 Raw'!Q197</f>
        <v>0.51305199999999995</v>
      </c>
      <c r="O213" s="31">
        <f>'AEO 2022 Table 49 Raw'!R197</f>
        <v>0.53617700000000001</v>
      </c>
      <c r="P213" s="31">
        <f>'AEO 2022 Table 49 Raw'!S197</f>
        <v>0.54502399999999995</v>
      </c>
      <c r="Q213" s="31">
        <f>'AEO 2022 Table 49 Raw'!T197</f>
        <v>0.55361899999999997</v>
      </c>
      <c r="R213" s="31">
        <f>'AEO 2022 Table 49 Raw'!U197</f>
        <v>0.56938200000000005</v>
      </c>
      <c r="S213" s="31">
        <f>'AEO 2022 Table 49 Raw'!V197</f>
        <v>0.59170900000000004</v>
      </c>
      <c r="T213" s="31">
        <f>'AEO 2022 Table 49 Raw'!W197</f>
        <v>0.62098799999999998</v>
      </c>
      <c r="U213" s="31">
        <f>'AEO 2022 Table 49 Raw'!X197</f>
        <v>0.65500000000000003</v>
      </c>
      <c r="V213" s="31">
        <f>'AEO 2022 Table 49 Raw'!Y197</f>
        <v>0.68750800000000001</v>
      </c>
      <c r="W213" s="31">
        <f>'AEO 2022 Table 49 Raw'!Z197</f>
        <v>0.71600299999999995</v>
      </c>
      <c r="X213" s="31">
        <f>'AEO 2022 Table 49 Raw'!AA197</f>
        <v>0.74159699999999995</v>
      </c>
      <c r="Y213" s="31">
        <f>'AEO 2022 Table 49 Raw'!AB197</f>
        <v>0.76776</v>
      </c>
      <c r="Z213" s="31">
        <f>'AEO 2022 Table 49 Raw'!AC197</f>
        <v>0.79410099999999995</v>
      </c>
      <c r="AA213" s="31">
        <f>'AEO 2022 Table 49 Raw'!AD197</f>
        <v>0.81852100000000005</v>
      </c>
      <c r="AB213" s="31">
        <f>'AEO 2022 Table 49 Raw'!AE197</f>
        <v>0.85411800000000004</v>
      </c>
      <c r="AC213" s="31">
        <f>'AEO 2022 Table 49 Raw'!AF197</f>
        <v>0.88782399999999995</v>
      </c>
      <c r="AD213" s="31">
        <f>'AEO 2022 Table 49 Raw'!AG197</f>
        <v>0.91863399999999995</v>
      </c>
      <c r="AE213" s="31">
        <f>'AEO 2022 Table 49 Raw'!AH197</f>
        <v>0.96042799999999995</v>
      </c>
      <c r="AF213" s="31">
        <f>'AEO 2022 Table 49 Raw'!AI197</f>
        <v>0.99714999999999998</v>
      </c>
      <c r="AG213" s="52">
        <f>'AEO 2022 Table 49 Raw'!AJ197</f>
        <v>3.4000000000000002E-2</v>
      </c>
    </row>
    <row r="214" spans="1:33" ht="15" customHeight="1">
      <c r="A214" s="8" t="s">
        <v>2215</v>
      </c>
      <c r="B214" s="28" t="s">
        <v>2029</v>
      </c>
      <c r="C214" s="31">
        <f>'AEO 2022 Table 49 Raw'!F198</f>
        <v>0.146287</v>
      </c>
      <c r="D214" s="31">
        <f>'AEO 2022 Table 49 Raw'!G198</f>
        <v>0.13153699999999999</v>
      </c>
      <c r="E214" s="31">
        <f>'AEO 2022 Table 49 Raw'!H198</f>
        <v>0.13419600000000001</v>
      </c>
      <c r="F214" s="31">
        <f>'AEO 2022 Table 49 Raw'!I198</f>
        <v>0.13686799999999999</v>
      </c>
      <c r="G214" s="31">
        <f>'AEO 2022 Table 49 Raw'!J198</f>
        <v>0.13653000000000001</v>
      </c>
      <c r="H214" s="31">
        <f>'AEO 2022 Table 49 Raw'!K198</f>
        <v>0.136818</v>
      </c>
      <c r="I214" s="31">
        <f>'AEO 2022 Table 49 Raw'!L198</f>
        <v>0.13566700000000001</v>
      </c>
      <c r="J214" s="31">
        <f>'AEO 2022 Table 49 Raw'!M198</f>
        <v>0.13586400000000001</v>
      </c>
      <c r="K214" s="31">
        <f>'AEO 2022 Table 49 Raw'!N198</f>
        <v>0.136686</v>
      </c>
      <c r="L214" s="31">
        <f>'AEO 2022 Table 49 Raw'!O198</f>
        <v>0.13638900000000001</v>
      </c>
      <c r="M214" s="31">
        <f>'AEO 2022 Table 49 Raw'!P198</f>
        <v>0.13655700000000001</v>
      </c>
      <c r="N214" s="31">
        <f>'AEO 2022 Table 49 Raw'!Q198</f>
        <v>0.13822300000000001</v>
      </c>
      <c r="O214" s="31">
        <f>'AEO 2022 Table 49 Raw'!R198</f>
        <v>0.14028099999999999</v>
      </c>
      <c r="P214" s="31">
        <f>'AEO 2022 Table 49 Raw'!S198</f>
        <v>0.13853199999999999</v>
      </c>
      <c r="Q214" s="31">
        <f>'AEO 2022 Table 49 Raw'!T198</f>
        <v>0.13688</v>
      </c>
      <c r="R214" s="31">
        <f>'AEO 2022 Table 49 Raw'!U198</f>
        <v>0.137014</v>
      </c>
      <c r="S214" s="31">
        <f>'AEO 2022 Table 49 Raw'!V198</f>
        <v>0.13922799999999999</v>
      </c>
      <c r="T214" s="31">
        <f>'AEO 2022 Table 49 Raw'!W198</f>
        <v>0.14304600000000001</v>
      </c>
      <c r="U214" s="31">
        <f>'AEO 2022 Table 49 Raw'!X198</f>
        <v>0.14782699999999999</v>
      </c>
      <c r="V214" s="31">
        <f>'AEO 2022 Table 49 Raw'!Y198</f>
        <v>0.15223300000000001</v>
      </c>
      <c r="W214" s="31">
        <f>'AEO 2022 Table 49 Raw'!Z198</f>
        <v>0.15570800000000001</v>
      </c>
      <c r="X214" s="31">
        <f>'AEO 2022 Table 49 Raw'!AA198</f>
        <v>0.15860399999999999</v>
      </c>
      <c r="Y214" s="31">
        <f>'AEO 2022 Table 49 Raw'!AB198</f>
        <v>0.16243099999999999</v>
      </c>
      <c r="Z214" s="31">
        <f>'AEO 2022 Table 49 Raw'!AC198</f>
        <v>0.166439</v>
      </c>
      <c r="AA214" s="31">
        <f>'AEO 2022 Table 49 Raw'!AD198</f>
        <v>0.17022399999999999</v>
      </c>
      <c r="AB214" s="31">
        <f>'AEO 2022 Table 49 Raw'!AE198</f>
        <v>0.178258</v>
      </c>
      <c r="AC214" s="31">
        <f>'AEO 2022 Table 49 Raw'!AF198</f>
        <v>0.186339</v>
      </c>
      <c r="AD214" s="31">
        <f>'AEO 2022 Table 49 Raw'!AG198</f>
        <v>0.19431000000000001</v>
      </c>
      <c r="AE214" s="31">
        <f>'AEO 2022 Table 49 Raw'!AH198</f>
        <v>0.20520099999999999</v>
      </c>
      <c r="AF214" s="31">
        <f>'AEO 2022 Table 49 Raw'!AI198</f>
        <v>0.21567700000000001</v>
      </c>
      <c r="AG214" s="52">
        <f>'AEO 2022 Table 49 Raw'!AJ198</f>
        <v>1.2999999999999999E-2</v>
      </c>
    </row>
    <row r="215" spans="1:33" ht="15" customHeight="1">
      <c r="A215" s="8" t="s">
        <v>2216</v>
      </c>
      <c r="B215" s="28" t="s">
        <v>2031</v>
      </c>
      <c r="C215" s="31">
        <f>'AEO 2022 Table 49 Raw'!F199</f>
        <v>4.6749590000000003</v>
      </c>
      <c r="D215" s="31">
        <f>'AEO 2022 Table 49 Raw'!G199</f>
        <v>4.1136210000000002</v>
      </c>
      <c r="E215" s="31">
        <f>'AEO 2022 Table 49 Raw'!H199</f>
        <v>4.0970579999999996</v>
      </c>
      <c r="F215" s="31">
        <f>'AEO 2022 Table 49 Raw'!I199</f>
        <v>4.0762309999999999</v>
      </c>
      <c r="G215" s="31">
        <f>'AEO 2022 Table 49 Raw'!J199</f>
        <v>3.9636719999999999</v>
      </c>
      <c r="H215" s="31">
        <f>'AEO 2022 Table 49 Raw'!K199</f>
        <v>3.8751370000000001</v>
      </c>
      <c r="I215" s="31">
        <f>'AEO 2022 Table 49 Raw'!L199</f>
        <v>3.7487970000000002</v>
      </c>
      <c r="J215" s="31">
        <f>'AEO 2022 Table 49 Raw'!M199</f>
        <v>3.667557</v>
      </c>
      <c r="K215" s="31">
        <f>'AEO 2022 Table 49 Raw'!N199</f>
        <v>3.623373</v>
      </c>
      <c r="L215" s="31">
        <f>'AEO 2022 Table 49 Raw'!O199</f>
        <v>3.5556399999999999</v>
      </c>
      <c r="M215" s="31">
        <f>'AEO 2022 Table 49 Raw'!P199</f>
        <v>3.5101819999999999</v>
      </c>
      <c r="N215" s="31">
        <f>'AEO 2022 Table 49 Raw'!Q199</f>
        <v>3.5222980000000002</v>
      </c>
      <c r="O215" s="31">
        <f>'AEO 2022 Table 49 Raw'!R199</f>
        <v>3.545372</v>
      </c>
      <c r="P215" s="31">
        <f>'AEO 2022 Table 49 Raw'!S199</f>
        <v>3.4739800000000001</v>
      </c>
      <c r="Q215" s="31">
        <f>'AEO 2022 Table 49 Raw'!T199</f>
        <v>3.4045070000000002</v>
      </c>
      <c r="R215" s="31">
        <f>'AEO 2022 Table 49 Raw'!U199</f>
        <v>3.3810989999999999</v>
      </c>
      <c r="S215" s="31">
        <f>'AEO 2022 Table 49 Raw'!V199</f>
        <v>3.3964660000000002</v>
      </c>
      <c r="T215" s="31">
        <f>'AEO 2022 Table 49 Raw'!W199</f>
        <v>3.4759150000000001</v>
      </c>
      <c r="U215" s="31">
        <f>'AEO 2022 Table 49 Raw'!X199</f>
        <v>3.5959919999999999</v>
      </c>
      <c r="V215" s="31">
        <f>'AEO 2022 Table 49 Raw'!Y199</f>
        <v>3.7049690000000002</v>
      </c>
      <c r="W215" s="31">
        <f>'AEO 2022 Table 49 Raw'!Z199</f>
        <v>3.7903709999999999</v>
      </c>
      <c r="X215" s="31">
        <f>'AEO 2022 Table 49 Raw'!AA199</f>
        <v>3.8312810000000002</v>
      </c>
      <c r="Y215" s="31">
        <f>'AEO 2022 Table 49 Raw'!AB199</f>
        <v>3.9664489999999999</v>
      </c>
      <c r="Z215" s="31">
        <f>'AEO 2022 Table 49 Raw'!AC199</f>
        <v>3.994008</v>
      </c>
      <c r="AA215" s="31">
        <f>'AEO 2022 Table 49 Raw'!AD199</f>
        <v>4.0998010000000003</v>
      </c>
      <c r="AB215" s="31">
        <f>'AEO 2022 Table 49 Raw'!AE199</f>
        <v>4.1446120000000004</v>
      </c>
      <c r="AC215" s="31">
        <f>'AEO 2022 Table 49 Raw'!AF199</f>
        <v>4.1815119999999997</v>
      </c>
      <c r="AD215" s="31">
        <f>'AEO 2022 Table 49 Raw'!AG199</f>
        <v>4.1852989999999997</v>
      </c>
      <c r="AE215" s="31">
        <f>'AEO 2022 Table 49 Raw'!AH199</f>
        <v>4.2199200000000001</v>
      </c>
      <c r="AF215" s="31">
        <f>'AEO 2022 Table 49 Raw'!AI199</f>
        <v>4.3698420000000002</v>
      </c>
      <c r="AG215" s="52">
        <f>'AEO 2022 Table 49 Raw'!AJ199</f>
        <v>-2E-3</v>
      </c>
    </row>
    <row r="216" spans="1:33" ht="15" customHeight="1">
      <c r="A216" s="8" t="s">
        <v>2217</v>
      </c>
      <c r="B216" s="28" t="s">
        <v>2033</v>
      </c>
      <c r="C216" s="31">
        <f>'AEO 2022 Table 49 Raw'!F200</f>
        <v>2.7330000000000002E-3</v>
      </c>
      <c r="D216" s="31">
        <f>'AEO 2022 Table 49 Raw'!G200</f>
        <v>2.48E-3</v>
      </c>
      <c r="E216" s="31">
        <f>'AEO 2022 Table 49 Raw'!H200</f>
        <v>2.5460000000000001E-3</v>
      </c>
      <c r="F216" s="31">
        <f>'AEO 2022 Table 49 Raw'!I200</f>
        <v>2.611E-3</v>
      </c>
      <c r="G216" s="31">
        <f>'AEO 2022 Table 49 Raw'!J200</f>
        <v>2.6180000000000001E-3</v>
      </c>
      <c r="H216" s="31">
        <f>'AEO 2022 Table 49 Raw'!K200</f>
        <v>2.6350000000000002E-3</v>
      </c>
      <c r="I216" s="31">
        <f>'AEO 2022 Table 49 Raw'!L200</f>
        <v>2.6220000000000002E-3</v>
      </c>
      <c r="J216" s="31">
        <f>'AEO 2022 Table 49 Raw'!M200</f>
        <v>2.6340000000000001E-3</v>
      </c>
      <c r="K216" s="31">
        <f>'AEO 2022 Table 49 Raw'!N200</f>
        <v>2.6559999999999999E-3</v>
      </c>
      <c r="L216" s="31">
        <f>'AEO 2022 Table 49 Raw'!O200</f>
        <v>2.653E-3</v>
      </c>
      <c r="M216" s="31">
        <f>'AEO 2022 Table 49 Raw'!P200</f>
        <v>2.6580000000000002E-3</v>
      </c>
      <c r="N216" s="31">
        <f>'AEO 2022 Table 49 Raw'!Q200</f>
        <v>2.6909999999999998E-3</v>
      </c>
      <c r="O216" s="31">
        <f>'AEO 2022 Table 49 Raw'!R200</f>
        <v>2.7299999999999998E-3</v>
      </c>
      <c r="P216" s="31">
        <f>'AEO 2022 Table 49 Raw'!S200</f>
        <v>2.6949999999999999E-3</v>
      </c>
      <c r="Q216" s="31">
        <f>'AEO 2022 Table 49 Raw'!T200</f>
        <v>2.6570000000000001E-3</v>
      </c>
      <c r="R216" s="31">
        <f>'AEO 2022 Table 49 Raw'!U200</f>
        <v>2.653E-3</v>
      </c>
      <c r="S216" s="31">
        <f>'AEO 2022 Table 49 Raw'!V200</f>
        <v>2.6770000000000001E-3</v>
      </c>
      <c r="T216" s="31">
        <f>'AEO 2022 Table 49 Raw'!W200</f>
        <v>2.728E-3</v>
      </c>
      <c r="U216" s="31">
        <f>'AEO 2022 Table 49 Raw'!X200</f>
        <v>2.794E-3</v>
      </c>
      <c r="V216" s="31">
        <f>'AEO 2022 Table 49 Raw'!Y200</f>
        <v>2.8479999999999998E-3</v>
      </c>
      <c r="W216" s="31">
        <f>'AEO 2022 Table 49 Raw'!Z200</f>
        <v>2.8800000000000002E-3</v>
      </c>
      <c r="X216" s="31">
        <f>'AEO 2022 Table 49 Raw'!AA200</f>
        <v>2.8969999999999998E-3</v>
      </c>
      <c r="Y216" s="31">
        <f>'AEO 2022 Table 49 Raw'!AB200</f>
        <v>2.9129999999999998E-3</v>
      </c>
      <c r="Z216" s="31">
        <f>'AEO 2022 Table 49 Raw'!AC200</f>
        <v>2.928E-3</v>
      </c>
      <c r="AA216" s="31">
        <f>'AEO 2022 Table 49 Raw'!AD200</f>
        <v>2.9359999999999998E-3</v>
      </c>
      <c r="AB216" s="31">
        <f>'AEO 2022 Table 49 Raw'!AE200</f>
        <v>2.9810000000000001E-3</v>
      </c>
      <c r="AC216" s="31">
        <f>'AEO 2022 Table 49 Raw'!AF200</f>
        <v>3.0170000000000002E-3</v>
      </c>
      <c r="AD216" s="31">
        <f>'AEO 2022 Table 49 Raw'!AG200</f>
        <v>3.0400000000000002E-3</v>
      </c>
      <c r="AE216" s="31">
        <f>'AEO 2022 Table 49 Raw'!AH200</f>
        <v>3.0969999999999999E-3</v>
      </c>
      <c r="AF216" s="31">
        <f>'AEO 2022 Table 49 Raw'!AI200</f>
        <v>3.1340000000000001E-3</v>
      </c>
      <c r="AG216" s="52">
        <f>'AEO 2022 Table 49 Raw'!AJ200</f>
        <v>5.0000000000000001E-3</v>
      </c>
    </row>
    <row r="217" spans="1:33" ht="15" customHeight="1">
      <c r="A217" s="8" t="s">
        <v>2218</v>
      </c>
      <c r="B217" s="28" t="s">
        <v>2035</v>
      </c>
      <c r="C217" s="31">
        <f>'AEO 2022 Table 49 Raw'!F201</f>
        <v>0.42980000000000002</v>
      </c>
      <c r="D217" s="31">
        <f>'AEO 2022 Table 49 Raw'!G201</f>
        <v>0.40158500000000003</v>
      </c>
      <c r="E217" s="31">
        <f>'AEO 2022 Table 49 Raw'!H201</f>
        <v>0.424709</v>
      </c>
      <c r="F217" s="31">
        <f>'AEO 2022 Table 49 Raw'!I201</f>
        <v>0.448687</v>
      </c>
      <c r="G217" s="31">
        <f>'AEO 2022 Table 49 Raw'!J201</f>
        <v>0.46328399999999997</v>
      </c>
      <c r="H217" s="31">
        <f>'AEO 2022 Table 49 Raw'!K201</f>
        <v>0.48023300000000002</v>
      </c>
      <c r="I217" s="31">
        <f>'AEO 2022 Table 49 Raw'!L201</f>
        <v>0.49226500000000001</v>
      </c>
      <c r="J217" s="31">
        <f>'AEO 2022 Table 49 Raw'!M201</f>
        <v>0.50931999999999999</v>
      </c>
      <c r="K217" s="31">
        <f>'AEO 2022 Table 49 Raw'!N201</f>
        <v>0.52901699999999996</v>
      </c>
      <c r="L217" s="31">
        <f>'AEO 2022 Table 49 Raw'!O201</f>
        <v>0.54436799999999996</v>
      </c>
      <c r="M217" s="31">
        <f>'AEO 2022 Table 49 Raw'!P201</f>
        <v>0.56169899999999995</v>
      </c>
      <c r="N217" s="31">
        <f>'AEO 2022 Table 49 Raw'!Q201</f>
        <v>0.58569899999999997</v>
      </c>
      <c r="O217" s="31">
        <f>'AEO 2022 Table 49 Raw'!R201</f>
        <v>0.61209800000000003</v>
      </c>
      <c r="P217" s="31">
        <f>'AEO 2022 Table 49 Raw'!S201</f>
        <v>0.62219800000000003</v>
      </c>
      <c r="Q217" s="31">
        <f>'AEO 2022 Table 49 Raw'!T201</f>
        <v>0.63200900000000004</v>
      </c>
      <c r="R217" s="31">
        <f>'AEO 2022 Table 49 Raw'!U201</f>
        <v>0.65000500000000005</v>
      </c>
      <c r="S217" s="31">
        <f>'AEO 2022 Table 49 Raw'!V201</f>
        <v>0.67549300000000001</v>
      </c>
      <c r="T217" s="31">
        <f>'AEO 2022 Table 49 Raw'!W201</f>
        <v>0.70891800000000005</v>
      </c>
      <c r="U217" s="31">
        <f>'AEO 2022 Table 49 Raw'!X201</f>
        <v>0.74774600000000002</v>
      </c>
      <c r="V217" s="31">
        <f>'AEO 2022 Table 49 Raw'!Y201</f>
        <v>0.78485700000000003</v>
      </c>
      <c r="W217" s="31">
        <f>'AEO 2022 Table 49 Raw'!Z201</f>
        <v>0.81738699999999997</v>
      </c>
      <c r="X217" s="31">
        <f>'AEO 2022 Table 49 Raw'!AA201</f>
        <v>0.84660500000000005</v>
      </c>
      <c r="Y217" s="31">
        <f>'AEO 2022 Table 49 Raw'!AB201</f>
        <v>0.87647299999999995</v>
      </c>
      <c r="Z217" s="31">
        <f>'AEO 2022 Table 49 Raw'!AC201</f>
        <v>0.90654400000000002</v>
      </c>
      <c r="AA217" s="31">
        <f>'AEO 2022 Table 49 Raw'!AD201</f>
        <v>0.93442099999999995</v>
      </c>
      <c r="AB217" s="31">
        <f>'AEO 2022 Table 49 Raw'!AE201</f>
        <v>0.97505900000000001</v>
      </c>
      <c r="AC217" s="31">
        <f>'AEO 2022 Table 49 Raw'!AF201</f>
        <v>1.0135369999999999</v>
      </c>
      <c r="AD217" s="31">
        <f>'AEO 2022 Table 49 Raw'!AG201</f>
        <v>1.04871</v>
      </c>
      <c r="AE217" s="31">
        <f>'AEO 2022 Table 49 Raw'!AH201</f>
        <v>1.096422</v>
      </c>
      <c r="AF217" s="31">
        <f>'AEO 2022 Table 49 Raw'!AI201</f>
        <v>1.138344</v>
      </c>
      <c r="AG217" s="52">
        <f>'AEO 2022 Table 49 Raw'!AJ201</f>
        <v>3.4000000000000002E-2</v>
      </c>
    </row>
    <row r="218" spans="1:33" ht="15" customHeight="1">
      <c r="A218" s="8" t="s">
        <v>2219</v>
      </c>
      <c r="B218" s="28" t="s">
        <v>2037</v>
      </c>
      <c r="C218" s="31">
        <f>'AEO 2022 Table 49 Raw'!F202</f>
        <v>0.44802900000000001</v>
      </c>
      <c r="D218" s="31">
        <f>'AEO 2022 Table 49 Raw'!G202</f>
        <v>0.41861799999999999</v>
      </c>
      <c r="E218" s="31">
        <f>'AEO 2022 Table 49 Raw'!H202</f>
        <v>0.442722</v>
      </c>
      <c r="F218" s="31">
        <f>'AEO 2022 Table 49 Raw'!I202</f>
        <v>0.46771699999999999</v>
      </c>
      <c r="G218" s="31">
        <f>'AEO 2022 Table 49 Raw'!J202</f>
        <v>0.48293399999999997</v>
      </c>
      <c r="H218" s="31">
        <f>'AEO 2022 Table 49 Raw'!K202</f>
        <v>0.50060099999999996</v>
      </c>
      <c r="I218" s="31">
        <f>'AEO 2022 Table 49 Raw'!L202</f>
        <v>0.51314400000000004</v>
      </c>
      <c r="J218" s="31">
        <f>'AEO 2022 Table 49 Raw'!M202</f>
        <v>0.53092200000000001</v>
      </c>
      <c r="K218" s="31">
        <f>'AEO 2022 Table 49 Raw'!N202</f>
        <v>0.551454</v>
      </c>
      <c r="L218" s="31">
        <f>'AEO 2022 Table 49 Raw'!O202</f>
        <v>0.56745599999999996</v>
      </c>
      <c r="M218" s="31">
        <f>'AEO 2022 Table 49 Raw'!P202</f>
        <v>0.58552300000000002</v>
      </c>
      <c r="N218" s="31">
        <f>'AEO 2022 Table 49 Raw'!Q202</f>
        <v>0.610541</v>
      </c>
      <c r="O218" s="31">
        <f>'AEO 2022 Table 49 Raw'!R202</f>
        <v>0.63805900000000004</v>
      </c>
      <c r="P218" s="31">
        <f>'AEO 2022 Table 49 Raw'!S202</f>
        <v>0.64858700000000002</v>
      </c>
      <c r="Q218" s="31">
        <f>'AEO 2022 Table 49 Raw'!T202</f>
        <v>0.65881500000000004</v>
      </c>
      <c r="R218" s="31">
        <f>'AEO 2022 Table 49 Raw'!U202</f>
        <v>0.67757400000000001</v>
      </c>
      <c r="S218" s="31">
        <f>'AEO 2022 Table 49 Raw'!V202</f>
        <v>0.70414299999999996</v>
      </c>
      <c r="T218" s="31">
        <f>'AEO 2022 Table 49 Raw'!W202</f>
        <v>0.73898600000000003</v>
      </c>
      <c r="U218" s="31">
        <f>'AEO 2022 Table 49 Raw'!X202</f>
        <v>0.77946099999999996</v>
      </c>
      <c r="V218" s="31">
        <f>'AEO 2022 Table 49 Raw'!Y202</f>
        <v>0.81814500000000001</v>
      </c>
      <c r="W218" s="31">
        <f>'AEO 2022 Table 49 Raw'!Z202</f>
        <v>0.85205500000000001</v>
      </c>
      <c r="X218" s="31">
        <f>'AEO 2022 Table 49 Raw'!AA202</f>
        <v>0.88251199999999996</v>
      </c>
      <c r="Y218" s="31">
        <f>'AEO 2022 Table 49 Raw'!AB202</f>
        <v>0.91364699999999999</v>
      </c>
      <c r="Z218" s="31">
        <f>'AEO 2022 Table 49 Raw'!AC202</f>
        <v>0.94499299999999997</v>
      </c>
      <c r="AA218" s="31">
        <f>'AEO 2022 Table 49 Raw'!AD202</f>
        <v>0.97405299999999995</v>
      </c>
      <c r="AB218" s="31">
        <f>'AEO 2022 Table 49 Raw'!AE202</f>
        <v>1.0164139999999999</v>
      </c>
      <c r="AC218" s="31">
        <f>'AEO 2022 Table 49 Raw'!AF202</f>
        <v>1.056524</v>
      </c>
      <c r="AD218" s="31">
        <f>'AEO 2022 Table 49 Raw'!AG202</f>
        <v>1.093189</v>
      </c>
      <c r="AE218" s="31">
        <f>'AEO 2022 Table 49 Raw'!AH202</f>
        <v>1.142925</v>
      </c>
      <c r="AF218" s="31">
        <f>'AEO 2022 Table 49 Raw'!AI202</f>
        <v>1.186625</v>
      </c>
      <c r="AG218" s="52">
        <f>'AEO 2022 Table 49 Raw'!AJ202</f>
        <v>3.4000000000000002E-2</v>
      </c>
    </row>
    <row r="219" spans="1:33" ht="15" customHeight="1">
      <c r="A219" s="8" t="s">
        <v>2220</v>
      </c>
      <c r="B219" s="28" t="s">
        <v>2039</v>
      </c>
      <c r="C219" s="31">
        <f>'AEO 2022 Table 49 Raw'!F203</f>
        <v>5.0000000000000002E-5</v>
      </c>
      <c r="D219" s="31">
        <f>'AEO 2022 Table 49 Raw'!G203</f>
        <v>4.6E-5</v>
      </c>
      <c r="E219" s="31">
        <f>'AEO 2022 Table 49 Raw'!H203</f>
        <v>4.6999999999999997E-5</v>
      </c>
      <c r="F219" s="31">
        <f>'AEO 2022 Table 49 Raw'!I203</f>
        <v>4.8000000000000001E-5</v>
      </c>
      <c r="G219" s="31">
        <f>'AEO 2022 Table 49 Raw'!J203</f>
        <v>4.6999999999999997E-5</v>
      </c>
      <c r="H219" s="31">
        <f>'AEO 2022 Table 49 Raw'!K203</f>
        <v>4.6999999999999997E-5</v>
      </c>
      <c r="I219" s="31">
        <f>'AEO 2022 Table 49 Raw'!L203</f>
        <v>4.6999999999999997E-5</v>
      </c>
      <c r="J219" s="31">
        <f>'AEO 2022 Table 49 Raw'!M203</f>
        <v>4.6999999999999997E-5</v>
      </c>
      <c r="K219" s="31">
        <f>'AEO 2022 Table 49 Raw'!N203</f>
        <v>4.6E-5</v>
      </c>
      <c r="L219" s="31">
        <f>'AEO 2022 Table 49 Raw'!O203</f>
        <v>4.6E-5</v>
      </c>
      <c r="M219" s="31">
        <f>'AEO 2022 Table 49 Raw'!P203</f>
        <v>4.5000000000000003E-5</v>
      </c>
      <c r="N219" s="31">
        <f>'AEO 2022 Table 49 Raw'!Q203</f>
        <v>4.3999999999999999E-5</v>
      </c>
      <c r="O219" s="31">
        <f>'AEO 2022 Table 49 Raw'!R203</f>
        <v>4.3999999999999999E-5</v>
      </c>
      <c r="P219" s="31">
        <f>'AEO 2022 Table 49 Raw'!S203</f>
        <v>4.1999999999999998E-5</v>
      </c>
      <c r="Q219" s="31">
        <f>'AEO 2022 Table 49 Raw'!T203</f>
        <v>4.0000000000000003E-5</v>
      </c>
      <c r="R219" s="31">
        <f>'AEO 2022 Table 49 Raw'!U203</f>
        <v>3.8999999999999999E-5</v>
      </c>
      <c r="S219" s="31">
        <f>'AEO 2022 Table 49 Raw'!V203</f>
        <v>3.8000000000000002E-5</v>
      </c>
      <c r="T219" s="31">
        <f>'AEO 2022 Table 49 Raw'!W203</f>
        <v>3.8000000000000002E-5</v>
      </c>
      <c r="U219" s="31">
        <f>'AEO 2022 Table 49 Raw'!X203</f>
        <v>3.6999999999999998E-5</v>
      </c>
      <c r="V219" s="31">
        <f>'AEO 2022 Table 49 Raw'!Y203</f>
        <v>3.6999999999999998E-5</v>
      </c>
      <c r="W219" s="31">
        <f>'AEO 2022 Table 49 Raw'!Z203</f>
        <v>3.6000000000000001E-5</v>
      </c>
      <c r="X219" s="31">
        <f>'AEO 2022 Table 49 Raw'!AA203</f>
        <v>3.4999999999999997E-5</v>
      </c>
      <c r="Y219" s="31">
        <f>'AEO 2022 Table 49 Raw'!AB203</f>
        <v>3.4E-5</v>
      </c>
      <c r="Z219" s="31">
        <f>'AEO 2022 Table 49 Raw'!AC203</f>
        <v>3.4E-5</v>
      </c>
      <c r="AA219" s="31">
        <f>'AEO 2022 Table 49 Raw'!AD203</f>
        <v>3.3000000000000003E-5</v>
      </c>
      <c r="AB219" s="31">
        <f>'AEO 2022 Table 49 Raw'!AE203</f>
        <v>3.1999999999999999E-5</v>
      </c>
      <c r="AC219" s="31">
        <f>'AEO 2022 Table 49 Raw'!AF203</f>
        <v>3.1000000000000001E-5</v>
      </c>
      <c r="AD219" s="31">
        <f>'AEO 2022 Table 49 Raw'!AG203</f>
        <v>3.1000000000000001E-5</v>
      </c>
      <c r="AE219" s="31">
        <f>'AEO 2022 Table 49 Raw'!AH203</f>
        <v>3.0000000000000001E-5</v>
      </c>
      <c r="AF219" s="31">
        <f>'AEO 2022 Table 49 Raw'!AI203</f>
        <v>2.9E-5</v>
      </c>
      <c r="AG219" s="52">
        <f>'AEO 2022 Table 49 Raw'!AJ203</f>
        <v>-1.7999999999999999E-2</v>
      </c>
    </row>
    <row r="220" spans="1:33" ht="15" customHeight="1">
      <c r="A220" s="8" t="s">
        <v>2221</v>
      </c>
      <c r="B220" s="28" t="s">
        <v>2041</v>
      </c>
      <c r="C220" s="31">
        <f>'AEO 2022 Table 49 Raw'!F204</f>
        <v>273.34655800000002</v>
      </c>
      <c r="D220" s="31">
        <f>'AEO 2022 Table 49 Raw'!G204</f>
        <v>247.963852</v>
      </c>
      <c r="E220" s="31">
        <f>'AEO 2022 Table 49 Raw'!H204</f>
        <v>254.60356100000001</v>
      </c>
      <c r="F220" s="31">
        <f>'AEO 2022 Table 49 Raw'!I204</f>
        <v>261.14352400000001</v>
      </c>
      <c r="G220" s="31">
        <f>'AEO 2022 Table 49 Raw'!J204</f>
        <v>261.78610200000003</v>
      </c>
      <c r="H220" s="31">
        <f>'AEO 2022 Table 49 Raw'!K204</f>
        <v>263.45931999999999</v>
      </c>
      <c r="I220" s="31">
        <f>'AEO 2022 Table 49 Raw'!L204</f>
        <v>262.19467200000003</v>
      </c>
      <c r="J220" s="31">
        <f>'AEO 2022 Table 49 Raw'!M204</f>
        <v>263.37710600000003</v>
      </c>
      <c r="K220" s="31">
        <f>'AEO 2022 Table 49 Raw'!N204</f>
        <v>265.59463499999998</v>
      </c>
      <c r="L220" s="31">
        <f>'AEO 2022 Table 49 Raw'!O204</f>
        <v>265.341431</v>
      </c>
      <c r="M220" s="31">
        <f>'AEO 2022 Table 49 Raw'!P204</f>
        <v>265.81500199999999</v>
      </c>
      <c r="N220" s="31">
        <f>'AEO 2022 Table 49 Raw'!Q204</f>
        <v>269.09945699999997</v>
      </c>
      <c r="O220" s="31">
        <f>'AEO 2022 Table 49 Raw'!R204</f>
        <v>273.03750600000001</v>
      </c>
      <c r="P220" s="31">
        <f>'AEO 2022 Table 49 Raw'!S204</f>
        <v>269.45892300000003</v>
      </c>
      <c r="Q220" s="31">
        <f>'AEO 2022 Table 49 Raw'!T204</f>
        <v>265.73586999999998</v>
      </c>
      <c r="R220" s="31">
        <f>'AEO 2022 Table 49 Raw'!U204</f>
        <v>265.34204099999999</v>
      </c>
      <c r="S220" s="31">
        <f>'AEO 2022 Table 49 Raw'!V204</f>
        <v>267.71523999999999</v>
      </c>
      <c r="T220" s="31">
        <f>'AEO 2022 Table 49 Raw'!W204</f>
        <v>272.77914399999997</v>
      </c>
      <c r="U220" s="31">
        <f>'AEO 2022 Table 49 Raw'!X204</f>
        <v>279.33935500000001</v>
      </c>
      <c r="V220" s="31">
        <f>'AEO 2022 Table 49 Raw'!Y204</f>
        <v>284.663116</v>
      </c>
      <c r="W220" s="31">
        <f>'AEO 2022 Table 49 Raw'!Z204</f>
        <v>287.82678199999998</v>
      </c>
      <c r="X220" s="31">
        <f>'AEO 2022 Table 49 Raw'!AA204</f>
        <v>289.43225100000001</v>
      </c>
      <c r="Y220" s="31">
        <f>'AEO 2022 Table 49 Raw'!AB204</f>
        <v>290.91592400000002</v>
      </c>
      <c r="Z220" s="31">
        <f>'AEO 2022 Table 49 Raw'!AC204</f>
        <v>292.132904</v>
      </c>
      <c r="AA220" s="31">
        <f>'AEO 2022 Table 49 Raw'!AD204</f>
        <v>292.34609999999998</v>
      </c>
      <c r="AB220" s="31">
        <f>'AEO 2022 Table 49 Raw'!AE204</f>
        <v>296.17486600000001</v>
      </c>
      <c r="AC220" s="31">
        <f>'AEO 2022 Table 49 Raw'!AF204</f>
        <v>298.895691</v>
      </c>
      <c r="AD220" s="31">
        <f>'AEO 2022 Table 49 Raw'!AG204</f>
        <v>300.260651</v>
      </c>
      <c r="AE220" s="31">
        <f>'AEO 2022 Table 49 Raw'!AH204</f>
        <v>304.77789300000001</v>
      </c>
      <c r="AF220" s="31">
        <f>'AEO 2022 Table 49 Raw'!AI204</f>
        <v>307.21469100000002</v>
      </c>
      <c r="AG220" s="52">
        <f>'AEO 2022 Table 49 Raw'!AJ204</f>
        <v>4.0000000000000001E-3</v>
      </c>
    </row>
    <row r="221" spans="1:33" ht="15" customHeight="1">
      <c r="B221" s="27" t="s">
        <v>2042</v>
      </c>
      <c r="C221" s="31">
        <f>'AEO 2022 Table 49 Raw'!F205</f>
        <v>0</v>
      </c>
      <c r="D221" s="31">
        <f>'AEO 2022 Table 49 Raw'!G205</f>
        <v>0</v>
      </c>
      <c r="E221" s="31">
        <f>'AEO 2022 Table 49 Raw'!H205</f>
        <v>0</v>
      </c>
      <c r="F221" s="31">
        <f>'AEO 2022 Table 49 Raw'!I205</f>
        <v>0</v>
      </c>
      <c r="G221" s="31">
        <f>'AEO 2022 Table 49 Raw'!J205</f>
        <v>0</v>
      </c>
      <c r="H221" s="31">
        <f>'AEO 2022 Table 49 Raw'!K205</f>
        <v>0</v>
      </c>
      <c r="I221" s="31">
        <f>'AEO 2022 Table 49 Raw'!L205</f>
        <v>0</v>
      </c>
      <c r="J221" s="31">
        <f>'AEO 2022 Table 49 Raw'!M205</f>
        <v>0</v>
      </c>
      <c r="K221" s="31">
        <f>'AEO 2022 Table 49 Raw'!N205</f>
        <v>0</v>
      </c>
      <c r="L221" s="31">
        <f>'AEO 2022 Table 49 Raw'!O205</f>
        <v>0</v>
      </c>
      <c r="M221" s="31">
        <f>'AEO 2022 Table 49 Raw'!P205</f>
        <v>0</v>
      </c>
      <c r="N221" s="31">
        <f>'AEO 2022 Table 49 Raw'!Q205</f>
        <v>0</v>
      </c>
      <c r="O221" s="31">
        <f>'AEO 2022 Table 49 Raw'!R205</f>
        <v>0</v>
      </c>
      <c r="P221" s="31">
        <f>'AEO 2022 Table 49 Raw'!S205</f>
        <v>0</v>
      </c>
      <c r="Q221" s="31">
        <f>'AEO 2022 Table 49 Raw'!T205</f>
        <v>0</v>
      </c>
      <c r="R221" s="31">
        <f>'AEO 2022 Table 49 Raw'!U205</f>
        <v>0</v>
      </c>
      <c r="S221" s="31">
        <f>'AEO 2022 Table 49 Raw'!V205</f>
        <v>0</v>
      </c>
      <c r="T221" s="31">
        <f>'AEO 2022 Table 49 Raw'!W205</f>
        <v>0</v>
      </c>
      <c r="U221" s="31">
        <f>'AEO 2022 Table 49 Raw'!X205</f>
        <v>0</v>
      </c>
      <c r="V221" s="31">
        <f>'AEO 2022 Table 49 Raw'!Y205</f>
        <v>0</v>
      </c>
      <c r="W221" s="31">
        <f>'AEO 2022 Table 49 Raw'!Z205</f>
        <v>0</v>
      </c>
      <c r="X221" s="31">
        <f>'AEO 2022 Table 49 Raw'!AA205</f>
        <v>0</v>
      </c>
      <c r="Y221" s="31">
        <f>'AEO 2022 Table 49 Raw'!AB205</f>
        <v>0</v>
      </c>
      <c r="Z221" s="31">
        <f>'AEO 2022 Table 49 Raw'!AC205</f>
        <v>0</v>
      </c>
      <c r="AA221" s="31">
        <f>'AEO 2022 Table 49 Raw'!AD205</f>
        <v>0</v>
      </c>
      <c r="AB221" s="31">
        <f>'AEO 2022 Table 49 Raw'!AE205</f>
        <v>0</v>
      </c>
      <c r="AC221" s="31">
        <f>'AEO 2022 Table 49 Raw'!AF205</f>
        <v>0</v>
      </c>
      <c r="AD221" s="31">
        <f>'AEO 2022 Table 49 Raw'!AG205</f>
        <v>0</v>
      </c>
      <c r="AE221" s="31">
        <f>'AEO 2022 Table 49 Raw'!AH205</f>
        <v>0</v>
      </c>
      <c r="AF221" s="31">
        <f>'AEO 2022 Table 49 Raw'!AI205</f>
        <v>0</v>
      </c>
      <c r="AG221" s="52">
        <f>'AEO 2022 Table 49 Raw'!AJ205</f>
        <v>0</v>
      </c>
    </row>
    <row r="222" spans="1:33" ht="15" customHeight="1">
      <c r="A222" s="8" t="s">
        <v>2222</v>
      </c>
      <c r="B222" s="28" t="s">
        <v>2024</v>
      </c>
      <c r="C222" s="31">
        <f>'AEO 2022 Table 49 Raw'!F206</f>
        <v>130.406082</v>
      </c>
      <c r="D222" s="31">
        <f>'AEO 2022 Table 49 Raw'!G206</f>
        <v>117.794769</v>
      </c>
      <c r="E222" s="31">
        <f>'AEO 2022 Table 49 Raw'!H206</f>
        <v>120.93113700000001</v>
      </c>
      <c r="F222" s="31">
        <f>'AEO 2022 Table 49 Raw'!I206</f>
        <v>131.27229299999999</v>
      </c>
      <c r="G222" s="31">
        <f>'AEO 2022 Table 49 Raw'!J206</f>
        <v>136.692734</v>
      </c>
      <c r="H222" s="31">
        <f>'AEO 2022 Table 49 Raw'!K206</f>
        <v>137.715363</v>
      </c>
      <c r="I222" s="31">
        <f>'AEO 2022 Table 49 Raw'!L206</f>
        <v>137.368988</v>
      </c>
      <c r="J222" s="31">
        <f>'AEO 2022 Table 49 Raw'!M206</f>
        <v>138.69497699999999</v>
      </c>
      <c r="K222" s="31">
        <f>'AEO 2022 Table 49 Raw'!N206</f>
        <v>140.175995</v>
      </c>
      <c r="L222" s="31">
        <f>'AEO 2022 Table 49 Raw'!O206</f>
        <v>139.85708600000001</v>
      </c>
      <c r="M222" s="31">
        <f>'AEO 2022 Table 49 Raw'!P206</f>
        <v>138.88368199999999</v>
      </c>
      <c r="N222" s="31">
        <f>'AEO 2022 Table 49 Raw'!Q206</f>
        <v>139.85740699999999</v>
      </c>
      <c r="O222" s="31">
        <f>'AEO 2022 Table 49 Raw'!R206</f>
        <v>140.94761700000001</v>
      </c>
      <c r="P222" s="31">
        <f>'AEO 2022 Table 49 Raw'!S206</f>
        <v>138.28651400000001</v>
      </c>
      <c r="Q222" s="31">
        <f>'AEO 2022 Table 49 Raw'!T206</f>
        <v>135.298248</v>
      </c>
      <c r="R222" s="31">
        <f>'AEO 2022 Table 49 Raw'!U206</f>
        <v>134.748459</v>
      </c>
      <c r="S222" s="31">
        <f>'AEO 2022 Table 49 Raw'!V206</f>
        <v>136.852127</v>
      </c>
      <c r="T222" s="31">
        <f>'AEO 2022 Table 49 Raw'!W206</f>
        <v>139.773911</v>
      </c>
      <c r="U222" s="31">
        <f>'AEO 2022 Table 49 Raw'!X206</f>
        <v>144.19809000000001</v>
      </c>
      <c r="V222" s="31">
        <f>'AEO 2022 Table 49 Raw'!Y206</f>
        <v>147.84144599999999</v>
      </c>
      <c r="W222" s="31">
        <f>'AEO 2022 Table 49 Raw'!Z206</f>
        <v>149.439178</v>
      </c>
      <c r="X222" s="31">
        <f>'AEO 2022 Table 49 Raw'!AA206</f>
        <v>150.342331</v>
      </c>
      <c r="Y222" s="31">
        <f>'AEO 2022 Table 49 Raw'!AB206</f>
        <v>150.940887</v>
      </c>
      <c r="Z222" s="31">
        <f>'AEO 2022 Table 49 Raw'!AC206</f>
        <v>151.48081999999999</v>
      </c>
      <c r="AA222" s="31">
        <f>'AEO 2022 Table 49 Raw'!AD206</f>
        <v>151.848557</v>
      </c>
      <c r="AB222" s="31">
        <f>'AEO 2022 Table 49 Raw'!AE206</f>
        <v>153.54594399999999</v>
      </c>
      <c r="AC222" s="31">
        <f>'AEO 2022 Table 49 Raw'!AF206</f>
        <v>155.55879200000001</v>
      </c>
      <c r="AD222" s="31">
        <f>'AEO 2022 Table 49 Raw'!AG206</f>
        <v>155.16767899999999</v>
      </c>
      <c r="AE222" s="31">
        <f>'AEO 2022 Table 49 Raw'!AH206</f>
        <v>155.24366800000001</v>
      </c>
      <c r="AF222" s="31">
        <f>'AEO 2022 Table 49 Raw'!AI206</f>
        <v>159.60813899999999</v>
      </c>
      <c r="AG222" s="52">
        <f>'AEO 2022 Table 49 Raw'!AJ206</f>
        <v>7.0000000000000001E-3</v>
      </c>
    </row>
    <row r="223" spans="1:33" ht="15" customHeight="1">
      <c r="A223" s="8" t="s">
        <v>2223</v>
      </c>
      <c r="B223" s="28" t="s">
        <v>2026</v>
      </c>
      <c r="C223" s="31">
        <f>'AEO 2022 Table 49 Raw'!F207</f>
        <v>49.838943</v>
      </c>
      <c r="D223" s="31">
        <f>'AEO 2022 Table 49 Raw'!G207</f>
        <v>45.169249999999998</v>
      </c>
      <c r="E223" s="31">
        <f>'AEO 2022 Table 49 Raw'!H207</f>
        <v>46.525032000000003</v>
      </c>
      <c r="F223" s="31">
        <f>'AEO 2022 Table 49 Raw'!I207</f>
        <v>50.757252000000001</v>
      </c>
      <c r="G223" s="31">
        <f>'AEO 2022 Table 49 Raw'!J207</f>
        <v>53.033645999999997</v>
      </c>
      <c r="H223" s="31">
        <f>'AEO 2022 Table 49 Raw'!K207</f>
        <v>53.667014999999999</v>
      </c>
      <c r="I223" s="31">
        <f>'AEO 2022 Table 49 Raw'!L207</f>
        <v>53.955975000000002</v>
      </c>
      <c r="J223" s="31">
        <f>'AEO 2022 Table 49 Raw'!M207</f>
        <v>54.842261999999998</v>
      </c>
      <c r="K223" s="31">
        <f>'AEO 2022 Table 49 Raw'!N207</f>
        <v>55.877192999999998</v>
      </c>
      <c r="L223" s="31">
        <f>'AEO 2022 Table 49 Raw'!O207</f>
        <v>56.172339999999998</v>
      </c>
      <c r="M223" s="31">
        <f>'AEO 2022 Table 49 Raw'!P207</f>
        <v>56.13776</v>
      </c>
      <c r="N223" s="31">
        <f>'AEO 2022 Table 49 Raw'!Q207</f>
        <v>56.842734999999998</v>
      </c>
      <c r="O223" s="31">
        <f>'AEO 2022 Table 49 Raw'!R207</f>
        <v>57.752589999999998</v>
      </c>
      <c r="P223" s="31">
        <f>'AEO 2022 Table 49 Raw'!S207</f>
        <v>57.164687999999998</v>
      </c>
      <c r="Q223" s="31">
        <f>'AEO 2022 Table 49 Raw'!T207</f>
        <v>56.387905000000003</v>
      </c>
      <c r="R223" s="31">
        <f>'AEO 2022 Table 49 Raw'!U207</f>
        <v>56.641711999999998</v>
      </c>
      <c r="S223" s="31">
        <f>'AEO 2022 Table 49 Raw'!V207</f>
        <v>58.039501000000001</v>
      </c>
      <c r="T223" s="31">
        <f>'AEO 2022 Table 49 Raw'!W207</f>
        <v>59.744304999999997</v>
      </c>
      <c r="U223" s="31">
        <f>'AEO 2022 Table 49 Raw'!X207</f>
        <v>62.087550999999998</v>
      </c>
      <c r="V223" s="31">
        <f>'AEO 2022 Table 49 Raw'!Y207</f>
        <v>64.093010000000007</v>
      </c>
      <c r="W223" s="31">
        <f>'AEO 2022 Table 49 Raw'!Z207</f>
        <v>65.201301999999998</v>
      </c>
      <c r="X223" s="31">
        <f>'AEO 2022 Table 49 Raw'!AA207</f>
        <v>66.024910000000006</v>
      </c>
      <c r="Y223" s="31">
        <f>'AEO 2022 Table 49 Raw'!AB207</f>
        <v>66.789046999999997</v>
      </c>
      <c r="Z223" s="31">
        <f>'AEO 2022 Table 49 Raw'!AC207</f>
        <v>67.505745000000005</v>
      </c>
      <c r="AA223" s="31">
        <f>'AEO 2022 Table 49 Raw'!AD207</f>
        <v>68.231728000000004</v>
      </c>
      <c r="AB223" s="31">
        <f>'AEO 2022 Table 49 Raw'!AE207</f>
        <v>69.442307</v>
      </c>
      <c r="AC223" s="31">
        <f>'AEO 2022 Table 49 Raw'!AF207</f>
        <v>70.586899000000003</v>
      </c>
      <c r="AD223" s="31">
        <f>'AEO 2022 Table 49 Raw'!AG207</f>
        <v>70.483520999999996</v>
      </c>
      <c r="AE223" s="31">
        <f>'AEO 2022 Table 49 Raw'!AH207</f>
        <v>70.499413000000004</v>
      </c>
      <c r="AF223" s="31">
        <f>'AEO 2022 Table 49 Raw'!AI207</f>
        <v>72.283278999999993</v>
      </c>
      <c r="AG223" s="52">
        <f>'AEO 2022 Table 49 Raw'!AJ207</f>
        <v>1.2999999999999999E-2</v>
      </c>
    </row>
    <row r="224" spans="1:33" ht="15" customHeight="1">
      <c r="A224" s="8" t="s">
        <v>2224</v>
      </c>
      <c r="B224" s="28" t="s">
        <v>1670</v>
      </c>
      <c r="C224" s="31">
        <f>'AEO 2022 Table 49 Raw'!F208</f>
        <v>0.23280999999999999</v>
      </c>
      <c r="D224" s="31">
        <f>'AEO 2022 Table 49 Raw'!G208</f>
        <v>0.21682699999999999</v>
      </c>
      <c r="E224" s="31">
        <f>'AEO 2022 Table 49 Raw'!H208</f>
        <v>0.22952400000000001</v>
      </c>
      <c r="F224" s="31">
        <f>'AEO 2022 Table 49 Raw'!I208</f>
        <v>0.25704100000000002</v>
      </c>
      <c r="G224" s="31">
        <f>'AEO 2022 Table 49 Raw'!J208</f>
        <v>0.27602300000000002</v>
      </c>
      <c r="H224" s="31">
        <f>'AEO 2022 Table 49 Raw'!K208</f>
        <v>0.28688799999999998</v>
      </c>
      <c r="I224" s="31">
        <f>'AEO 2022 Table 49 Raw'!L208</f>
        <v>0.29552699999999998</v>
      </c>
      <c r="J224" s="31">
        <f>'AEO 2022 Table 49 Raw'!M208</f>
        <v>0.30809599999999998</v>
      </c>
      <c r="K224" s="31">
        <f>'AEO 2022 Table 49 Raw'!N208</f>
        <v>0.32167099999999998</v>
      </c>
      <c r="L224" s="31">
        <f>'AEO 2022 Table 49 Raw'!O208</f>
        <v>0.331536</v>
      </c>
      <c r="M224" s="31">
        <f>'AEO 2022 Table 49 Raw'!P208</f>
        <v>0.34006199999999998</v>
      </c>
      <c r="N224" s="31">
        <f>'AEO 2022 Table 49 Raw'!Q208</f>
        <v>0.35364499999999999</v>
      </c>
      <c r="O224" s="31">
        <f>'AEO 2022 Table 49 Raw'!R208</f>
        <v>0.36835699999999999</v>
      </c>
      <c r="P224" s="31">
        <f>'AEO 2022 Table 49 Raw'!S208</f>
        <v>0.37362699999999999</v>
      </c>
      <c r="Q224" s="31">
        <f>'AEO 2022 Table 49 Raw'!T208</f>
        <v>0.37798599999999999</v>
      </c>
      <c r="R224" s="31">
        <f>'AEO 2022 Table 49 Raw'!U208</f>
        <v>0.389324</v>
      </c>
      <c r="S224" s="31">
        <f>'AEO 2022 Table 49 Raw'!V208</f>
        <v>0.408993</v>
      </c>
      <c r="T224" s="31">
        <f>'AEO 2022 Table 49 Raw'!W208</f>
        <v>0.43198399999999998</v>
      </c>
      <c r="U224" s="31">
        <f>'AEO 2022 Table 49 Raw'!X208</f>
        <v>0.46083200000000002</v>
      </c>
      <c r="V224" s="31">
        <f>'AEO 2022 Table 49 Raw'!Y208</f>
        <v>0.48852699999999999</v>
      </c>
      <c r="W224" s="31">
        <f>'AEO 2022 Table 49 Raw'!Z208</f>
        <v>0.51054999999999995</v>
      </c>
      <c r="X224" s="31">
        <f>'AEO 2022 Table 49 Raw'!AA208</f>
        <v>0.53111399999999998</v>
      </c>
      <c r="Y224" s="31">
        <f>'AEO 2022 Table 49 Raw'!AB208</f>
        <v>0.55146200000000001</v>
      </c>
      <c r="Z224" s="31">
        <f>'AEO 2022 Table 49 Raw'!AC208</f>
        <v>0.57245699999999999</v>
      </c>
      <c r="AA224" s="31">
        <f>'AEO 2022 Table 49 Raw'!AD208</f>
        <v>0.59367199999999998</v>
      </c>
      <c r="AB224" s="31">
        <f>'AEO 2022 Table 49 Raw'!AE208</f>
        <v>0.62095500000000003</v>
      </c>
      <c r="AC224" s="31">
        <f>'AEO 2022 Table 49 Raw'!AF208</f>
        <v>0.64988299999999999</v>
      </c>
      <c r="AD224" s="31">
        <f>'AEO 2022 Table 49 Raw'!AG208</f>
        <v>0.66934499999999997</v>
      </c>
      <c r="AE224" s="31">
        <f>'AEO 2022 Table 49 Raw'!AH208</f>
        <v>0.69122099999999997</v>
      </c>
      <c r="AF224" s="31">
        <f>'AEO 2022 Table 49 Raw'!AI208</f>
        <v>0.73306199999999999</v>
      </c>
      <c r="AG224" s="52">
        <f>'AEO 2022 Table 49 Raw'!AJ208</f>
        <v>0.04</v>
      </c>
    </row>
    <row r="225" spans="1:33" ht="15" customHeight="1">
      <c r="A225" s="8" t="s">
        <v>2225</v>
      </c>
      <c r="B225" s="28" t="s">
        <v>2029</v>
      </c>
      <c r="C225" s="31">
        <f>'AEO 2022 Table 49 Raw'!F209</f>
        <v>0.66196999999999995</v>
      </c>
      <c r="D225" s="31">
        <f>'AEO 2022 Table 49 Raw'!G209</f>
        <v>0.57783200000000001</v>
      </c>
      <c r="E225" s="31">
        <f>'AEO 2022 Table 49 Raw'!H209</f>
        <v>0.57467599999999996</v>
      </c>
      <c r="F225" s="31">
        <f>'AEO 2022 Table 49 Raw'!I209</f>
        <v>0.60723700000000003</v>
      </c>
      <c r="G225" s="31">
        <f>'AEO 2022 Table 49 Raw'!J209</f>
        <v>0.617919</v>
      </c>
      <c r="H225" s="31">
        <f>'AEO 2022 Table 49 Raw'!K209</f>
        <v>0.61104999999999998</v>
      </c>
      <c r="I225" s="31">
        <f>'AEO 2022 Table 49 Raw'!L209</f>
        <v>0.600101</v>
      </c>
      <c r="J225" s="31">
        <f>'AEO 2022 Table 49 Raw'!M209</f>
        <v>0.59961399999999998</v>
      </c>
      <c r="K225" s="31">
        <f>'AEO 2022 Table 49 Raw'!N209</f>
        <v>0.60088399999999997</v>
      </c>
      <c r="L225" s="31">
        <f>'AEO 2022 Table 49 Raw'!O209</f>
        <v>0.59523099999999995</v>
      </c>
      <c r="M225" s="31">
        <f>'AEO 2022 Table 49 Raw'!P209</f>
        <v>0.58754499999999998</v>
      </c>
      <c r="N225" s="31">
        <f>'AEO 2022 Table 49 Raw'!Q209</f>
        <v>0.58870999999999996</v>
      </c>
      <c r="O225" s="31">
        <f>'AEO 2022 Table 49 Raw'!R209</f>
        <v>0.59085699999999997</v>
      </c>
      <c r="P225" s="31">
        <f>'AEO 2022 Table 49 Raw'!S209</f>
        <v>0.57756700000000005</v>
      </c>
      <c r="Q225" s="31">
        <f>'AEO 2022 Table 49 Raw'!T209</f>
        <v>0.56463399999999997</v>
      </c>
      <c r="R225" s="31">
        <f>'AEO 2022 Table 49 Raw'!U209</f>
        <v>0.56184999999999996</v>
      </c>
      <c r="S225" s="31">
        <f>'AEO 2022 Table 49 Raw'!V209</f>
        <v>0.57109500000000002</v>
      </c>
      <c r="T225" s="31">
        <f>'AEO 2022 Table 49 Raw'!W209</f>
        <v>0.58694100000000005</v>
      </c>
      <c r="U225" s="31">
        <f>'AEO 2022 Table 49 Raw'!X209</f>
        <v>0.61023899999999998</v>
      </c>
      <c r="V225" s="31">
        <f>'AEO 2022 Table 49 Raw'!Y209</f>
        <v>0.63046899999999995</v>
      </c>
      <c r="W225" s="31">
        <f>'AEO 2022 Table 49 Raw'!Z209</f>
        <v>0.64229499999999995</v>
      </c>
      <c r="X225" s="31">
        <f>'AEO 2022 Table 49 Raw'!AA209</f>
        <v>0.65292700000000004</v>
      </c>
      <c r="Y225" s="31">
        <f>'AEO 2022 Table 49 Raw'!AB209</f>
        <v>0.66321399999999997</v>
      </c>
      <c r="Z225" s="31">
        <f>'AEO 2022 Table 49 Raw'!AC209</f>
        <v>0.67513999999999996</v>
      </c>
      <c r="AA225" s="31">
        <f>'AEO 2022 Table 49 Raw'!AD209</f>
        <v>0.68405300000000002</v>
      </c>
      <c r="AB225" s="31">
        <f>'AEO 2022 Table 49 Raw'!AE209</f>
        <v>0.69938</v>
      </c>
      <c r="AC225" s="31">
        <f>'AEO 2022 Table 49 Raw'!AF209</f>
        <v>0.71973500000000001</v>
      </c>
      <c r="AD225" s="31">
        <f>'AEO 2022 Table 49 Raw'!AG209</f>
        <v>0.72718300000000002</v>
      </c>
      <c r="AE225" s="31">
        <f>'AEO 2022 Table 49 Raw'!AH209</f>
        <v>0.73777899999999996</v>
      </c>
      <c r="AF225" s="31">
        <f>'AEO 2022 Table 49 Raw'!AI209</f>
        <v>0.77164200000000005</v>
      </c>
      <c r="AG225" s="52">
        <f>'AEO 2022 Table 49 Raw'!AJ209</f>
        <v>5.0000000000000001E-3</v>
      </c>
    </row>
    <row r="226" spans="1:33" ht="15" customHeight="1">
      <c r="A226" s="8" t="s">
        <v>2226</v>
      </c>
      <c r="B226" s="28" t="s">
        <v>2031</v>
      </c>
      <c r="C226" s="31">
        <f>'AEO 2022 Table 49 Raw'!F210</f>
        <v>6.7723570000000004</v>
      </c>
      <c r="D226" s="31">
        <f>'AEO 2022 Table 49 Raw'!G210</f>
        <v>6.1279500000000002</v>
      </c>
      <c r="E226" s="31">
        <f>'AEO 2022 Table 49 Raw'!H210</f>
        <v>6.3079000000000001</v>
      </c>
      <c r="F226" s="31">
        <f>'AEO 2022 Table 49 Raw'!I210</f>
        <v>6.8754289999999996</v>
      </c>
      <c r="G226" s="31">
        <f>'AEO 2022 Table 49 Raw'!J210</f>
        <v>7.1923579999999996</v>
      </c>
      <c r="H226" s="31">
        <f>'AEO 2022 Table 49 Raw'!K210</f>
        <v>7.2936889999999996</v>
      </c>
      <c r="I226" s="31">
        <f>'AEO 2022 Table 49 Raw'!L210</f>
        <v>7.3369660000000003</v>
      </c>
      <c r="J226" s="31">
        <f>'AEO 2022 Table 49 Raw'!M210</f>
        <v>7.5002199999999997</v>
      </c>
      <c r="K226" s="31">
        <f>'AEO 2022 Table 49 Raw'!N210</f>
        <v>7.6843950000000003</v>
      </c>
      <c r="L226" s="31">
        <f>'AEO 2022 Table 49 Raw'!O210</f>
        <v>7.7932670000000002</v>
      </c>
      <c r="M226" s="31">
        <f>'AEO 2022 Table 49 Raw'!P210</f>
        <v>7.9044189999999999</v>
      </c>
      <c r="N226" s="31">
        <f>'AEO 2022 Table 49 Raw'!Q210</f>
        <v>8.132733</v>
      </c>
      <c r="O226" s="31">
        <f>'AEO 2022 Table 49 Raw'!R210</f>
        <v>8.3853179999999998</v>
      </c>
      <c r="P226" s="31">
        <f>'AEO 2022 Table 49 Raw'!S210</f>
        <v>8.423368</v>
      </c>
      <c r="Q226" s="31">
        <f>'AEO 2022 Table 49 Raw'!T210</f>
        <v>8.5013729999999992</v>
      </c>
      <c r="R226" s="31">
        <f>'AEO 2022 Table 49 Raw'!U210</f>
        <v>8.7367260000000009</v>
      </c>
      <c r="S226" s="31">
        <f>'AEO 2022 Table 49 Raw'!V210</f>
        <v>9.1586719999999993</v>
      </c>
      <c r="T226" s="31">
        <f>'AEO 2022 Table 49 Raw'!W210</f>
        <v>9.6541680000000003</v>
      </c>
      <c r="U226" s="31">
        <f>'AEO 2022 Table 49 Raw'!X210</f>
        <v>10.279443000000001</v>
      </c>
      <c r="V226" s="31">
        <f>'AEO 2022 Table 49 Raw'!Y210</f>
        <v>10.877818</v>
      </c>
      <c r="W226" s="31">
        <f>'AEO 2022 Table 49 Raw'!Z210</f>
        <v>11.349106000000001</v>
      </c>
      <c r="X226" s="31">
        <f>'AEO 2022 Table 49 Raw'!AA210</f>
        <v>11.787519</v>
      </c>
      <c r="Y226" s="31">
        <f>'AEO 2022 Table 49 Raw'!AB210</f>
        <v>12.172266</v>
      </c>
      <c r="Z226" s="31">
        <f>'AEO 2022 Table 49 Raw'!AC210</f>
        <v>12.617786000000001</v>
      </c>
      <c r="AA226" s="31">
        <f>'AEO 2022 Table 49 Raw'!AD210</f>
        <v>13.011469</v>
      </c>
      <c r="AB226" s="31">
        <f>'AEO 2022 Table 49 Raw'!AE210</f>
        <v>13.609425999999999</v>
      </c>
      <c r="AC226" s="31">
        <f>'AEO 2022 Table 49 Raw'!AF210</f>
        <v>14.148114</v>
      </c>
      <c r="AD226" s="31">
        <f>'AEO 2022 Table 49 Raw'!AG210</f>
        <v>14.514461000000001</v>
      </c>
      <c r="AE226" s="31">
        <f>'AEO 2022 Table 49 Raw'!AH210</f>
        <v>14.927631</v>
      </c>
      <c r="AF226" s="31">
        <f>'AEO 2022 Table 49 Raw'!AI210</f>
        <v>15.78293</v>
      </c>
      <c r="AG226" s="52">
        <f>'AEO 2022 Table 49 Raw'!AJ210</f>
        <v>0.03</v>
      </c>
    </row>
    <row r="227" spans="1:33" ht="15" customHeight="1">
      <c r="A227" s="8" t="s">
        <v>2227</v>
      </c>
      <c r="B227" s="28" t="s">
        <v>2033</v>
      </c>
      <c r="C227" s="31">
        <f>'AEO 2022 Table 49 Raw'!F211</f>
        <v>1.6008999999999999E-2</v>
      </c>
      <c r="D227" s="31">
        <f>'AEO 2022 Table 49 Raw'!G211</f>
        <v>1.3162E-2</v>
      </c>
      <c r="E227" s="31">
        <f>'AEO 2022 Table 49 Raw'!H211</f>
        <v>1.2312E-2</v>
      </c>
      <c r="F227" s="31">
        <f>'AEO 2022 Table 49 Raw'!I211</f>
        <v>1.2197E-2</v>
      </c>
      <c r="G227" s="31">
        <f>'AEO 2022 Table 49 Raw'!J211</f>
        <v>1.1601E-2</v>
      </c>
      <c r="H227" s="31">
        <f>'AEO 2022 Table 49 Raw'!K211</f>
        <v>1.0692999999999999E-2</v>
      </c>
      <c r="I227" s="31">
        <f>'AEO 2022 Table 49 Raw'!L211</f>
        <v>9.783E-3</v>
      </c>
      <c r="J227" s="31">
        <f>'AEO 2022 Table 49 Raw'!M211</f>
        <v>9.0709999999999992E-3</v>
      </c>
      <c r="K227" s="31">
        <f>'AEO 2022 Table 49 Raw'!N211</f>
        <v>8.4370000000000001E-3</v>
      </c>
      <c r="L227" s="31">
        <f>'AEO 2022 Table 49 Raw'!O211</f>
        <v>7.7600000000000004E-3</v>
      </c>
      <c r="M227" s="31">
        <f>'AEO 2022 Table 49 Raw'!P211</f>
        <v>7.1159999999999999E-3</v>
      </c>
      <c r="N227" s="31">
        <f>'AEO 2022 Table 49 Raw'!Q211</f>
        <v>6.6290000000000003E-3</v>
      </c>
      <c r="O227" s="31">
        <f>'AEO 2022 Table 49 Raw'!R211</f>
        <v>6.1980000000000004E-3</v>
      </c>
      <c r="P227" s="31">
        <f>'AEO 2022 Table 49 Raw'!S211</f>
        <v>5.6550000000000003E-3</v>
      </c>
      <c r="Q227" s="31">
        <f>'AEO 2022 Table 49 Raw'!T211</f>
        <v>5.1580000000000003E-3</v>
      </c>
      <c r="R227" s="31">
        <f>'AEO 2022 Table 49 Raw'!U211</f>
        <v>4.8009999999999997E-3</v>
      </c>
      <c r="S227" s="31">
        <f>'AEO 2022 Table 49 Raw'!V211</f>
        <v>4.5690000000000001E-3</v>
      </c>
      <c r="T227" s="31">
        <f>'AEO 2022 Table 49 Raw'!W211</f>
        <v>4.3829999999999997E-3</v>
      </c>
      <c r="U227" s="31">
        <f>'AEO 2022 Table 49 Raw'!X211</f>
        <v>4.2579999999999996E-3</v>
      </c>
      <c r="V227" s="31">
        <f>'AEO 2022 Table 49 Raw'!Y211</f>
        <v>4.1219999999999998E-3</v>
      </c>
      <c r="W227" s="31">
        <f>'AEO 2022 Table 49 Raw'!Z211</f>
        <v>3.9439999999999996E-3</v>
      </c>
      <c r="X227" s="31">
        <f>'AEO 2022 Table 49 Raw'!AA211</f>
        <v>3.7669999999999999E-3</v>
      </c>
      <c r="Y227" s="31">
        <f>'AEO 2022 Table 49 Raw'!AB211</f>
        <v>3.601E-3</v>
      </c>
      <c r="Z227" s="31">
        <f>'AEO 2022 Table 49 Raw'!AC211</f>
        <v>3.4510000000000001E-3</v>
      </c>
      <c r="AA227" s="31">
        <f>'AEO 2022 Table 49 Raw'!AD211</f>
        <v>3.313E-3</v>
      </c>
      <c r="AB227" s="31">
        <f>'AEO 2022 Table 49 Raw'!AE211</f>
        <v>3.2209999999999999E-3</v>
      </c>
      <c r="AC227" s="31">
        <f>'AEO 2022 Table 49 Raw'!AF211</f>
        <v>3.1570000000000001E-3</v>
      </c>
      <c r="AD227" s="31">
        <f>'AEO 2022 Table 49 Raw'!AG211</f>
        <v>3.0530000000000002E-3</v>
      </c>
      <c r="AE227" s="31">
        <f>'AEO 2022 Table 49 Raw'!AH211</f>
        <v>2.967E-3</v>
      </c>
      <c r="AF227" s="31">
        <f>'AEO 2022 Table 49 Raw'!AI211</f>
        <v>2.967E-3</v>
      </c>
      <c r="AG227" s="52">
        <f>'AEO 2022 Table 49 Raw'!AJ211</f>
        <v>-5.6000000000000001E-2</v>
      </c>
    </row>
    <row r="228" spans="1:33" ht="15" customHeight="1">
      <c r="A228" s="8" t="s">
        <v>2228</v>
      </c>
      <c r="B228" s="28" t="s">
        <v>2035</v>
      </c>
      <c r="C228" s="31">
        <f>'AEO 2022 Table 49 Raw'!F212</f>
        <v>0.30497299999999999</v>
      </c>
      <c r="D228" s="31">
        <f>'AEO 2022 Table 49 Raw'!G212</f>
        <v>0.28403600000000001</v>
      </c>
      <c r="E228" s="31">
        <f>'AEO 2022 Table 49 Raw'!H212</f>
        <v>0.30066900000000002</v>
      </c>
      <c r="F228" s="31">
        <f>'AEO 2022 Table 49 Raw'!I212</f>
        <v>0.33671499999999999</v>
      </c>
      <c r="G228" s="31">
        <f>'AEO 2022 Table 49 Raw'!J212</f>
        <v>0.36158099999999999</v>
      </c>
      <c r="H228" s="31">
        <f>'AEO 2022 Table 49 Raw'!K212</f>
        <v>0.37581399999999998</v>
      </c>
      <c r="I228" s="31">
        <f>'AEO 2022 Table 49 Raw'!L212</f>
        <v>0.387131</v>
      </c>
      <c r="J228" s="31">
        <f>'AEO 2022 Table 49 Raw'!M212</f>
        <v>0.40359600000000001</v>
      </c>
      <c r="K228" s="31">
        <f>'AEO 2022 Table 49 Raw'!N212</f>
        <v>0.421379</v>
      </c>
      <c r="L228" s="31">
        <f>'AEO 2022 Table 49 Raw'!O212</f>
        <v>0.43430099999999999</v>
      </c>
      <c r="M228" s="31">
        <f>'AEO 2022 Table 49 Raw'!P212</f>
        <v>0.44546999999999998</v>
      </c>
      <c r="N228" s="31">
        <f>'AEO 2022 Table 49 Raw'!Q212</f>
        <v>0.46326400000000001</v>
      </c>
      <c r="O228" s="31">
        <f>'AEO 2022 Table 49 Raw'!R212</f>
        <v>0.48253600000000002</v>
      </c>
      <c r="P228" s="31">
        <f>'AEO 2022 Table 49 Raw'!S212</f>
        <v>0.48943999999999999</v>
      </c>
      <c r="Q228" s="31">
        <f>'AEO 2022 Table 49 Raw'!T212</f>
        <v>0.49514900000000001</v>
      </c>
      <c r="R228" s="31">
        <f>'AEO 2022 Table 49 Raw'!U212</f>
        <v>0.51000199999999996</v>
      </c>
      <c r="S228" s="31">
        <f>'AEO 2022 Table 49 Raw'!V212</f>
        <v>0.53576800000000002</v>
      </c>
      <c r="T228" s="31">
        <f>'AEO 2022 Table 49 Raw'!W212</f>
        <v>0.56588499999999997</v>
      </c>
      <c r="U228" s="31">
        <f>'AEO 2022 Table 49 Raw'!X212</f>
        <v>0.60367499999999996</v>
      </c>
      <c r="V228" s="31">
        <f>'AEO 2022 Table 49 Raw'!Y212</f>
        <v>0.63995400000000002</v>
      </c>
      <c r="W228" s="31">
        <f>'AEO 2022 Table 49 Raw'!Z212</f>
        <v>0.66880399999999995</v>
      </c>
      <c r="X228" s="31">
        <f>'AEO 2022 Table 49 Raw'!AA212</f>
        <v>0.69574199999999997</v>
      </c>
      <c r="Y228" s="31">
        <f>'AEO 2022 Table 49 Raw'!AB212</f>
        <v>0.72239799999999998</v>
      </c>
      <c r="Z228" s="31">
        <f>'AEO 2022 Table 49 Raw'!AC212</f>
        <v>0.74990000000000001</v>
      </c>
      <c r="AA228" s="31">
        <f>'AEO 2022 Table 49 Raw'!AD212</f>
        <v>0.77769100000000002</v>
      </c>
      <c r="AB228" s="31">
        <f>'AEO 2022 Table 49 Raw'!AE212</f>
        <v>0.81343100000000002</v>
      </c>
      <c r="AC228" s="31">
        <f>'AEO 2022 Table 49 Raw'!AF212</f>
        <v>0.85132600000000003</v>
      </c>
      <c r="AD228" s="31">
        <f>'AEO 2022 Table 49 Raw'!AG212</f>
        <v>0.87682000000000004</v>
      </c>
      <c r="AE228" s="31">
        <f>'AEO 2022 Table 49 Raw'!AH212</f>
        <v>0.90547699999999998</v>
      </c>
      <c r="AF228" s="31">
        <f>'AEO 2022 Table 49 Raw'!AI212</f>
        <v>0.960287</v>
      </c>
      <c r="AG228" s="52">
        <f>'AEO 2022 Table 49 Raw'!AJ212</f>
        <v>0.04</v>
      </c>
    </row>
    <row r="229" spans="1:33" ht="15" customHeight="1">
      <c r="A229" s="8" t="s">
        <v>2229</v>
      </c>
      <c r="B229" s="28" t="s">
        <v>2037</v>
      </c>
      <c r="C229" s="31">
        <f>'AEO 2022 Table 49 Raw'!F213</f>
        <v>0.28867999999999999</v>
      </c>
      <c r="D229" s="31">
        <f>'AEO 2022 Table 49 Raw'!G213</f>
        <v>0.26886100000000002</v>
      </c>
      <c r="E229" s="31">
        <f>'AEO 2022 Table 49 Raw'!H213</f>
        <v>0.28460600000000003</v>
      </c>
      <c r="F229" s="31">
        <f>'AEO 2022 Table 49 Raw'!I213</f>
        <v>0.31872600000000001</v>
      </c>
      <c r="G229" s="31">
        <f>'AEO 2022 Table 49 Raw'!J213</f>
        <v>0.34226299999999998</v>
      </c>
      <c r="H229" s="31">
        <f>'AEO 2022 Table 49 Raw'!K213</f>
        <v>0.355736</v>
      </c>
      <c r="I229" s="31">
        <f>'AEO 2022 Table 49 Raw'!L213</f>
        <v>0.366448</v>
      </c>
      <c r="J229" s="31">
        <f>'AEO 2022 Table 49 Raw'!M213</f>
        <v>0.38203300000000001</v>
      </c>
      <c r="K229" s="31">
        <f>'AEO 2022 Table 49 Raw'!N213</f>
        <v>0.398866</v>
      </c>
      <c r="L229" s="31">
        <f>'AEO 2022 Table 49 Raw'!O213</f>
        <v>0.41109800000000002</v>
      </c>
      <c r="M229" s="31">
        <f>'AEO 2022 Table 49 Raw'!P213</f>
        <v>0.42166999999999999</v>
      </c>
      <c r="N229" s="31">
        <f>'AEO 2022 Table 49 Raw'!Q213</f>
        <v>0.43851299999999999</v>
      </c>
      <c r="O229" s="31">
        <f>'AEO 2022 Table 49 Raw'!R213</f>
        <v>0.456756</v>
      </c>
      <c r="P229" s="31">
        <f>'AEO 2022 Table 49 Raw'!S213</f>
        <v>0.46329100000000001</v>
      </c>
      <c r="Q229" s="31">
        <f>'AEO 2022 Table 49 Raw'!T213</f>
        <v>0.468696</v>
      </c>
      <c r="R229" s="31">
        <f>'AEO 2022 Table 49 Raw'!U213</f>
        <v>0.48275499999999999</v>
      </c>
      <c r="S229" s="31">
        <f>'AEO 2022 Table 49 Raw'!V213</f>
        <v>0.50714400000000004</v>
      </c>
      <c r="T229" s="31">
        <f>'AEO 2022 Table 49 Raw'!W213</f>
        <v>0.53565200000000002</v>
      </c>
      <c r="U229" s="31">
        <f>'AEO 2022 Table 49 Raw'!X213</f>
        <v>0.57142300000000001</v>
      </c>
      <c r="V229" s="31">
        <f>'AEO 2022 Table 49 Raw'!Y213</f>
        <v>0.60576399999999997</v>
      </c>
      <c r="W229" s="31">
        <f>'AEO 2022 Table 49 Raw'!Z213</f>
        <v>0.63307199999999997</v>
      </c>
      <c r="X229" s="31">
        <f>'AEO 2022 Table 49 Raw'!AA213</f>
        <v>0.65857100000000002</v>
      </c>
      <c r="Y229" s="31">
        <f>'AEO 2022 Table 49 Raw'!AB213</f>
        <v>0.68380300000000005</v>
      </c>
      <c r="Z229" s="31">
        <f>'AEO 2022 Table 49 Raw'!AC213</f>
        <v>0.70983600000000002</v>
      </c>
      <c r="AA229" s="31">
        <f>'AEO 2022 Table 49 Raw'!AD213</f>
        <v>0.73614199999999996</v>
      </c>
      <c r="AB229" s="31">
        <f>'AEO 2022 Table 49 Raw'!AE213</f>
        <v>0.76997300000000002</v>
      </c>
      <c r="AC229" s="31">
        <f>'AEO 2022 Table 49 Raw'!AF213</f>
        <v>0.80584299999999998</v>
      </c>
      <c r="AD229" s="31">
        <f>'AEO 2022 Table 49 Raw'!AG213</f>
        <v>0.82997600000000005</v>
      </c>
      <c r="AE229" s="31">
        <f>'AEO 2022 Table 49 Raw'!AH213</f>
        <v>0.857101</v>
      </c>
      <c r="AF229" s="31">
        <f>'AEO 2022 Table 49 Raw'!AI213</f>
        <v>0.90898299999999999</v>
      </c>
      <c r="AG229" s="52">
        <f>'AEO 2022 Table 49 Raw'!AJ213</f>
        <v>0.04</v>
      </c>
    </row>
    <row r="230" spans="1:33" ht="15" customHeight="1">
      <c r="A230" s="8" t="s">
        <v>2230</v>
      </c>
      <c r="B230" s="28" t="s">
        <v>2039</v>
      </c>
      <c r="C230" s="31">
        <f>'AEO 2022 Table 49 Raw'!F214</f>
        <v>0.46626400000000001</v>
      </c>
      <c r="D230" s="31">
        <f>'AEO 2022 Table 49 Raw'!G214</f>
        <v>0.43425399999999997</v>
      </c>
      <c r="E230" s="31">
        <f>'AEO 2022 Table 49 Raw'!H214</f>
        <v>0.45968399999999998</v>
      </c>
      <c r="F230" s="31">
        <f>'AEO 2022 Table 49 Raw'!I214</f>
        <v>0.51479299999999995</v>
      </c>
      <c r="G230" s="31">
        <f>'AEO 2022 Table 49 Raw'!J214</f>
        <v>0.55281000000000002</v>
      </c>
      <c r="H230" s="31">
        <f>'AEO 2022 Table 49 Raw'!K214</f>
        <v>0.57457100000000005</v>
      </c>
      <c r="I230" s="31">
        <f>'AEO 2022 Table 49 Raw'!L214</f>
        <v>0.59187299999999998</v>
      </c>
      <c r="J230" s="31">
        <f>'AEO 2022 Table 49 Raw'!M214</f>
        <v>0.61704499999999995</v>
      </c>
      <c r="K230" s="31">
        <f>'AEO 2022 Table 49 Raw'!N214</f>
        <v>0.64423299999999994</v>
      </c>
      <c r="L230" s="31">
        <f>'AEO 2022 Table 49 Raw'!O214</f>
        <v>0.66398999999999997</v>
      </c>
      <c r="M230" s="31">
        <f>'AEO 2022 Table 49 Raw'!P214</f>
        <v>0.68106500000000003</v>
      </c>
      <c r="N230" s="31">
        <f>'AEO 2022 Table 49 Raw'!Q214</f>
        <v>0.70826999999999996</v>
      </c>
      <c r="O230" s="31">
        <f>'AEO 2022 Table 49 Raw'!R214</f>
        <v>0.73773500000000003</v>
      </c>
      <c r="P230" s="31">
        <f>'AEO 2022 Table 49 Raw'!S214</f>
        <v>0.74828899999999998</v>
      </c>
      <c r="Q230" s="31">
        <f>'AEO 2022 Table 49 Raw'!T214</f>
        <v>0.757019</v>
      </c>
      <c r="R230" s="31">
        <f>'AEO 2022 Table 49 Raw'!U214</f>
        <v>0.77972600000000003</v>
      </c>
      <c r="S230" s="31">
        <f>'AEO 2022 Table 49 Raw'!V214</f>
        <v>0.81911900000000004</v>
      </c>
      <c r="T230" s="31">
        <f>'AEO 2022 Table 49 Raw'!W214</f>
        <v>0.86516400000000004</v>
      </c>
      <c r="U230" s="31">
        <f>'AEO 2022 Table 49 Raw'!X214</f>
        <v>0.92293999999999998</v>
      </c>
      <c r="V230" s="31">
        <f>'AEO 2022 Table 49 Raw'!Y214</f>
        <v>0.97840700000000003</v>
      </c>
      <c r="W230" s="31">
        <f>'AEO 2022 Table 49 Raw'!Z214</f>
        <v>1.0225139999999999</v>
      </c>
      <c r="X230" s="31">
        <f>'AEO 2022 Table 49 Raw'!AA214</f>
        <v>1.063698</v>
      </c>
      <c r="Y230" s="31">
        <f>'AEO 2022 Table 49 Raw'!AB214</f>
        <v>1.104452</v>
      </c>
      <c r="Z230" s="31">
        <f>'AEO 2022 Table 49 Raw'!AC214</f>
        <v>1.1464989999999999</v>
      </c>
      <c r="AA230" s="31">
        <f>'AEO 2022 Table 49 Raw'!AD214</f>
        <v>1.1889879999999999</v>
      </c>
      <c r="AB230" s="31">
        <f>'AEO 2022 Table 49 Raw'!AE214</f>
        <v>1.2436290000000001</v>
      </c>
      <c r="AC230" s="31">
        <f>'AEO 2022 Table 49 Raw'!AF214</f>
        <v>1.301566</v>
      </c>
      <c r="AD230" s="31">
        <f>'AEO 2022 Table 49 Raw'!AG214</f>
        <v>1.340544</v>
      </c>
      <c r="AE230" s="31">
        <f>'AEO 2022 Table 49 Raw'!AH214</f>
        <v>1.3843559999999999</v>
      </c>
      <c r="AF230" s="31">
        <f>'AEO 2022 Table 49 Raw'!AI214</f>
        <v>1.468153</v>
      </c>
      <c r="AG230" s="52">
        <f>'AEO 2022 Table 49 Raw'!AJ214</f>
        <v>0.04</v>
      </c>
    </row>
    <row r="231" spans="1:33" ht="15" customHeight="1">
      <c r="A231" s="8" t="s">
        <v>2231</v>
      </c>
      <c r="B231" s="28" t="s">
        <v>2053</v>
      </c>
      <c r="C231" s="31">
        <f>'AEO 2022 Table 49 Raw'!F215</f>
        <v>188.988068</v>
      </c>
      <c r="D231" s="31">
        <f>'AEO 2022 Table 49 Raw'!G215</f>
        <v>170.88694799999999</v>
      </c>
      <c r="E231" s="31">
        <f>'AEO 2022 Table 49 Raw'!H215</f>
        <v>175.62553399999999</v>
      </c>
      <c r="F231" s="31">
        <f>'AEO 2022 Table 49 Raw'!I215</f>
        <v>190.95167499999999</v>
      </c>
      <c r="G231" s="31">
        <f>'AEO 2022 Table 49 Raw'!J215</f>
        <v>199.08094800000001</v>
      </c>
      <c r="H231" s="31">
        <f>'AEO 2022 Table 49 Raw'!K215</f>
        <v>200.890793</v>
      </c>
      <c r="I231" s="31">
        <f>'AEO 2022 Table 49 Raw'!L215</f>
        <v>200.91279599999999</v>
      </c>
      <c r="J231" s="31">
        <f>'AEO 2022 Table 49 Raw'!M215</f>
        <v>203.35691800000001</v>
      </c>
      <c r="K231" s="31">
        <f>'AEO 2022 Table 49 Raw'!N215</f>
        <v>206.13305700000001</v>
      </c>
      <c r="L231" s="31">
        <f>'AEO 2022 Table 49 Raw'!O215</f>
        <v>206.26660200000001</v>
      </c>
      <c r="M231" s="31">
        <f>'AEO 2022 Table 49 Raw'!P215</f>
        <v>205.408737</v>
      </c>
      <c r="N231" s="31">
        <f>'AEO 2022 Table 49 Raw'!Q215</f>
        <v>207.39193700000001</v>
      </c>
      <c r="O231" s="31">
        <f>'AEO 2022 Table 49 Raw'!R215</f>
        <v>209.72796600000001</v>
      </c>
      <c r="P231" s="31">
        <f>'AEO 2022 Table 49 Raw'!S215</f>
        <v>206.532455</v>
      </c>
      <c r="Q231" s="31">
        <f>'AEO 2022 Table 49 Raw'!T215</f>
        <v>202.856201</v>
      </c>
      <c r="R231" s="31">
        <f>'AEO 2022 Table 49 Raw'!U215</f>
        <v>202.85534699999999</v>
      </c>
      <c r="S231" s="31">
        <f>'AEO 2022 Table 49 Raw'!V215</f>
        <v>206.89700300000001</v>
      </c>
      <c r="T231" s="31">
        <f>'AEO 2022 Table 49 Raw'!W215</f>
        <v>212.16239899999999</v>
      </c>
      <c r="U231" s="31">
        <f>'AEO 2022 Table 49 Raw'!X215</f>
        <v>219.73843400000001</v>
      </c>
      <c r="V231" s="31">
        <f>'AEO 2022 Table 49 Raw'!Y215</f>
        <v>226.15947</v>
      </c>
      <c r="W231" s="31">
        <f>'AEO 2022 Table 49 Raw'!Z215</f>
        <v>229.47082499999999</v>
      </c>
      <c r="X231" s="31">
        <f>'AEO 2022 Table 49 Raw'!AA215</f>
        <v>231.76059000000001</v>
      </c>
      <c r="Y231" s="31">
        <f>'AEO 2022 Table 49 Raw'!AB215</f>
        <v>233.63111900000001</v>
      </c>
      <c r="Z231" s="31">
        <f>'AEO 2022 Table 49 Raw'!AC215</f>
        <v>235.46163899999999</v>
      </c>
      <c r="AA231" s="31">
        <f>'AEO 2022 Table 49 Raw'!AD215</f>
        <v>237.07560699999999</v>
      </c>
      <c r="AB231" s="31">
        <f>'AEO 2022 Table 49 Raw'!AE215</f>
        <v>240.74829099999999</v>
      </c>
      <c r="AC231" s="31">
        <f>'AEO 2022 Table 49 Raw'!AF215</f>
        <v>244.62531999999999</v>
      </c>
      <c r="AD231" s="31">
        <f>'AEO 2022 Table 49 Raw'!AG215</f>
        <v>244.61257900000001</v>
      </c>
      <c r="AE231" s="31">
        <f>'AEO 2022 Table 49 Raw'!AH215</f>
        <v>245.24964900000001</v>
      </c>
      <c r="AF231" s="31">
        <f>'AEO 2022 Table 49 Raw'!AI215</f>
        <v>252.51945499999999</v>
      </c>
      <c r="AG231" s="52">
        <f>'AEO 2022 Table 49 Raw'!AJ215</f>
        <v>0.01</v>
      </c>
    </row>
    <row r="232" spans="1:33" ht="15" customHeight="1">
      <c r="B232" s="27" t="s">
        <v>2054</v>
      </c>
      <c r="C232" s="31">
        <f>'AEO 2022 Table 49 Raw'!F216</f>
        <v>0</v>
      </c>
      <c r="D232" s="31">
        <f>'AEO 2022 Table 49 Raw'!G216</f>
        <v>0</v>
      </c>
      <c r="E232" s="31">
        <f>'AEO 2022 Table 49 Raw'!H216</f>
        <v>0</v>
      </c>
      <c r="F232" s="31">
        <f>'AEO 2022 Table 49 Raw'!I216</f>
        <v>0</v>
      </c>
      <c r="G232" s="31">
        <f>'AEO 2022 Table 49 Raw'!J216</f>
        <v>0</v>
      </c>
      <c r="H232" s="31">
        <f>'AEO 2022 Table 49 Raw'!K216</f>
        <v>0</v>
      </c>
      <c r="I232" s="31">
        <f>'AEO 2022 Table 49 Raw'!L216</f>
        <v>0</v>
      </c>
      <c r="J232" s="31">
        <f>'AEO 2022 Table 49 Raw'!M216</f>
        <v>0</v>
      </c>
      <c r="K232" s="31">
        <f>'AEO 2022 Table 49 Raw'!N216</f>
        <v>0</v>
      </c>
      <c r="L232" s="31">
        <f>'AEO 2022 Table 49 Raw'!O216</f>
        <v>0</v>
      </c>
      <c r="M232" s="31">
        <f>'AEO 2022 Table 49 Raw'!P216</f>
        <v>0</v>
      </c>
      <c r="N232" s="31">
        <f>'AEO 2022 Table 49 Raw'!Q216</f>
        <v>0</v>
      </c>
      <c r="O232" s="31">
        <f>'AEO 2022 Table 49 Raw'!R216</f>
        <v>0</v>
      </c>
      <c r="P232" s="31">
        <f>'AEO 2022 Table 49 Raw'!S216</f>
        <v>0</v>
      </c>
      <c r="Q232" s="31">
        <f>'AEO 2022 Table 49 Raw'!T216</f>
        <v>0</v>
      </c>
      <c r="R232" s="31">
        <f>'AEO 2022 Table 49 Raw'!U216</f>
        <v>0</v>
      </c>
      <c r="S232" s="31">
        <f>'AEO 2022 Table 49 Raw'!V216</f>
        <v>0</v>
      </c>
      <c r="T232" s="31">
        <f>'AEO 2022 Table 49 Raw'!W216</f>
        <v>0</v>
      </c>
      <c r="U232" s="31">
        <f>'AEO 2022 Table 49 Raw'!X216</f>
        <v>0</v>
      </c>
      <c r="V232" s="31">
        <f>'AEO 2022 Table 49 Raw'!Y216</f>
        <v>0</v>
      </c>
      <c r="W232" s="31">
        <f>'AEO 2022 Table 49 Raw'!Z216</f>
        <v>0</v>
      </c>
      <c r="X232" s="31">
        <f>'AEO 2022 Table 49 Raw'!AA216</f>
        <v>0</v>
      </c>
      <c r="Y232" s="31">
        <f>'AEO 2022 Table 49 Raw'!AB216</f>
        <v>0</v>
      </c>
      <c r="Z232" s="31">
        <f>'AEO 2022 Table 49 Raw'!AC216</f>
        <v>0</v>
      </c>
      <c r="AA232" s="31">
        <f>'AEO 2022 Table 49 Raw'!AD216</f>
        <v>0</v>
      </c>
      <c r="AB232" s="31">
        <f>'AEO 2022 Table 49 Raw'!AE216</f>
        <v>0</v>
      </c>
      <c r="AC232" s="31">
        <f>'AEO 2022 Table 49 Raw'!AF216</f>
        <v>0</v>
      </c>
      <c r="AD232" s="31">
        <f>'AEO 2022 Table 49 Raw'!AG216</f>
        <v>0</v>
      </c>
      <c r="AE232" s="31">
        <f>'AEO 2022 Table 49 Raw'!AH216</f>
        <v>0</v>
      </c>
      <c r="AF232" s="31">
        <f>'AEO 2022 Table 49 Raw'!AI216</f>
        <v>0</v>
      </c>
      <c r="AG232" s="52">
        <f>'AEO 2022 Table 49 Raw'!AJ216</f>
        <v>0</v>
      </c>
    </row>
    <row r="233" spans="1:33" ht="15" customHeight="1">
      <c r="A233" s="8" t="s">
        <v>2232</v>
      </c>
      <c r="B233" s="28" t="s">
        <v>2024</v>
      </c>
      <c r="C233" s="31">
        <f>'AEO 2022 Table 49 Raw'!F217</f>
        <v>272.48880000000003</v>
      </c>
      <c r="D233" s="31">
        <f>'AEO 2022 Table 49 Raw'!G217</f>
        <v>240.97135900000001</v>
      </c>
      <c r="E233" s="31">
        <f>'AEO 2022 Table 49 Raw'!H217</f>
        <v>242.19850199999999</v>
      </c>
      <c r="F233" s="31">
        <f>'AEO 2022 Table 49 Raw'!I217</f>
        <v>257.524475</v>
      </c>
      <c r="G233" s="31">
        <f>'AEO 2022 Table 49 Raw'!J217</f>
        <v>262.532715</v>
      </c>
      <c r="H233" s="31">
        <f>'AEO 2022 Table 49 Raw'!K217</f>
        <v>259.01001000000002</v>
      </c>
      <c r="I233" s="31">
        <f>'AEO 2022 Table 49 Raw'!L217</f>
        <v>253.23873900000001</v>
      </c>
      <c r="J233" s="31">
        <f>'AEO 2022 Table 49 Raw'!M217</f>
        <v>250.56426999999999</v>
      </c>
      <c r="K233" s="31">
        <f>'AEO 2022 Table 49 Raw'!N217</f>
        <v>248.28179900000001</v>
      </c>
      <c r="L233" s="31">
        <f>'AEO 2022 Table 49 Raw'!O217</f>
        <v>242.898743</v>
      </c>
      <c r="M233" s="31">
        <f>'AEO 2022 Table 49 Raw'!P217</f>
        <v>236.499359</v>
      </c>
      <c r="N233" s="31">
        <f>'AEO 2022 Table 49 Raw'!Q217</f>
        <v>233.42164600000001</v>
      </c>
      <c r="O233" s="31">
        <f>'AEO 2022 Table 49 Raw'!R217</f>
        <v>230.71002200000001</v>
      </c>
      <c r="P233" s="31">
        <f>'AEO 2022 Table 49 Raw'!S217</f>
        <v>222.05387899999999</v>
      </c>
      <c r="Q233" s="31">
        <f>'AEO 2022 Table 49 Raw'!T217</f>
        <v>213.14167800000001</v>
      </c>
      <c r="R233" s="31">
        <f>'AEO 2022 Table 49 Raw'!U217</f>
        <v>208.27166700000001</v>
      </c>
      <c r="S233" s="31">
        <f>'AEO 2022 Table 49 Raw'!V217</f>
        <v>207.54072600000001</v>
      </c>
      <c r="T233" s="31">
        <f>'AEO 2022 Table 49 Raw'!W217</f>
        <v>207.92041</v>
      </c>
      <c r="U233" s="31">
        <f>'AEO 2022 Table 49 Raw'!X217</f>
        <v>210.39106799999999</v>
      </c>
      <c r="V233" s="31">
        <f>'AEO 2022 Table 49 Raw'!Y217</f>
        <v>211.501633</v>
      </c>
      <c r="W233" s="31">
        <f>'AEO 2022 Table 49 Raw'!Z217</f>
        <v>209.57371499999999</v>
      </c>
      <c r="X233" s="31">
        <f>'AEO 2022 Table 49 Raw'!AA217</f>
        <v>206.68897999999999</v>
      </c>
      <c r="Y233" s="31">
        <f>'AEO 2022 Table 49 Raw'!AB217</f>
        <v>203.38961800000001</v>
      </c>
      <c r="Z233" s="31">
        <f>'AEO 2022 Table 49 Raw'!AC217</f>
        <v>200.05256700000001</v>
      </c>
      <c r="AA233" s="31">
        <f>'AEO 2022 Table 49 Raw'!AD217</f>
        <v>196.51063500000001</v>
      </c>
      <c r="AB233" s="31">
        <f>'AEO 2022 Table 49 Raw'!AE217</f>
        <v>194.64752200000001</v>
      </c>
      <c r="AC233" s="31">
        <f>'AEO 2022 Table 49 Raw'!AF217</f>
        <v>192.87822</v>
      </c>
      <c r="AD233" s="31">
        <f>'AEO 2022 Table 49 Raw'!AG217</f>
        <v>188.04913300000001</v>
      </c>
      <c r="AE233" s="31">
        <f>'AEO 2022 Table 49 Raw'!AH217</f>
        <v>183.76109299999999</v>
      </c>
      <c r="AF233" s="31">
        <f>'AEO 2022 Table 49 Raw'!AI217</f>
        <v>184.371353</v>
      </c>
      <c r="AG233" s="52">
        <f>'AEO 2022 Table 49 Raw'!AJ217</f>
        <v>-1.2999999999999999E-2</v>
      </c>
    </row>
    <row r="234" spans="1:33" ht="15" customHeight="1">
      <c r="A234" s="8" t="s">
        <v>2233</v>
      </c>
      <c r="B234" s="28" t="s">
        <v>2026</v>
      </c>
      <c r="C234" s="31">
        <f>'AEO 2022 Table 49 Raw'!F218</f>
        <v>0.46269100000000002</v>
      </c>
      <c r="D234" s="31">
        <f>'AEO 2022 Table 49 Raw'!G218</f>
        <v>0.40880699999999998</v>
      </c>
      <c r="E234" s="31">
        <f>'AEO 2022 Table 49 Raw'!H218</f>
        <v>0.41057500000000002</v>
      </c>
      <c r="F234" s="31">
        <f>'AEO 2022 Table 49 Raw'!I218</f>
        <v>0.43627700000000003</v>
      </c>
      <c r="G234" s="31">
        <f>'AEO 2022 Table 49 Raw'!J218</f>
        <v>0.44456699999999999</v>
      </c>
      <c r="H234" s="31">
        <f>'AEO 2022 Table 49 Raw'!K218</f>
        <v>0.43850099999999997</v>
      </c>
      <c r="I234" s="31">
        <f>'AEO 2022 Table 49 Raw'!L218</f>
        <v>0.42869699999999999</v>
      </c>
      <c r="J234" s="31">
        <f>'AEO 2022 Table 49 Raw'!M218</f>
        <v>0.42419200000000001</v>
      </c>
      <c r="K234" s="31">
        <f>'AEO 2022 Table 49 Raw'!N218</f>
        <v>0.420375</v>
      </c>
      <c r="L234" s="31">
        <f>'AEO 2022 Table 49 Raw'!O218</f>
        <v>0.41126800000000002</v>
      </c>
      <c r="M234" s="31">
        <f>'AEO 2022 Table 49 Raw'!P218</f>
        <v>0.400445</v>
      </c>
      <c r="N234" s="31">
        <f>'AEO 2022 Table 49 Raw'!Q218</f>
        <v>0.39533099999999999</v>
      </c>
      <c r="O234" s="31">
        <f>'AEO 2022 Table 49 Raw'!R218</f>
        <v>0.39091700000000001</v>
      </c>
      <c r="P234" s="31">
        <f>'AEO 2022 Table 49 Raw'!S218</f>
        <v>0.37643399999999999</v>
      </c>
      <c r="Q234" s="31">
        <f>'AEO 2022 Table 49 Raw'!T218</f>
        <v>0.36155199999999998</v>
      </c>
      <c r="R234" s="31">
        <f>'AEO 2022 Table 49 Raw'!U218</f>
        <v>0.35355599999999998</v>
      </c>
      <c r="S234" s="31">
        <f>'AEO 2022 Table 49 Raw'!V218</f>
        <v>0.35263100000000003</v>
      </c>
      <c r="T234" s="31">
        <f>'AEO 2022 Table 49 Raw'!W218</f>
        <v>0.35361599999999999</v>
      </c>
      <c r="U234" s="31">
        <f>'AEO 2022 Table 49 Raw'!X218</f>
        <v>0.358151</v>
      </c>
      <c r="V234" s="31">
        <f>'AEO 2022 Table 49 Raw'!Y218</f>
        <v>0.36047099999999999</v>
      </c>
      <c r="W234" s="31">
        <f>'AEO 2022 Table 49 Raw'!Z218</f>
        <v>0.35766199999999998</v>
      </c>
      <c r="X234" s="31">
        <f>'AEO 2022 Table 49 Raw'!AA218</f>
        <v>0.353238</v>
      </c>
      <c r="Y234" s="31">
        <f>'AEO 2022 Table 49 Raw'!AB218</f>
        <v>0.34820299999999998</v>
      </c>
      <c r="Z234" s="31">
        <f>'AEO 2022 Table 49 Raw'!AC218</f>
        <v>0.34314899999999998</v>
      </c>
      <c r="AA234" s="31">
        <f>'AEO 2022 Table 49 Raw'!AD218</f>
        <v>0.33782899999999999</v>
      </c>
      <c r="AB234" s="31">
        <f>'AEO 2022 Table 49 Raw'!AE218</f>
        <v>0.33543099999999998</v>
      </c>
      <c r="AC234" s="31">
        <f>'AEO 2022 Table 49 Raw'!AF218</f>
        <v>0.33323599999999998</v>
      </c>
      <c r="AD234" s="31">
        <f>'AEO 2022 Table 49 Raw'!AG218</f>
        <v>0.32577400000000001</v>
      </c>
      <c r="AE234" s="31">
        <f>'AEO 2022 Table 49 Raw'!AH218</f>
        <v>0.31930799999999998</v>
      </c>
      <c r="AF234" s="31">
        <f>'AEO 2022 Table 49 Raw'!AI218</f>
        <v>0.32139000000000001</v>
      </c>
      <c r="AG234" s="52">
        <f>'AEO 2022 Table 49 Raw'!AJ218</f>
        <v>-1.2E-2</v>
      </c>
    </row>
    <row r="235" spans="1:33" ht="15" customHeight="1">
      <c r="A235" s="8" t="s">
        <v>2234</v>
      </c>
      <c r="B235" s="28" t="s">
        <v>1670</v>
      </c>
      <c r="C235" s="31">
        <f>'AEO 2022 Table 49 Raw'!F219</f>
        <v>0.18610599999999999</v>
      </c>
      <c r="D235" s="31">
        <f>'AEO 2022 Table 49 Raw'!G219</f>
        <v>0.16403999999999999</v>
      </c>
      <c r="E235" s="31">
        <f>'AEO 2022 Table 49 Raw'!H219</f>
        <v>0.16450300000000001</v>
      </c>
      <c r="F235" s="31">
        <f>'AEO 2022 Table 49 Raw'!I219</f>
        <v>0.17469699999999999</v>
      </c>
      <c r="G235" s="31">
        <f>'AEO 2022 Table 49 Raw'!J219</f>
        <v>0.178151</v>
      </c>
      <c r="H235" s="31">
        <f>'AEO 2022 Table 49 Raw'!K219</f>
        <v>0.17601</v>
      </c>
      <c r="I235" s="31">
        <f>'AEO 2022 Table 49 Raw'!L219</f>
        <v>0.17254800000000001</v>
      </c>
      <c r="J235" s="31">
        <f>'AEO 2022 Table 49 Raw'!M219</f>
        <v>0.17135700000000001</v>
      </c>
      <c r="K235" s="31">
        <f>'AEO 2022 Table 49 Raw'!N219</f>
        <v>0.17069899999999999</v>
      </c>
      <c r="L235" s="31">
        <f>'AEO 2022 Table 49 Raw'!O219</f>
        <v>0.16805600000000001</v>
      </c>
      <c r="M235" s="31">
        <f>'AEO 2022 Table 49 Raw'!P219</f>
        <v>0.16498299999999999</v>
      </c>
      <c r="N235" s="31">
        <f>'AEO 2022 Table 49 Raw'!Q219</f>
        <v>0.164354</v>
      </c>
      <c r="O235" s="31">
        <f>'AEO 2022 Table 49 Raw'!R219</f>
        <v>0.16412599999999999</v>
      </c>
      <c r="P235" s="31">
        <f>'AEO 2022 Table 49 Raw'!S219</f>
        <v>0.15973300000000001</v>
      </c>
      <c r="Q235" s="31">
        <f>'AEO 2022 Table 49 Raw'!T219</f>
        <v>0.15534100000000001</v>
      </c>
      <c r="R235" s="31">
        <f>'AEO 2022 Table 49 Raw'!U219</f>
        <v>0.15420800000000001</v>
      </c>
      <c r="S235" s="31">
        <f>'AEO 2022 Table 49 Raw'!V219</f>
        <v>0.15631300000000001</v>
      </c>
      <c r="T235" s="31">
        <f>'AEO 2022 Table 49 Raw'!W219</f>
        <v>0.15940399999999999</v>
      </c>
      <c r="U235" s="31">
        <f>'AEO 2022 Table 49 Raw'!X219</f>
        <v>0.16453300000000001</v>
      </c>
      <c r="V235" s="31">
        <f>'AEO 2022 Table 49 Raw'!Y219</f>
        <v>0.16885</v>
      </c>
      <c r="W235" s="31">
        <f>'AEO 2022 Table 49 Raw'!Z219</f>
        <v>0.17099400000000001</v>
      </c>
      <c r="X235" s="31">
        <f>'AEO 2022 Table 49 Raw'!AA219</f>
        <v>0.17260800000000001</v>
      </c>
      <c r="Y235" s="31">
        <f>'AEO 2022 Table 49 Raw'!AB219</f>
        <v>0.17397299999999999</v>
      </c>
      <c r="Z235" s="31">
        <f>'AEO 2022 Table 49 Raw'!AC219</f>
        <v>0.17547099999999999</v>
      </c>
      <c r="AA235" s="31">
        <f>'AEO 2022 Table 49 Raw'!AD219</f>
        <v>0.17686299999999999</v>
      </c>
      <c r="AB235" s="31">
        <f>'AEO 2022 Table 49 Raw'!AE219</f>
        <v>0.17984600000000001</v>
      </c>
      <c r="AC235" s="31">
        <f>'AEO 2022 Table 49 Raw'!AF219</f>
        <v>0.183036</v>
      </c>
      <c r="AD235" s="31">
        <f>'AEO 2022 Table 49 Raw'!AG219</f>
        <v>0.183365</v>
      </c>
      <c r="AE235" s="31">
        <f>'AEO 2022 Table 49 Raw'!AH219</f>
        <v>0.184142</v>
      </c>
      <c r="AF235" s="31">
        <f>'AEO 2022 Table 49 Raw'!AI219</f>
        <v>0.18992899999999999</v>
      </c>
      <c r="AG235" s="52">
        <f>'AEO 2022 Table 49 Raw'!AJ219</f>
        <v>1E-3</v>
      </c>
    </row>
    <row r="236" spans="1:33" ht="15" customHeight="1">
      <c r="A236" s="8" t="s">
        <v>2235</v>
      </c>
      <c r="B236" s="28" t="s">
        <v>2029</v>
      </c>
      <c r="C236" s="31">
        <f>'AEO 2022 Table 49 Raw'!F220</f>
        <v>4.0447610000000003</v>
      </c>
      <c r="D236" s="31">
        <f>'AEO 2022 Table 49 Raw'!G220</f>
        <v>3.3371179999999998</v>
      </c>
      <c r="E236" s="31">
        <f>'AEO 2022 Table 49 Raw'!H220</f>
        <v>3.1445059999999998</v>
      </c>
      <c r="F236" s="31">
        <f>'AEO 2022 Table 49 Raw'!I220</f>
        <v>3.1527409999999998</v>
      </c>
      <c r="G236" s="31">
        <f>'AEO 2022 Table 49 Raw'!J220</f>
        <v>3.0727660000000001</v>
      </c>
      <c r="H236" s="31">
        <f>'AEO 2022 Table 49 Raw'!K220</f>
        <v>2.9451399999999999</v>
      </c>
      <c r="I236" s="31">
        <f>'AEO 2022 Table 49 Raw'!L220</f>
        <v>2.8332639999999998</v>
      </c>
      <c r="J236" s="31">
        <f>'AEO 2022 Table 49 Raw'!M220</f>
        <v>2.7894969999999999</v>
      </c>
      <c r="K236" s="31">
        <f>'AEO 2022 Table 49 Raw'!N220</f>
        <v>2.7643200000000001</v>
      </c>
      <c r="L236" s="31">
        <f>'AEO 2022 Table 49 Raw'!O220</f>
        <v>2.6810260000000001</v>
      </c>
      <c r="M236" s="31">
        <f>'AEO 2022 Table 49 Raw'!P220</f>
        <v>2.5889389999999999</v>
      </c>
      <c r="N236" s="31">
        <f>'AEO 2022 Table 49 Raw'!Q220</f>
        <v>2.58385</v>
      </c>
      <c r="O236" s="31">
        <f>'AEO 2022 Table 49 Raw'!R220</f>
        <v>2.6310250000000002</v>
      </c>
      <c r="P236" s="31">
        <f>'AEO 2022 Table 49 Raw'!S220</f>
        <v>2.6122649999999998</v>
      </c>
      <c r="Q236" s="31">
        <f>'AEO 2022 Table 49 Raw'!T220</f>
        <v>2.61287</v>
      </c>
      <c r="R236" s="31">
        <f>'AEO 2022 Table 49 Raw'!U220</f>
        <v>2.6811780000000001</v>
      </c>
      <c r="S236" s="31">
        <f>'AEO 2022 Table 49 Raw'!V220</f>
        <v>2.828897</v>
      </c>
      <c r="T236" s="31">
        <f>'AEO 2022 Table 49 Raw'!W220</f>
        <v>3.0044819999999999</v>
      </c>
      <c r="U236" s="31">
        <f>'AEO 2022 Table 49 Raw'!X220</f>
        <v>3.2051460000000001</v>
      </c>
      <c r="V236" s="31">
        <f>'AEO 2022 Table 49 Raw'!Y220</f>
        <v>3.4426860000000001</v>
      </c>
      <c r="W236" s="31">
        <f>'AEO 2022 Table 49 Raw'!Z220</f>
        <v>3.6595460000000002</v>
      </c>
      <c r="X236" s="31">
        <f>'AEO 2022 Table 49 Raw'!AA220</f>
        <v>3.8699919999999999</v>
      </c>
      <c r="Y236" s="31">
        <f>'AEO 2022 Table 49 Raw'!AB220</f>
        <v>4.1302950000000003</v>
      </c>
      <c r="Z236" s="31">
        <f>'AEO 2022 Table 49 Raw'!AC220</f>
        <v>4.4172659999999997</v>
      </c>
      <c r="AA236" s="31">
        <f>'AEO 2022 Table 49 Raw'!AD220</f>
        <v>4.7500340000000003</v>
      </c>
      <c r="AB236" s="31">
        <f>'AEO 2022 Table 49 Raw'!AE220</f>
        <v>5.1445780000000001</v>
      </c>
      <c r="AC236" s="31">
        <f>'AEO 2022 Table 49 Raw'!AF220</f>
        <v>5.5656819999999998</v>
      </c>
      <c r="AD236" s="31">
        <f>'AEO 2022 Table 49 Raw'!AG220</f>
        <v>5.9106120000000004</v>
      </c>
      <c r="AE236" s="31">
        <f>'AEO 2022 Table 49 Raw'!AH220</f>
        <v>6.307334</v>
      </c>
      <c r="AF236" s="31">
        <f>'AEO 2022 Table 49 Raw'!AI220</f>
        <v>6.8936710000000003</v>
      </c>
      <c r="AG236" s="52">
        <f>'AEO 2022 Table 49 Raw'!AJ220</f>
        <v>1.9E-2</v>
      </c>
    </row>
    <row r="237" spans="1:33" ht="15" customHeight="1">
      <c r="A237" s="8" t="s">
        <v>2236</v>
      </c>
      <c r="B237" s="28" t="s">
        <v>2031</v>
      </c>
      <c r="C237" s="31">
        <f>'AEO 2022 Table 49 Raw'!F221</f>
        <v>0</v>
      </c>
      <c r="D237" s="31">
        <f>'AEO 2022 Table 49 Raw'!G221</f>
        <v>0</v>
      </c>
      <c r="E237" s="31">
        <f>'AEO 2022 Table 49 Raw'!H221</f>
        <v>0</v>
      </c>
      <c r="F237" s="31">
        <f>'AEO 2022 Table 49 Raw'!I221</f>
        <v>0</v>
      </c>
      <c r="G237" s="31">
        <f>'AEO 2022 Table 49 Raw'!J221</f>
        <v>0</v>
      </c>
      <c r="H237" s="31">
        <f>'AEO 2022 Table 49 Raw'!K221</f>
        <v>0</v>
      </c>
      <c r="I237" s="31">
        <f>'AEO 2022 Table 49 Raw'!L221</f>
        <v>0</v>
      </c>
      <c r="J237" s="31">
        <f>'AEO 2022 Table 49 Raw'!M221</f>
        <v>0</v>
      </c>
      <c r="K237" s="31">
        <f>'AEO 2022 Table 49 Raw'!N221</f>
        <v>0</v>
      </c>
      <c r="L237" s="31">
        <f>'AEO 2022 Table 49 Raw'!O221</f>
        <v>0</v>
      </c>
      <c r="M237" s="31">
        <f>'AEO 2022 Table 49 Raw'!P221</f>
        <v>0</v>
      </c>
      <c r="N237" s="31">
        <f>'AEO 2022 Table 49 Raw'!Q221</f>
        <v>0</v>
      </c>
      <c r="O237" s="31">
        <f>'AEO 2022 Table 49 Raw'!R221</f>
        <v>0</v>
      </c>
      <c r="P237" s="31">
        <f>'AEO 2022 Table 49 Raw'!S221</f>
        <v>0</v>
      </c>
      <c r="Q237" s="31">
        <f>'AEO 2022 Table 49 Raw'!T221</f>
        <v>0</v>
      </c>
      <c r="R237" s="31">
        <f>'AEO 2022 Table 49 Raw'!U221</f>
        <v>0</v>
      </c>
      <c r="S237" s="31">
        <f>'AEO 2022 Table 49 Raw'!V221</f>
        <v>0</v>
      </c>
      <c r="T237" s="31">
        <f>'AEO 2022 Table 49 Raw'!W221</f>
        <v>0</v>
      </c>
      <c r="U237" s="31">
        <f>'AEO 2022 Table 49 Raw'!X221</f>
        <v>0</v>
      </c>
      <c r="V237" s="31">
        <f>'AEO 2022 Table 49 Raw'!Y221</f>
        <v>0</v>
      </c>
      <c r="W237" s="31">
        <f>'AEO 2022 Table 49 Raw'!Z221</f>
        <v>0</v>
      </c>
      <c r="X237" s="31">
        <f>'AEO 2022 Table 49 Raw'!AA221</f>
        <v>0</v>
      </c>
      <c r="Y237" s="31">
        <f>'AEO 2022 Table 49 Raw'!AB221</f>
        <v>0</v>
      </c>
      <c r="Z237" s="31">
        <f>'AEO 2022 Table 49 Raw'!AC221</f>
        <v>0</v>
      </c>
      <c r="AA237" s="31">
        <f>'AEO 2022 Table 49 Raw'!AD221</f>
        <v>0</v>
      </c>
      <c r="AB237" s="31">
        <f>'AEO 2022 Table 49 Raw'!AE221</f>
        <v>0</v>
      </c>
      <c r="AC237" s="31">
        <f>'AEO 2022 Table 49 Raw'!AF221</f>
        <v>0</v>
      </c>
      <c r="AD237" s="31">
        <f>'AEO 2022 Table 49 Raw'!AG221</f>
        <v>0</v>
      </c>
      <c r="AE237" s="31">
        <f>'AEO 2022 Table 49 Raw'!AH221</f>
        <v>0</v>
      </c>
      <c r="AF237" s="31">
        <f>'AEO 2022 Table 49 Raw'!AI221</f>
        <v>0</v>
      </c>
      <c r="AG237" s="52" t="str">
        <f>'AEO 2022 Table 49 Raw'!AJ221</f>
        <v>- -</v>
      </c>
    </row>
    <row r="238" spans="1:33" ht="15" customHeight="1">
      <c r="A238" s="8" t="s">
        <v>2237</v>
      </c>
      <c r="B238" s="28" t="s">
        <v>2033</v>
      </c>
      <c r="C238" s="31">
        <f>'AEO 2022 Table 49 Raw'!F222</f>
        <v>9.2500000000000004E-4</v>
      </c>
      <c r="D238" s="31">
        <f>'AEO 2022 Table 49 Raw'!G222</f>
        <v>8.1800000000000004E-4</v>
      </c>
      <c r="E238" s="31">
        <f>'AEO 2022 Table 49 Raw'!H222</f>
        <v>8.2100000000000001E-4</v>
      </c>
      <c r="F238" s="31">
        <f>'AEO 2022 Table 49 Raw'!I222</f>
        <v>8.7299999999999997E-4</v>
      </c>
      <c r="G238" s="31">
        <f>'AEO 2022 Table 49 Raw'!J222</f>
        <v>8.8900000000000003E-4</v>
      </c>
      <c r="H238" s="31">
        <f>'AEO 2022 Table 49 Raw'!K222</f>
        <v>8.7699999999999996E-4</v>
      </c>
      <c r="I238" s="31">
        <f>'AEO 2022 Table 49 Raw'!L222</f>
        <v>8.5700000000000001E-4</v>
      </c>
      <c r="J238" s="31">
        <f>'AEO 2022 Table 49 Raw'!M222</f>
        <v>8.4800000000000001E-4</v>
      </c>
      <c r="K238" s="31">
        <f>'AEO 2022 Table 49 Raw'!N222</f>
        <v>8.4099999999999995E-4</v>
      </c>
      <c r="L238" s="31">
        <f>'AEO 2022 Table 49 Raw'!O222</f>
        <v>8.2299999999999995E-4</v>
      </c>
      <c r="M238" s="31">
        <f>'AEO 2022 Table 49 Raw'!P222</f>
        <v>8.0099999999999995E-4</v>
      </c>
      <c r="N238" s="31">
        <f>'AEO 2022 Table 49 Raw'!Q222</f>
        <v>7.9100000000000004E-4</v>
      </c>
      <c r="O238" s="31">
        <f>'AEO 2022 Table 49 Raw'!R222</f>
        <v>7.8200000000000003E-4</v>
      </c>
      <c r="P238" s="31">
        <f>'AEO 2022 Table 49 Raw'!S222</f>
        <v>7.5299999999999998E-4</v>
      </c>
      <c r="Q238" s="31">
        <f>'AEO 2022 Table 49 Raw'!T222</f>
        <v>7.2300000000000001E-4</v>
      </c>
      <c r="R238" s="31">
        <f>'AEO 2022 Table 49 Raw'!U222</f>
        <v>7.0699999999999995E-4</v>
      </c>
      <c r="S238" s="31">
        <f>'AEO 2022 Table 49 Raw'!V222</f>
        <v>7.0500000000000001E-4</v>
      </c>
      <c r="T238" s="31">
        <f>'AEO 2022 Table 49 Raw'!W222</f>
        <v>7.0699999999999995E-4</v>
      </c>
      <c r="U238" s="31">
        <f>'AEO 2022 Table 49 Raw'!X222</f>
        <v>7.1599999999999995E-4</v>
      </c>
      <c r="V238" s="31">
        <f>'AEO 2022 Table 49 Raw'!Y222</f>
        <v>7.2099999999999996E-4</v>
      </c>
      <c r="W238" s="31">
        <f>'AEO 2022 Table 49 Raw'!Z222</f>
        <v>7.1500000000000003E-4</v>
      </c>
      <c r="X238" s="31">
        <f>'AEO 2022 Table 49 Raw'!AA222</f>
        <v>7.0600000000000003E-4</v>
      </c>
      <c r="Y238" s="31">
        <f>'AEO 2022 Table 49 Raw'!AB222</f>
        <v>6.96E-4</v>
      </c>
      <c r="Z238" s="31">
        <f>'AEO 2022 Table 49 Raw'!AC222</f>
        <v>6.8599999999999998E-4</v>
      </c>
      <c r="AA238" s="31">
        <f>'AEO 2022 Table 49 Raw'!AD222</f>
        <v>6.7599999999999995E-4</v>
      </c>
      <c r="AB238" s="31">
        <f>'AEO 2022 Table 49 Raw'!AE222</f>
        <v>6.7100000000000005E-4</v>
      </c>
      <c r="AC238" s="31">
        <f>'AEO 2022 Table 49 Raw'!AF222</f>
        <v>6.6600000000000003E-4</v>
      </c>
      <c r="AD238" s="31">
        <f>'AEO 2022 Table 49 Raw'!AG222</f>
        <v>6.5200000000000002E-4</v>
      </c>
      <c r="AE238" s="31">
        <f>'AEO 2022 Table 49 Raw'!AH222</f>
        <v>6.3900000000000003E-4</v>
      </c>
      <c r="AF238" s="31">
        <f>'AEO 2022 Table 49 Raw'!AI222</f>
        <v>6.4300000000000002E-4</v>
      </c>
      <c r="AG238" s="52">
        <f>'AEO 2022 Table 49 Raw'!AJ222</f>
        <v>-1.2E-2</v>
      </c>
    </row>
    <row r="239" spans="1:33" ht="15" customHeight="1">
      <c r="A239" s="8" t="s">
        <v>2238</v>
      </c>
      <c r="B239" s="28" t="s">
        <v>2035</v>
      </c>
      <c r="C239" s="31">
        <f>'AEO 2022 Table 49 Raw'!F223</f>
        <v>0.23710600000000001</v>
      </c>
      <c r="D239" s="31">
        <f>'AEO 2022 Table 49 Raw'!G223</f>
        <v>0.215778</v>
      </c>
      <c r="E239" s="31">
        <f>'AEO 2022 Table 49 Raw'!H223</f>
        <v>0.22321199999999999</v>
      </c>
      <c r="F239" s="31">
        <f>'AEO 2022 Table 49 Raw'!I223</f>
        <v>0.24430099999999999</v>
      </c>
      <c r="G239" s="31">
        <f>'AEO 2022 Table 49 Raw'!J223</f>
        <v>0.25641199999999997</v>
      </c>
      <c r="H239" s="31">
        <f>'AEO 2022 Table 49 Raw'!K223</f>
        <v>0.26050000000000001</v>
      </c>
      <c r="I239" s="31">
        <f>'AEO 2022 Table 49 Raw'!L223</f>
        <v>0.26231599999999999</v>
      </c>
      <c r="J239" s="31">
        <f>'AEO 2022 Table 49 Raw'!M223</f>
        <v>0.26734599999999997</v>
      </c>
      <c r="K239" s="31">
        <f>'AEO 2022 Table 49 Raw'!N223</f>
        <v>0.27288899999999999</v>
      </c>
      <c r="L239" s="31">
        <f>'AEO 2022 Table 49 Raw'!O223</f>
        <v>0.27498699999999998</v>
      </c>
      <c r="M239" s="31">
        <f>'AEO 2022 Table 49 Raw'!P223</f>
        <v>0.27578200000000003</v>
      </c>
      <c r="N239" s="31">
        <f>'AEO 2022 Table 49 Raw'!Q223</f>
        <v>0.28042800000000001</v>
      </c>
      <c r="O239" s="31">
        <f>'AEO 2022 Table 49 Raw'!R223</f>
        <v>0.28561599999999998</v>
      </c>
      <c r="P239" s="31">
        <f>'AEO 2022 Table 49 Raw'!S223</f>
        <v>0.28328500000000001</v>
      </c>
      <c r="Q239" s="31">
        <f>'AEO 2022 Table 49 Raw'!T223</f>
        <v>0.28024900000000003</v>
      </c>
      <c r="R239" s="31">
        <f>'AEO 2022 Table 49 Raw'!U223</f>
        <v>0.28227200000000002</v>
      </c>
      <c r="S239" s="31">
        <f>'AEO 2022 Table 49 Raw'!V223</f>
        <v>0.28998000000000002</v>
      </c>
      <c r="T239" s="31">
        <f>'AEO 2022 Table 49 Raw'!W223</f>
        <v>0.29951299999999997</v>
      </c>
      <c r="U239" s="31">
        <f>'AEO 2022 Table 49 Raw'!X223</f>
        <v>0.31245499999999998</v>
      </c>
      <c r="V239" s="31">
        <f>'AEO 2022 Table 49 Raw'!Y223</f>
        <v>0.32391300000000001</v>
      </c>
      <c r="W239" s="31">
        <f>'AEO 2022 Table 49 Raw'!Z223</f>
        <v>0.33103100000000002</v>
      </c>
      <c r="X239" s="31">
        <f>'AEO 2022 Table 49 Raw'!AA223</f>
        <v>0.33674500000000002</v>
      </c>
      <c r="Y239" s="31">
        <f>'AEO 2022 Table 49 Raw'!AB223</f>
        <v>0.34190300000000001</v>
      </c>
      <c r="Z239" s="31">
        <f>'AEO 2022 Table 49 Raw'!AC223</f>
        <v>0.347049</v>
      </c>
      <c r="AA239" s="31">
        <f>'AEO 2022 Table 49 Raw'!AD223</f>
        <v>0.35191800000000001</v>
      </c>
      <c r="AB239" s="31">
        <f>'AEO 2022 Table 49 Raw'!AE223</f>
        <v>0.359902</v>
      </c>
      <c r="AC239" s="31">
        <f>'AEO 2022 Table 49 Raw'!AF223</f>
        <v>0.36827300000000002</v>
      </c>
      <c r="AD239" s="31">
        <f>'AEO 2022 Table 49 Raw'!AG223</f>
        <v>0.37082900000000002</v>
      </c>
      <c r="AE239" s="31">
        <f>'AEO 2022 Table 49 Raw'!AH223</f>
        <v>0.37437199999999998</v>
      </c>
      <c r="AF239" s="31">
        <f>'AEO 2022 Table 49 Raw'!AI223</f>
        <v>0.38811800000000002</v>
      </c>
      <c r="AG239" s="52">
        <f>'AEO 2022 Table 49 Raw'!AJ223</f>
        <v>1.7000000000000001E-2</v>
      </c>
    </row>
    <row r="240" spans="1:33" ht="15" customHeight="1">
      <c r="A240" s="8" t="s">
        <v>2239</v>
      </c>
      <c r="B240" s="28" t="s">
        <v>2037</v>
      </c>
      <c r="C240" s="31">
        <f>'AEO 2022 Table 49 Raw'!F224</f>
        <v>0.27038200000000001</v>
      </c>
      <c r="D240" s="31">
        <f>'AEO 2022 Table 49 Raw'!G224</f>
        <v>0.246061</v>
      </c>
      <c r="E240" s="31">
        <f>'AEO 2022 Table 49 Raw'!H224</f>
        <v>0.25453900000000002</v>
      </c>
      <c r="F240" s="31">
        <f>'AEO 2022 Table 49 Raw'!I224</f>
        <v>0.27858699999999997</v>
      </c>
      <c r="G240" s="31">
        <f>'AEO 2022 Table 49 Raw'!J224</f>
        <v>0.29239700000000002</v>
      </c>
      <c r="H240" s="31">
        <f>'AEO 2022 Table 49 Raw'!K224</f>
        <v>0.29705900000000002</v>
      </c>
      <c r="I240" s="31">
        <f>'AEO 2022 Table 49 Raw'!L224</f>
        <v>0.29913000000000001</v>
      </c>
      <c r="J240" s="31">
        <f>'AEO 2022 Table 49 Raw'!M224</f>
        <v>0.30486600000000003</v>
      </c>
      <c r="K240" s="31">
        <f>'AEO 2022 Table 49 Raw'!N224</f>
        <v>0.31118699999999999</v>
      </c>
      <c r="L240" s="31">
        <f>'AEO 2022 Table 49 Raw'!O224</f>
        <v>0.313579</v>
      </c>
      <c r="M240" s="31">
        <f>'AEO 2022 Table 49 Raw'!P224</f>
        <v>0.31448599999999999</v>
      </c>
      <c r="N240" s="31">
        <f>'AEO 2022 Table 49 Raw'!Q224</f>
        <v>0.31978400000000001</v>
      </c>
      <c r="O240" s="31">
        <f>'AEO 2022 Table 49 Raw'!R224</f>
        <v>0.32569999999999999</v>
      </c>
      <c r="P240" s="31">
        <f>'AEO 2022 Table 49 Raw'!S224</f>
        <v>0.323042</v>
      </c>
      <c r="Q240" s="31">
        <f>'AEO 2022 Table 49 Raw'!T224</f>
        <v>0.319579</v>
      </c>
      <c r="R240" s="31">
        <f>'AEO 2022 Table 49 Raw'!U224</f>
        <v>0.32188699999999998</v>
      </c>
      <c r="S240" s="31">
        <f>'AEO 2022 Table 49 Raw'!V224</f>
        <v>0.33067600000000003</v>
      </c>
      <c r="T240" s="31">
        <f>'AEO 2022 Table 49 Raw'!W224</f>
        <v>0.34154699999999999</v>
      </c>
      <c r="U240" s="31">
        <f>'AEO 2022 Table 49 Raw'!X224</f>
        <v>0.35630600000000001</v>
      </c>
      <c r="V240" s="31">
        <f>'AEO 2022 Table 49 Raw'!Y224</f>
        <v>0.36937199999999998</v>
      </c>
      <c r="W240" s="31">
        <f>'AEO 2022 Table 49 Raw'!Z224</f>
        <v>0.37748799999999999</v>
      </c>
      <c r="X240" s="31">
        <f>'AEO 2022 Table 49 Raw'!AA224</f>
        <v>0.38400400000000001</v>
      </c>
      <c r="Y240" s="31">
        <f>'AEO 2022 Table 49 Raw'!AB224</f>
        <v>0.38988600000000001</v>
      </c>
      <c r="Z240" s="31">
        <f>'AEO 2022 Table 49 Raw'!AC224</f>
        <v>0.39575399999999999</v>
      </c>
      <c r="AA240" s="31">
        <f>'AEO 2022 Table 49 Raw'!AD224</f>
        <v>0.40130700000000002</v>
      </c>
      <c r="AB240" s="31">
        <f>'AEO 2022 Table 49 Raw'!AE224</f>
        <v>0.410412</v>
      </c>
      <c r="AC240" s="31">
        <f>'AEO 2022 Table 49 Raw'!AF224</f>
        <v>0.419958</v>
      </c>
      <c r="AD240" s="31">
        <f>'AEO 2022 Table 49 Raw'!AG224</f>
        <v>0.422871</v>
      </c>
      <c r="AE240" s="31">
        <f>'AEO 2022 Table 49 Raw'!AH224</f>
        <v>0.42691200000000001</v>
      </c>
      <c r="AF240" s="31">
        <f>'AEO 2022 Table 49 Raw'!AI224</f>
        <v>0.44258700000000001</v>
      </c>
      <c r="AG240" s="52">
        <f>'AEO 2022 Table 49 Raw'!AJ224</f>
        <v>1.7000000000000001E-2</v>
      </c>
    </row>
    <row r="241" spans="1:33" ht="15" customHeight="1">
      <c r="A241" s="8" t="s">
        <v>2240</v>
      </c>
      <c r="B241" s="28" t="s">
        <v>2039</v>
      </c>
      <c r="C241" s="31">
        <f>'AEO 2022 Table 49 Raw'!F225</f>
        <v>0.29670800000000003</v>
      </c>
      <c r="D241" s="31">
        <f>'AEO 2022 Table 49 Raw'!G225</f>
        <v>0.27001900000000001</v>
      </c>
      <c r="E241" s="31">
        <f>'AEO 2022 Table 49 Raw'!H225</f>
        <v>0.27932200000000001</v>
      </c>
      <c r="F241" s="31">
        <f>'AEO 2022 Table 49 Raw'!I225</f>
        <v>0.30571199999999998</v>
      </c>
      <c r="G241" s="31">
        <f>'AEO 2022 Table 49 Raw'!J225</f>
        <v>0.32086700000000001</v>
      </c>
      <c r="H241" s="31">
        <f>'AEO 2022 Table 49 Raw'!K225</f>
        <v>0.32598300000000002</v>
      </c>
      <c r="I241" s="31">
        <f>'AEO 2022 Table 49 Raw'!L225</f>
        <v>0.32825599999999999</v>
      </c>
      <c r="J241" s="31">
        <f>'AEO 2022 Table 49 Raw'!M225</f>
        <v>0.33455000000000001</v>
      </c>
      <c r="K241" s="31">
        <f>'AEO 2022 Table 49 Raw'!N225</f>
        <v>0.34148600000000001</v>
      </c>
      <c r="L241" s="31">
        <f>'AEO 2022 Table 49 Raw'!O225</f>
        <v>0.344111</v>
      </c>
      <c r="M241" s="31">
        <f>'AEO 2022 Table 49 Raw'!P225</f>
        <v>0.345107</v>
      </c>
      <c r="N241" s="31">
        <f>'AEO 2022 Table 49 Raw'!Q225</f>
        <v>0.35092000000000001</v>
      </c>
      <c r="O241" s="31">
        <f>'AEO 2022 Table 49 Raw'!R225</f>
        <v>0.35741299999999998</v>
      </c>
      <c r="P241" s="31">
        <f>'AEO 2022 Table 49 Raw'!S225</f>
        <v>0.35449599999999998</v>
      </c>
      <c r="Q241" s="31">
        <f>'AEO 2022 Table 49 Raw'!T225</f>
        <v>0.35069600000000001</v>
      </c>
      <c r="R241" s="31">
        <f>'AEO 2022 Table 49 Raw'!U225</f>
        <v>0.35322799999999999</v>
      </c>
      <c r="S241" s="31">
        <f>'AEO 2022 Table 49 Raw'!V225</f>
        <v>0.362873</v>
      </c>
      <c r="T241" s="31">
        <f>'AEO 2022 Table 49 Raw'!W225</f>
        <v>0.374803</v>
      </c>
      <c r="U241" s="31">
        <f>'AEO 2022 Table 49 Raw'!X225</f>
        <v>0.39099800000000001</v>
      </c>
      <c r="V241" s="31">
        <f>'AEO 2022 Table 49 Raw'!Y225</f>
        <v>0.40533599999999997</v>
      </c>
      <c r="W241" s="31">
        <f>'AEO 2022 Table 49 Raw'!Z225</f>
        <v>0.41424299999999997</v>
      </c>
      <c r="X241" s="31">
        <f>'AEO 2022 Table 49 Raw'!AA225</f>
        <v>0.42139300000000002</v>
      </c>
      <c r="Y241" s="31">
        <f>'AEO 2022 Table 49 Raw'!AB225</f>
        <v>0.42784800000000001</v>
      </c>
      <c r="Z241" s="31">
        <f>'AEO 2022 Table 49 Raw'!AC225</f>
        <v>0.43428800000000001</v>
      </c>
      <c r="AA241" s="31">
        <f>'AEO 2022 Table 49 Raw'!AD225</f>
        <v>0.44038100000000002</v>
      </c>
      <c r="AB241" s="31">
        <f>'AEO 2022 Table 49 Raw'!AE225</f>
        <v>0.45037199999999999</v>
      </c>
      <c r="AC241" s="31">
        <f>'AEO 2022 Table 49 Raw'!AF225</f>
        <v>0.46084799999999998</v>
      </c>
      <c r="AD241" s="31">
        <f>'AEO 2022 Table 49 Raw'!AG225</f>
        <v>0.46404499999999999</v>
      </c>
      <c r="AE241" s="31">
        <f>'AEO 2022 Table 49 Raw'!AH225</f>
        <v>0.46847899999999998</v>
      </c>
      <c r="AF241" s="31">
        <f>'AEO 2022 Table 49 Raw'!AI225</f>
        <v>0.48568099999999997</v>
      </c>
      <c r="AG241" s="52">
        <f>'AEO 2022 Table 49 Raw'!AJ225</f>
        <v>1.7000000000000001E-2</v>
      </c>
    </row>
    <row r="242" spans="1:33" ht="15" customHeight="1">
      <c r="A242" s="8" t="s">
        <v>2241</v>
      </c>
      <c r="B242" s="28" t="s">
        <v>2065</v>
      </c>
      <c r="C242" s="31">
        <f>'AEO 2022 Table 49 Raw'!F226</f>
        <v>277.98751800000002</v>
      </c>
      <c r="D242" s="31">
        <f>'AEO 2022 Table 49 Raw'!G226</f>
        <v>245.61402899999999</v>
      </c>
      <c r="E242" s="31">
        <f>'AEO 2022 Table 49 Raw'!H226</f>
        <v>246.675949</v>
      </c>
      <c r="F242" s="31">
        <f>'AEO 2022 Table 49 Raw'!I226</f>
        <v>262.11767600000002</v>
      </c>
      <c r="G242" s="31">
        <f>'AEO 2022 Table 49 Raw'!J226</f>
        <v>267.09878500000002</v>
      </c>
      <c r="H242" s="31">
        <f>'AEO 2022 Table 49 Raw'!K226</f>
        <v>263.454071</v>
      </c>
      <c r="I242" s="31">
        <f>'AEO 2022 Table 49 Raw'!L226</f>
        <v>257.563782</v>
      </c>
      <c r="J242" s="31">
        <f>'AEO 2022 Table 49 Raw'!M226</f>
        <v>254.856888</v>
      </c>
      <c r="K242" s="31">
        <f>'AEO 2022 Table 49 Raw'!N226</f>
        <v>252.563568</v>
      </c>
      <c r="L242" s="31">
        <f>'AEO 2022 Table 49 Raw'!O226</f>
        <v>247.09259</v>
      </c>
      <c r="M242" s="31">
        <f>'AEO 2022 Table 49 Raw'!P226</f>
        <v>240.58987400000001</v>
      </c>
      <c r="N242" s="31">
        <f>'AEO 2022 Table 49 Raw'!Q226</f>
        <v>237.51712000000001</v>
      </c>
      <c r="O242" s="31">
        <f>'AEO 2022 Table 49 Raw'!R226</f>
        <v>234.86558500000001</v>
      </c>
      <c r="P242" s="31">
        <f>'AEO 2022 Table 49 Raw'!S226</f>
        <v>226.163895</v>
      </c>
      <c r="Q242" s="31">
        <f>'AEO 2022 Table 49 Raw'!T226</f>
        <v>217.222702</v>
      </c>
      <c r="R242" s="31">
        <f>'AEO 2022 Table 49 Raw'!U226</f>
        <v>212.418701</v>
      </c>
      <c r="S242" s="31">
        <f>'AEO 2022 Table 49 Raw'!V226</f>
        <v>211.86282299999999</v>
      </c>
      <c r="T242" s="31">
        <f>'AEO 2022 Table 49 Raw'!W226</f>
        <v>212.45451399999999</v>
      </c>
      <c r="U242" s="31">
        <f>'AEO 2022 Table 49 Raw'!X226</f>
        <v>215.179382</v>
      </c>
      <c r="V242" s="31">
        <f>'AEO 2022 Table 49 Raw'!Y226</f>
        <v>216.57298299999999</v>
      </c>
      <c r="W242" s="31">
        <f>'AEO 2022 Table 49 Raw'!Z226</f>
        <v>214.88537600000001</v>
      </c>
      <c r="X242" s="31">
        <f>'AEO 2022 Table 49 Raw'!AA226</f>
        <v>212.227676</v>
      </c>
      <c r="Y242" s="31">
        <f>'AEO 2022 Table 49 Raw'!AB226</f>
        <v>209.202393</v>
      </c>
      <c r="Z242" s="31">
        <f>'AEO 2022 Table 49 Raw'!AC226</f>
        <v>206.16622899999999</v>
      </c>
      <c r="AA242" s="31">
        <f>'AEO 2022 Table 49 Raw'!AD226</f>
        <v>202.96961999999999</v>
      </c>
      <c r="AB242" s="31">
        <f>'AEO 2022 Table 49 Raw'!AE226</f>
        <v>201.528763</v>
      </c>
      <c r="AC242" s="31">
        <f>'AEO 2022 Table 49 Raw'!AF226</f>
        <v>200.209946</v>
      </c>
      <c r="AD242" s="31">
        <f>'AEO 2022 Table 49 Raw'!AG226</f>
        <v>195.72730999999999</v>
      </c>
      <c r="AE242" s="31">
        <f>'AEO 2022 Table 49 Raw'!AH226</f>
        <v>191.84227000000001</v>
      </c>
      <c r="AF242" s="31">
        <f>'AEO 2022 Table 49 Raw'!AI226</f>
        <v>193.093369</v>
      </c>
      <c r="AG242" s="52">
        <f>'AEO 2022 Table 49 Raw'!AJ226</f>
        <v>-1.2E-2</v>
      </c>
    </row>
    <row r="243" spans="1:33" ht="15" customHeight="1">
      <c r="A243" s="8" t="s">
        <v>2242</v>
      </c>
      <c r="B243" s="27" t="s">
        <v>2243</v>
      </c>
      <c r="C243" s="31">
        <f>'AEO 2022 Table 49 Raw'!F227</f>
        <v>740.32202099999995</v>
      </c>
      <c r="D243" s="31">
        <f>'AEO 2022 Table 49 Raw'!G227</f>
        <v>664.46466099999998</v>
      </c>
      <c r="E243" s="31">
        <f>'AEO 2022 Table 49 Raw'!H227</f>
        <v>676.90515100000005</v>
      </c>
      <c r="F243" s="31">
        <f>'AEO 2022 Table 49 Raw'!I227</f>
        <v>714.21283000000005</v>
      </c>
      <c r="G243" s="31">
        <f>'AEO 2022 Table 49 Raw'!J227</f>
        <v>727.96588099999997</v>
      </c>
      <c r="H243" s="31">
        <f>'AEO 2022 Table 49 Raw'!K227</f>
        <v>727.80432099999996</v>
      </c>
      <c r="I243" s="31">
        <f>'AEO 2022 Table 49 Raw'!L227</f>
        <v>720.67126499999995</v>
      </c>
      <c r="J243" s="31">
        <f>'AEO 2022 Table 49 Raw'!M227</f>
        <v>721.59094200000004</v>
      </c>
      <c r="K243" s="31">
        <f>'AEO 2022 Table 49 Raw'!N227</f>
        <v>724.29125999999997</v>
      </c>
      <c r="L243" s="31">
        <f>'AEO 2022 Table 49 Raw'!O227</f>
        <v>718.70068400000002</v>
      </c>
      <c r="M243" s="31">
        <f>'AEO 2022 Table 49 Raw'!P227</f>
        <v>711.81359899999995</v>
      </c>
      <c r="N243" s="31">
        <f>'AEO 2022 Table 49 Raw'!Q227</f>
        <v>714.00854500000003</v>
      </c>
      <c r="O243" s="31">
        <f>'AEO 2022 Table 49 Raw'!R227</f>
        <v>717.63122599999997</v>
      </c>
      <c r="P243" s="31">
        <f>'AEO 2022 Table 49 Raw'!S227</f>
        <v>702.15515100000005</v>
      </c>
      <c r="Q243" s="31">
        <f>'AEO 2022 Table 49 Raw'!T227</f>
        <v>685.81469700000002</v>
      </c>
      <c r="R243" s="31">
        <f>'AEO 2022 Table 49 Raw'!U227</f>
        <v>680.61614999999995</v>
      </c>
      <c r="S243" s="31">
        <f>'AEO 2022 Table 49 Raw'!V227</f>
        <v>686.47503700000004</v>
      </c>
      <c r="T243" s="31">
        <f>'AEO 2022 Table 49 Raw'!W227</f>
        <v>697.39593500000001</v>
      </c>
      <c r="U243" s="31">
        <f>'AEO 2022 Table 49 Raw'!X227</f>
        <v>714.25714100000005</v>
      </c>
      <c r="V243" s="31">
        <f>'AEO 2022 Table 49 Raw'!Y227</f>
        <v>727.39550799999995</v>
      </c>
      <c r="W243" s="31">
        <f>'AEO 2022 Table 49 Raw'!Z227</f>
        <v>732.18292199999996</v>
      </c>
      <c r="X243" s="31">
        <f>'AEO 2022 Table 49 Raw'!AA227</f>
        <v>733.42034899999999</v>
      </c>
      <c r="Y243" s="31">
        <f>'AEO 2022 Table 49 Raw'!AB227</f>
        <v>733.74945100000002</v>
      </c>
      <c r="Z243" s="31">
        <f>'AEO 2022 Table 49 Raw'!AC227</f>
        <v>733.76086399999997</v>
      </c>
      <c r="AA243" s="31">
        <f>'AEO 2022 Table 49 Raw'!AD227</f>
        <v>732.39166299999999</v>
      </c>
      <c r="AB243" s="31">
        <f>'AEO 2022 Table 49 Raw'!AE227</f>
        <v>738.45190400000001</v>
      </c>
      <c r="AC243" s="31">
        <f>'AEO 2022 Table 49 Raw'!AF227</f>
        <v>743.73095699999999</v>
      </c>
      <c r="AD243" s="31">
        <f>'AEO 2022 Table 49 Raw'!AG227</f>
        <v>740.60058600000002</v>
      </c>
      <c r="AE243" s="31">
        <f>'AEO 2022 Table 49 Raw'!AH227</f>
        <v>741.86987299999998</v>
      </c>
      <c r="AF243" s="31">
        <f>'AEO 2022 Table 49 Raw'!AI227</f>
        <v>752.82745399999999</v>
      </c>
      <c r="AG243" s="52">
        <f>'AEO 2022 Table 49 Raw'!AJ227</f>
        <v>1E-3</v>
      </c>
    </row>
    <row r="244" spans="1:33" ht="15" customHeight="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52"/>
    </row>
    <row r="245" spans="1:33" ht="15" customHeight="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52"/>
    </row>
    <row r="246" spans="1:33" ht="15" customHeight="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52"/>
    </row>
    <row r="247" spans="1:33" ht="15" customHeight="1">
      <c r="B247" s="27" t="s">
        <v>181</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52"/>
    </row>
    <row r="248" spans="1:33" ht="12" customHeight="1">
      <c r="A248" s="8" t="s">
        <v>2244</v>
      </c>
      <c r="B248" s="28" t="s">
        <v>2245</v>
      </c>
      <c r="C248" s="31">
        <f>'AEO 2022 Table 49 Raw'!F229</f>
        <v>1642.4384769999999</v>
      </c>
      <c r="D248" s="31">
        <f>'AEO 2022 Table 49 Raw'!G229</f>
        <v>1648.841187</v>
      </c>
      <c r="E248" s="31">
        <f>'AEO 2022 Table 49 Raw'!H229</f>
        <v>1642.1176760000001</v>
      </c>
      <c r="F248" s="31">
        <f>'AEO 2022 Table 49 Raw'!I229</f>
        <v>1538.342163</v>
      </c>
      <c r="G248" s="31">
        <f>'AEO 2022 Table 49 Raw'!J229</f>
        <v>1550.619385</v>
      </c>
      <c r="H248" s="31">
        <f>'AEO 2022 Table 49 Raw'!K229</f>
        <v>1586.2102050000001</v>
      </c>
      <c r="I248" s="31">
        <f>'AEO 2022 Table 49 Raw'!L229</f>
        <v>1584.949341</v>
      </c>
      <c r="J248" s="31">
        <f>'AEO 2022 Table 49 Raw'!M229</f>
        <v>1595.376587</v>
      </c>
      <c r="K248" s="31">
        <f>'AEO 2022 Table 49 Raw'!N229</f>
        <v>1596.9819339999999</v>
      </c>
      <c r="L248" s="31">
        <f>'AEO 2022 Table 49 Raw'!O229</f>
        <v>1601.017578</v>
      </c>
      <c r="M248" s="31">
        <f>'AEO 2022 Table 49 Raw'!P229</f>
        <v>1607.385254</v>
      </c>
      <c r="N248" s="31">
        <f>'AEO 2022 Table 49 Raw'!Q229</f>
        <v>1609.5629879999999</v>
      </c>
      <c r="O248" s="31">
        <f>'AEO 2022 Table 49 Raw'!R229</f>
        <v>1610.8304439999999</v>
      </c>
      <c r="P248" s="31">
        <f>'AEO 2022 Table 49 Raw'!S229</f>
        <v>1600.236206</v>
      </c>
      <c r="Q248" s="31">
        <f>'AEO 2022 Table 49 Raw'!T229</f>
        <v>1594.3553469999999</v>
      </c>
      <c r="R248" s="31">
        <f>'AEO 2022 Table 49 Raw'!U229</f>
        <v>1589.1704099999999</v>
      </c>
      <c r="S248" s="31">
        <f>'AEO 2022 Table 49 Raw'!V229</f>
        <v>1589.8118899999999</v>
      </c>
      <c r="T248" s="31">
        <f>'AEO 2022 Table 49 Raw'!W229</f>
        <v>1595.442871</v>
      </c>
      <c r="U248" s="31">
        <f>'AEO 2022 Table 49 Raw'!X229</f>
        <v>1599.424072</v>
      </c>
      <c r="V248" s="31">
        <f>'AEO 2022 Table 49 Raw'!Y229</f>
        <v>1598.0878909999999</v>
      </c>
      <c r="W248" s="31">
        <f>'AEO 2022 Table 49 Raw'!Z229</f>
        <v>1603.0029300000001</v>
      </c>
      <c r="X248" s="31">
        <f>'AEO 2022 Table 49 Raw'!AA229</f>
        <v>1610.482178</v>
      </c>
      <c r="Y248" s="31">
        <f>'AEO 2022 Table 49 Raw'!AB229</f>
        <v>1608.26001</v>
      </c>
      <c r="Z248" s="31">
        <f>'AEO 2022 Table 49 Raw'!AC229</f>
        <v>1612.27124</v>
      </c>
      <c r="AA248" s="31">
        <f>'AEO 2022 Table 49 Raw'!AD229</f>
        <v>1606.3276370000001</v>
      </c>
      <c r="AB248" s="31">
        <f>'AEO 2022 Table 49 Raw'!AE229</f>
        <v>1612.4525149999999</v>
      </c>
      <c r="AC248" s="31">
        <f>'AEO 2022 Table 49 Raw'!AF229</f>
        <v>1612.159302</v>
      </c>
      <c r="AD248" s="31">
        <f>'AEO 2022 Table 49 Raw'!AG229</f>
        <v>1614.0505370000001</v>
      </c>
      <c r="AE248" s="31">
        <f>'AEO 2022 Table 49 Raw'!AH229</f>
        <v>1618.08374</v>
      </c>
      <c r="AF248" s="31">
        <f>'AEO 2022 Table 49 Raw'!AI229</f>
        <v>1632.708496</v>
      </c>
      <c r="AG248" s="52">
        <f>'AEO 2022 Table 49 Raw'!AJ229</f>
        <v>0</v>
      </c>
    </row>
    <row r="249" spans="1:33" ht="15" customHeight="1">
      <c r="A249" s="8" t="s">
        <v>2246</v>
      </c>
      <c r="B249" s="28" t="s">
        <v>2247</v>
      </c>
      <c r="C249" s="31">
        <f>'AEO 2022 Table 49 Raw'!F230</f>
        <v>3.512003</v>
      </c>
      <c r="D249" s="31">
        <f>'AEO 2022 Table 49 Raw'!G230</f>
        <v>3.5347819999999999</v>
      </c>
      <c r="E249" s="31">
        <f>'AEO 2022 Table 49 Raw'!H230</f>
        <v>3.5577100000000002</v>
      </c>
      <c r="F249" s="31">
        <f>'AEO 2022 Table 49 Raw'!I230</f>
        <v>3.5807850000000001</v>
      </c>
      <c r="G249" s="31">
        <f>'AEO 2022 Table 49 Raw'!J230</f>
        <v>3.6040100000000002</v>
      </c>
      <c r="H249" s="31">
        <f>'AEO 2022 Table 49 Raw'!K230</f>
        <v>3.627386</v>
      </c>
      <c r="I249" s="31">
        <f>'AEO 2022 Table 49 Raw'!L230</f>
        <v>3.6509140000000002</v>
      </c>
      <c r="J249" s="31">
        <f>'AEO 2022 Table 49 Raw'!M230</f>
        <v>3.6745939999999999</v>
      </c>
      <c r="K249" s="31">
        <f>'AEO 2022 Table 49 Raw'!N230</f>
        <v>3.6984279999999998</v>
      </c>
      <c r="L249" s="31">
        <f>'AEO 2022 Table 49 Raw'!O230</f>
        <v>3.7224159999999999</v>
      </c>
      <c r="M249" s="31">
        <f>'AEO 2022 Table 49 Raw'!P230</f>
        <v>3.7465600000000001</v>
      </c>
      <c r="N249" s="31">
        <f>'AEO 2022 Table 49 Raw'!Q230</f>
        <v>3.7708599999999999</v>
      </c>
      <c r="O249" s="31">
        <f>'AEO 2022 Table 49 Raw'!R230</f>
        <v>3.795318</v>
      </c>
      <c r="P249" s="31">
        <f>'AEO 2022 Table 49 Raw'!S230</f>
        <v>3.8199350000000001</v>
      </c>
      <c r="Q249" s="31">
        <f>'AEO 2022 Table 49 Raw'!T230</f>
        <v>3.8447119999999999</v>
      </c>
      <c r="R249" s="31">
        <f>'AEO 2022 Table 49 Raw'!U230</f>
        <v>3.8696489999999999</v>
      </c>
      <c r="S249" s="31">
        <f>'AEO 2022 Table 49 Raw'!V230</f>
        <v>3.8947479999999999</v>
      </c>
      <c r="T249" s="31">
        <f>'AEO 2022 Table 49 Raw'!W230</f>
        <v>3.9200089999999999</v>
      </c>
      <c r="U249" s="31">
        <f>'AEO 2022 Table 49 Raw'!X230</f>
        <v>3.9454349999999998</v>
      </c>
      <c r="V249" s="31">
        <f>'AEO 2022 Table 49 Raw'!Y230</f>
        <v>3.971025</v>
      </c>
      <c r="W249" s="31">
        <f>'AEO 2022 Table 49 Raw'!Z230</f>
        <v>3.9967820000000001</v>
      </c>
      <c r="X249" s="31">
        <f>'AEO 2022 Table 49 Raw'!AA230</f>
        <v>4.0227050000000002</v>
      </c>
      <c r="Y249" s="31">
        <f>'AEO 2022 Table 49 Raw'!AB230</f>
        <v>4.0487970000000004</v>
      </c>
      <c r="Z249" s="31">
        <f>'AEO 2022 Table 49 Raw'!AC230</f>
        <v>4.0750580000000003</v>
      </c>
      <c r="AA249" s="31">
        <f>'AEO 2022 Table 49 Raw'!AD230</f>
        <v>4.1014889999999999</v>
      </c>
      <c r="AB249" s="31">
        <f>'AEO 2022 Table 49 Raw'!AE230</f>
        <v>4.1280910000000004</v>
      </c>
      <c r="AC249" s="31">
        <f>'AEO 2022 Table 49 Raw'!AF230</f>
        <v>4.1548660000000002</v>
      </c>
      <c r="AD249" s="31">
        <f>'AEO 2022 Table 49 Raw'!AG230</f>
        <v>4.1818150000000003</v>
      </c>
      <c r="AE249" s="31">
        <f>'AEO 2022 Table 49 Raw'!AH230</f>
        <v>4.208939</v>
      </c>
      <c r="AF249" s="31">
        <f>'AEO 2022 Table 49 Raw'!AI230</f>
        <v>4.2362380000000002</v>
      </c>
      <c r="AG249" s="52">
        <f>'AEO 2022 Table 49 Raw'!AJ230</f>
        <v>6.0000000000000001E-3</v>
      </c>
    </row>
    <row r="250" spans="1:33" ht="15" customHeight="1">
      <c r="B250" s="27" t="s">
        <v>2248</v>
      </c>
      <c r="C250" s="31">
        <f>'AEO 2022 Table 49 Raw'!F231</f>
        <v>0</v>
      </c>
      <c r="D250" s="31">
        <f>'AEO 2022 Table 49 Raw'!G231</f>
        <v>0</v>
      </c>
      <c r="E250" s="31">
        <f>'AEO 2022 Table 49 Raw'!H231</f>
        <v>0</v>
      </c>
      <c r="F250" s="31">
        <f>'AEO 2022 Table 49 Raw'!I231</f>
        <v>0</v>
      </c>
      <c r="G250" s="31">
        <f>'AEO 2022 Table 49 Raw'!J231</f>
        <v>0</v>
      </c>
      <c r="H250" s="31">
        <f>'AEO 2022 Table 49 Raw'!K231</f>
        <v>0</v>
      </c>
      <c r="I250" s="31">
        <f>'AEO 2022 Table 49 Raw'!L231</f>
        <v>0</v>
      </c>
      <c r="J250" s="31">
        <f>'AEO 2022 Table 49 Raw'!M231</f>
        <v>0</v>
      </c>
      <c r="K250" s="31">
        <f>'AEO 2022 Table 49 Raw'!N231</f>
        <v>0</v>
      </c>
      <c r="L250" s="31">
        <f>'AEO 2022 Table 49 Raw'!O231</f>
        <v>0</v>
      </c>
      <c r="M250" s="31">
        <f>'AEO 2022 Table 49 Raw'!P231</f>
        <v>0</v>
      </c>
      <c r="N250" s="31">
        <f>'AEO 2022 Table 49 Raw'!Q231</f>
        <v>0</v>
      </c>
      <c r="O250" s="31">
        <f>'AEO 2022 Table 49 Raw'!R231</f>
        <v>0</v>
      </c>
      <c r="P250" s="31">
        <f>'AEO 2022 Table 49 Raw'!S231</f>
        <v>0</v>
      </c>
      <c r="Q250" s="31">
        <f>'AEO 2022 Table 49 Raw'!T231</f>
        <v>0</v>
      </c>
      <c r="R250" s="31">
        <f>'AEO 2022 Table 49 Raw'!U231</f>
        <v>0</v>
      </c>
      <c r="S250" s="31">
        <f>'AEO 2022 Table 49 Raw'!V231</f>
        <v>0</v>
      </c>
      <c r="T250" s="31">
        <f>'AEO 2022 Table 49 Raw'!W231</f>
        <v>0</v>
      </c>
      <c r="U250" s="31">
        <f>'AEO 2022 Table 49 Raw'!X231</f>
        <v>0</v>
      </c>
      <c r="V250" s="31">
        <f>'AEO 2022 Table 49 Raw'!Y231</f>
        <v>0</v>
      </c>
      <c r="W250" s="31">
        <f>'AEO 2022 Table 49 Raw'!Z231</f>
        <v>0</v>
      </c>
      <c r="X250" s="31">
        <f>'AEO 2022 Table 49 Raw'!AA231</f>
        <v>0</v>
      </c>
      <c r="Y250" s="31">
        <f>'AEO 2022 Table 49 Raw'!AB231</f>
        <v>0</v>
      </c>
      <c r="Z250" s="31">
        <f>'AEO 2022 Table 49 Raw'!AC231</f>
        <v>0</v>
      </c>
      <c r="AA250" s="31">
        <f>'AEO 2022 Table 49 Raw'!AD231</f>
        <v>0</v>
      </c>
      <c r="AB250" s="31">
        <f>'AEO 2022 Table 49 Raw'!AE231</f>
        <v>0</v>
      </c>
      <c r="AC250" s="31">
        <f>'AEO 2022 Table 49 Raw'!AF231</f>
        <v>0</v>
      </c>
      <c r="AD250" s="31">
        <f>'AEO 2022 Table 49 Raw'!AG231</f>
        <v>0</v>
      </c>
      <c r="AE250" s="31">
        <f>'AEO 2022 Table 49 Raw'!AH231</f>
        <v>0</v>
      </c>
      <c r="AF250" s="31">
        <f>'AEO 2022 Table 49 Raw'!AI231</f>
        <v>0</v>
      </c>
      <c r="AG250" s="52">
        <f>'AEO 2022 Table 49 Raw'!AJ231</f>
        <v>0</v>
      </c>
    </row>
    <row r="251" spans="1:33" ht="15" customHeight="1">
      <c r="A251" s="8" t="s">
        <v>2249</v>
      </c>
      <c r="B251" s="28" t="s">
        <v>2250</v>
      </c>
      <c r="C251" s="31">
        <f>'AEO 2022 Table 49 Raw'!F232</f>
        <v>466.16387900000001</v>
      </c>
      <c r="D251" s="31">
        <f>'AEO 2022 Table 49 Raw'!G232</f>
        <v>463.472534</v>
      </c>
      <c r="E251" s="31">
        <f>'AEO 2022 Table 49 Raw'!H232</f>
        <v>456.64486699999998</v>
      </c>
      <c r="F251" s="31">
        <f>'AEO 2022 Table 49 Raw'!I232</f>
        <v>422.75561499999998</v>
      </c>
      <c r="G251" s="31">
        <f>'AEO 2022 Table 49 Raw'!J232</f>
        <v>419.64196800000002</v>
      </c>
      <c r="H251" s="31">
        <f>'AEO 2022 Table 49 Raw'!K232</f>
        <v>421.251465</v>
      </c>
      <c r="I251" s="31">
        <f>'AEO 2022 Table 49 Raw'!L232</f>
        <v>411.59249899999998</v>
      </c>
      <c r="J251" s="31">
        <f>'AEO 2022 Table 49 Raw'!M232</f>
        <v>403.68771400000003</v>
      </c>
      <c r="K251" s="31">
        <f>'AEO 2022 Table 49 Raw'!N232</f>
        <v>392.34314000000001</v>
      </c>
      <c r="L251" s="31">
        <f>'AEO 2022 Table 49 Raw'!O232</f>
        <v>381.88363600000002</v>
      </c>
      <c r="M251" s="31">
        <f>'AEO 2022 Table 49 Raw'!P232</f>
        <v>372.22824100000003</v>
      </c>
      <c r="N251" s="31">
        <f>'AEO 2022 Table 49 Raw'!Q232</f>
        <v>361.856964</v>
      </c>
      <c r="O251" s="31">
        <f>'AEO 2022 Table 49 Raw'!R232</f>
        <v>351.56353799999999</v>
      </c>
      <c r="P251" s="31">
        <f>'AEO 2022 Table 49 Raw'!S232</f>
        <v>339.03805499999999</v>
      </c>
      <c r="Q251" s="31">
        <f>'AEO 2022 Table 49 Raw'!T232</f>
        <v>327.91381799999999</v>
      </c>
      <c r="R251" s="31">
        <f>'AEO 2022 Table 49 Raw'!U232</f>
        <v>317.28930700000001</v>
      </c>
      <c r="S251" s="31">
        <f>'AEO 2022 Table 49 Raw'!V232</f>
        <v>308.13497899999999</v>
      </c>
      <c r="T251" s="31">
        <f>'AEO 2022 Table 49 Raw'!W232</f>
        <v>300.18353300000001</v>
      </c>
      <c r="U251" s="31">
        <f>'AEO 2022 Table 49 Raw'!X232</f>
        <v>292.13226300000002</v>
      </c>
      <c r="V251" s="31">
        <f>'AEO 2022 Table 49 Raw'!Y232</f>
        <v>283.35238600000002</v>
      </c>
      <c r="W251" s="31">
        <f>'AEO 2022 Table 49 Raw'!Z232</f>
        <v>275.91214000000002</v>
      </c>
      <c r="X251" s="31">
        <f>'AEO 2022 Table 49 Raw'!AA232</f>
        <v>269.09326199999998</v>
      </c>
      <c r="Y251" s="31">
        <f>'AEO 2022 Table 49 Raw'!AB232</f>
        <v>260.863586</v>
      </c>
      <c r="Z251" s="31">
        <f>'AEO 2022 Table 49 Raw'!AC232</f>
        <v>253.86663799999999</v>
      </c>
      <c r="AA251" s="31">
        <f>'AEO 2022 Table 49 Raw'!AD232</f>
        <v>245.53417999999999</v>
      </c>
      <c r="AB251" s="31">
        <f>'AEO 2022 Table 49 Raw'!AE232</f>
        <v>239.26272599999999</v>
      </c>
      <c r="AC251" s="31">
        <f>'AEO 2022 Table 49 Raw'!AF232</f>
        <v>232.22361799999999</v>
      </c>
      <c r="AD251" s="31">
        <f>'AEO 2022 Table 49 Raw'!AG232</f>
        <v>225.69705200000001</v>
      </c>
      <c r="AE251" s="31">
        <f>'AEO 2022 Table 49 Raw'!AH232</f>
        <v>219.644363</v>
      </c>
      <c r="AF251" s="31">
        <f>'AEO 2022 Table 49 Raw'!AI232</f>
        <v>215.148392</v>
      </c>
      <c r="AG251" s="52">
        <f>'AEO 2022 Table 49 Raw'!AJ232</f>
        <v>-2.5999999999999999E-2</v>
      </c>
    </row>
    <row r="252" spans="1:33" ht="12" customHeight="1">
      <c r="A252" s="8" t="s">
        <v>2251</v>
      </c>
      <c r="B252" s="28" t="s">
        <v>2252</v>
      </c>
      <c r="C252" s="31">
        <f>'AEO 2022 Table 49 Raw'!F233</f>
        <v>0</v>
      </c>
      <c r="D252" s="31">
        <f>'AEO 2022 Table 49 Raw'!G233</f>
        <v>0</v>
      </c>
      <c r="E252" s="31">
        <f>'AEO 2022 Table 49 Raw'!H233</f>
        <v>0</v>
      </c>
      <c r="F252" s="31">
        <f>'AEO 2022 Table 49 Raw'!I233</f>
        <v>0</v>
      </c>
      <c r="G252" s="31">
        <f>'AEO 2022 Table 49 Raw'!J233</f>
        <v>0</v>
      </c>
      <c r="H252" s="31">
        <f>'AEO 2022 Table 49 Raw'!K233</f>
        <v>0</v>
      </c>
      <c r="I252" s="31">
        <f>'AEO 2022 Table 49 Raw'!L233</f>
        <v>0</v>
      </c>
      <c r="J252" s="31">
        <f>'AEO 2022 Table 49 Raw'!M233</f>
        <v>0</v>
      </c>
      <c r="K252" s="31">
        <f>'AEO 2022 Table 49 Raw'!N233</f>
        <v>0</v>
      </c>
      <c r="L252" s="31">
        <f>'AEO 2022 Table 49 Raw'!O233</f>
        <v>0</v>
      </c>
      <c r="M252" s="31">
        <f>'AEO 2022 Table 49 Raw'!P233</f>
        <v>0</v>
      </c>
      <c r="N252" s="31">
        <f>'AEO 2022 Table 49 Raw'!Q233</f>
        <v>0</v>
      </c>
      <c r="O252" s="31">
        <f>'AEO 2022 Table 49 Raw'!R233</f>
        <v>0</v>
      </c>
      <c r="P252" s="31">
        <f>'AEO 2022 Table 49 Raw'!S233</f>
        <v>0</v>
      </c>
      <c r="Q252" s="31">
        <f>'AEO 2022 Table 49 Raw'!T233</f>
        <v>0</v>
      </c>
      <c r="R252" s="31">
        <f>'AEO 2022 Table 49 Raw'!U233</f>
        <v>0</v>
      </c>
      <c r="S252" s="31">
        <f>'AEO 2022 Table 49 Raw'!V233</f>
        <v>0</v>
      </c>
      <c r="T252" s="31">
        <f>'AEO 2022 Table 49 Raw'!W233</f>
        <v>0</v>
      </c>
      <c r="U252" s="31">
        <f>'AEO 2022 Table 49 Raw'!X233</f>
        <v>0</v>
      </c>
      <c r="V252" s="31">
        <f>'AEO 2022 Table 49 Raw'!Y233</f>
        <v>0</v>
      </c>
      <c r="W252" s="31">
        <f>'AEO 2022 Table 49 Raw'!Z233</f>
        <v>0</v>
      </c>
      <c r="X252" s="31">
        <f>'AEO 2022 Table 49 Raw'!AA233</f>
        <v>0</v>
      </c>
      <c r="Y252" s="31">
        <f>'AEO 2022 Table 49 Raw'!AB233</f>
        <v>0</v>
      </c>
      <c r="Z252" s="31">
        <f>'AEO 2022 Table 49 Raw'!AC233</f>
        <v>0</v>
      </c>
      <c r="AA252" s="31">
        <f>'AEO 2022 Table 49 Raw'!AD233</f>
        <v>0</v>
      </c>
      <c r="AB252" s="31">
        <f>'AEO 2022 Table 49 Raw'!AE233</f>
        <v>0</v>
      </c>
      <c r="AC252" s="31">
        <f>'AEO 2022 Table 49 Raw'!AF233</f>
        <v>0</v>
      </c>
      <c r="AD252" s="31">
        <f>'AEO 2022 Table 49 Raw'!AG233</f>
        <v>0</v>
      </c>
      <c r="AE252" s="31">
        <f>'AEO 2022 Table 49 Raw'!AH233</f>
        <v>0</v>
      </c>
      <c r="AF252" s="31">
        <f>'AEO 2022 Table 49 Raw'!AI233</f>
        <v>0</v>
      </c>
      <c r="AG252" s="52" t="str">
        <f>'AEO 2022 Table 49 Raw'!AJ233</f>
        <v>- -</v>
      </c>
    </row>
    <row r="253" spans="1:33" ht="15" customHeight="1">
      <c r="A253" s="8" t="s">
        <v>2253</v>
      </c>
      <c r="B253" s="28" t="s">
        <v>2254</v>
      </c>
      <c r="C253" s="31">
        <f>'AEO 2022 Table 49 Raw'!F234</f>
        <v>0</v>
      </c>
      <c r="D253" s="31">
        <f>'AEO 2022 Table 49 Raw'!G234</f>
        <v>0</v>
      </c>
      <c r="E253" s="31">
        <f>'AEO 2022 Table 49 Raw'!H234</f>
        <v>0</v>
      </c>
      <c r="F253" s="31">
        <f>'AEO 2022 Table 49 Raw'!I234</f>
        <v>0</v>
      </c>
      <c r="G253" s="31">
        <f>'AEO 2022 Table 49 Raw'!J234</f>
        <v>0</v>
      </c>
      <c r="H253" s="31">
        <f>'AEO 2022 Table 49 Raw'!K234</f>
        <v>0</v>
      </c>
      <c r="I253" s="31">
        <f>'AEO 2022 Table 49 Raw'!L234</f>
        <v>0</v>
      </c>
      <c r="J253" s="31">
        <f>'AEO 2022 Table 49 Raw'!M234</f>
        <v>0</v>
      </c>
      <c r="K253" s="31">
        <f>'AEO 2022 Table 49 Raw'!N234</f>
        <v>0</v>
      </c>
      <c r="L253" s="31">
        <f>'AEO 2022 Table 49 Raw'!O234</f>
        <v>0</v>
      </c>
      <c r="M253" s="31">
        <f>'AEO 2022 Table 49 Raw'!P234</f>
        <v>0</v>
      </c>
      <c r="N253" s="31">
        <f>'AEO 2022 Table 49 Raw'!Q234</f>
        <v>0</v>
      </c>
      <c r="O253" s="31">
        <f>'AEO 2022 Table 49 Raw'!R234</f>
        <v>0</v>
      </c>
      <c r="P253" s="31">
        <f>'AEO 2022 Table 49 Raw'!S234</f>
        <v>0</v>
      </c>
      <c r="Q253" s="31">
        <f>'AEO 2022 Table 49 Raw'!T234</f>
        <v>0</v>
      </c>
      <c r="R253" s="31">
        <f>'AEO 2022 Table 49 Raw'!U234</f>
        <v>0</v>
      </c>
      <c r="S253" s="31">
        <f>'AEO 2022 Table 49 Raw'!V234</f>
        <v>0</v>
      </c>
      <c r="T253" s="31">
        <f>'AEO 2022 Table 49 Raw'!W234</f>
        <v>0</v>
      </c>
      <c r="U253" s="31">
        <f>'AEO 2022 Table 49 Raw'!X234</f>
        <v>0</v>
      </c>
      <c r="V253" s="31">
        <f>'AEO 2022 Table 49 Raw'!Y234</f>
        <v>0</v>
      </c>
      <c r="W253" s="31">
        <f>'AEO 2022 Table 49 Raw'!Z234</f>
        <v>0</v>
      </c>
      <c r="X253" s="31">
        <f>'AEO 2022 Table 49 Raw'!AA234</f>
        <v>0</v>
      </c>
      <c r="Y253" s="31">
        <f>'AEO 2022 Table 49 Raw'!AB234</f>
        <v>0</v>
      </c>
      <c r="Z253" s="31">
        <f>'AEO 2022 Table 49 Raw'!AC234</f>
        <v>0</v>
      </c>
      <c r="AA253" s="31">
        <f>'AEO 2022 Table 49 Raw'!AD234</f>
        <v>0</v>
      </c>
      <c r="AB253" s="31">
        <f>'AEO 2022 Table 49 Raw'!AE234</f>
        <v>0</v>
      </c>
      <c r="AC253" s="31">
        <f>'AEO 2022 Table 49 Raw'!AF234</f>
        <v>0</v>
      </c>
      <c r="AD253" s="31">
        <f>'AEO 2022 Table 49 Raw'!AG234</f>
        <v>0</v>
      </c>
      <c r="AE253" s="31">
        <f>'AEO 2022 Table 49 Raw'!AH234</f>
        <v>0</v>
      </c>
      <c r="AF253" s="31">
        <f>'AEO 2022 Table 49 Raw'!AI234</f>
        <v>0</v>
      </c>
      <c r="AG253" s="52" t="str">
        <f>'AEO 2022 Table 49 Raw'!AJ234</f>
        <v>- -</v>
      </c>
    </row>
    <row r="254" spans="1:33" ht="15" customHeight="1">
      <c r="A254" s="8" t="s">
        <v>2255</v>
      </c>
      <c r="B254" s="28" t="s">
        <v>2256</v>
      </c>
      <c r="C254" s="31">
        <f>'AEO 2022 Table 49 Raw'!F235</f>
        <v>1.5003789999999999</v>
      </c>
      <c r="D254" s="31">
        <f>'AEO 2022 Table 49 Raw'!G235</f>
        <v>2.989306</v>
      </c>
      <c r="E254" s="31">
        <f>'AEO 2022 Table 49 Raw'!H235</f>
        <v>4.9210979999999998</v>
      </c>
      <c r="F254" s="31">
        <f>'AEO 2022 Table 49 Raw'!I235</f>
        <v>6.854679</v>
      </c>
      <c r="G254" s="31">
        <f>'AEO 2022 Table 49 Raw'!J235</f>
        <v>10.606348000000001</v>
      </c>
      <c r="H254" s="31">
        <f>'AEO 2022 Table 49 Raw'!K235</f>
        <v>16.035872999999999</v>
      </c>
      <c r="I254" s="31">
        <f>'AEO 2022 Table 49 Raw'!L235</f>
        <v>22.531504000000002</v>
      </c>
      <c r="J254" s="31">
        <f>'AEO 2022 Table 49 Raw'!M235</f>
        <v>30.476330000000001</v>
      </c>
      <c r="K254" s="31">
        <f>'AEO 2022 Table 49 Raw'!N235</f>
        <v>39.457165000000003</v>
      </c>
      <c r="L254" s="31">
        <f>'AEO 2022 Table 49 Raw'!O235</f>
        <v>48.218071000000002</v>
      </c>
      <c r="M254" s="31">
        <f>'AEO 2022 Table 49 Raw'!P235</f>
        <v>56.801430000000003</v>
      </c>
      <c r="N254" s="31">
        <f>'AEO 2022 Table 49 Raw'!Q235</f>
        <v>64.985397000000006</v>
      </c>
      <c r="O254" s="31">
        <f>'AEO 2022 Table 49 Raw'!R235</f>
        <v>72.862128999999996</v>
      </c>
      <c r="P254" s="31">
        <f>'AEO 2022 Table 49 Raw'!S235</f>
        <v>79.87912</v>
      </c>
      <c r="Q254" s="31">
        <f>'AEO 2022 Table 49 Raw'!T235</f>
        <v>86.774055000000004</v>
      </c>
      <c r="R254" s="31">
        <f>'AEO 2022 Table 49 Raw'!U235</f>
        <v>93.386345000000006</v>
      </c>
      <c r="S254" s="31">
        <f>'AEO 2022 Table 49 Raw'!V235</f>
        <v>100.058853</v>
      </c>
      <c r="T254" s="31">
        <f>'AEO 2022 Table 49 Raw'!W235</f>
        <v>106.816261</v>
      </c>
      <c r="U254" s="31">
        <f>'AEO 2022 Table 49 Raw'!X235</f>
        <v>113.253738</v>
      </c>
      <c r="V254" s="31">
        <f>'AEO 2022 Table 49 Raw'!Y235</f>
        <v>119.08470199999999</v>
      </c>
      <c r="W254" s="31">
        <f>'AEO 2022 Table 49 Raw'!Z235</f>
        <v>125.161255</v>
      </c>
      <c r="X254" s="31">
        <f>'AEO 2022 Table 49 Raw'!AA235</f>
        <v>131.25482199999999</v>
      </c>
      <c r="Y254" s="31">
        <f>'AEO 2022 Table 49 Raw'!AB235</f>
        <v>136.355682</v>
      </c>
      <c r="Z254" s="31">
        <f>'AEO 2022 Table 49 Raw'!AC235</f>
        <v>141.777176</v>
      </c>
      <c r="AA254" s="31">
        <f>'AEO 2022 Table 49 Raw'!AD235</f>
        <v>146.11084</v>
      </c>
      <c r="AB254" s="31">
        <f>'AEO 2022 Table 49 Raw'!AE235</f>
        <v>151.34213299999999</v>
      </c>
      <c r="AC254" s="31">
        <f>'AEO 2022 Table 49 Raw'!AF235</f>
        <v>155.79347200000001</v>
      </c>
      <c r="AD254" s="31">
        <f>'AEO 2022 Table 49 Raw'!AG235</f>
        <v>160.27179000000001</v>
      </c>
      <c r="AE254" s="31">
        <f>'AEO 2022 Table 49 Raw'!AH235</f>
        <v>164.79544100000001</v>
      </c>
      <c r="AF254" s="31">
        <f>'AEO 2022 Table 49 Raw'!AI235</f>
        <v>170.266312</v>
      </c>
      <c r="AG254" s="52">
        <f>'AEO 2022 Table 49 Raw'!AJ235</f>
        <v>0.17699999999999999</v>
      </c>
    </row>
    <row r="255" spans="1:33" ht="12" customHeight="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52"/>
    </row>
    <row r="256" spans="1:33" ht="15" customHeight="1">
      <c r="B256" s="27" t="s">
        <v>182</v>
      </c>
      <c r="C256" s="31">
        <f>'AEO 2022 Table 49 Raw'!F237</f>
        <v>340.48767099999998</v>
      </c>
      <c r="D256" s="31">
        <f>'AEO 2022 Table 49 Raw'!G237</f>
        <v>353.66149899999999</v>
      </c>
      <c r="E256" s="31">
        <f>'AEO 2022 Table 49 Raw'!H237</f>
        <v>348.75344799999999</v>
      </c>
      <c r="F256" s="31">
        <f>'AEO 2022 Table 49 Raw'!I237</f>
        <v>338.82714800000002</v>
      </c>
      <c r="G256" s="31">
        <f>'AEO 2022 Table 49 Raw'!J237</f>
        <v>330.61053500000003</v>
      </c>
      <c r="H256" s="31">
        <f>'AEO 2022 Table 49 Raw'!K237</f>
        <v>321.46386699999999</v>
      </c>
      <c r="I256" s="31">
        <f>'AEO 2022 Table 49 Raw'!L237</f>
        <v>311.57351699999998</v>
      </c>
      <c r="J256" s="31">
        <f>'AEO 2022 Table 49 Raw'!M237</f>
        <v>302.60565200000002</v>
      </c>
      <c r="K256" s="31">
        <f>'AEO 2022 Table 49 Raw'!N237</f>
        <v>292.885651</v>
      </c>
      <c r="L256" s="31">
        <f>'AEO 2022 Table 49 Raw'!O237</f>
        <v>283.439819</v>
      </c>
      <c r="M256" s="31">
        <f>'AEO 2022 Table 49 Raw'!P237</f>
        <v>278.66482500000001</v>
      </c>
      <c r="N256" s="31">
        <f>'AEO 2022 Table 49 Raw'!Q237</f>
        <v>274.77252199999998</v>
      </c>
      <c r="O256" s="31">
        <f>'AEO 2022 Table 49 Raw'!R237</f>
        <v>270.56768799999998</v>
      </c>
      <c r="P256" s="31">
        <f>'AEO 2022 Table 49 Raw'!S237</f>
        <v>265.448578</v>
      </c>
      <c r="Q256" s="31">
        <f>'AEO 2022 Table 49 Raw'!T237</f>
        <v>260.36828600000001</v>
      </c>
      <c r="R256" s="31">
        <f>'AEO 2022 Table 49 Raw'!U237</f>
        <v>255.548889</v>
      </c>
      <c r="S256" s="31">
        <f>'AEO 2022 Table 49 Raw'!V237</f>
        <v>251.06869499999999</v>
      </c>
      <c r="T256" s="31">
        <f>'AEO 2022 Table 49 Raw'!W237</f>
        <v>246.48242200000001</v>
      </c>
      <c r="U256" s="31">
        <f>'AEO 2022 Table 49 Raw'!X237</f>
        <v>242.55010999999999</v>
      </c>
      <c r="V256" s="31">
        <f>'AEO 2022 Table 49 Raw'!Y237</f>
        <v>238.31042500000001</v>
      </c>
      <c r="W256" s="31">
        <f>'AEO 2022 Table 49 Raw'!Z237</f>
        <v>236.52815200000001</v>
      </c>
      <c r="X256" s="31">
        <f>'AEO 2022 Table 49 Raw'!AA237</f>
        <v>234.912521</v>
      </c>
      <c r="Y256" s="31">
        <f>'AEO 2022 Table 49 Raw'!AB237</f>
        <v>233.394836</v>
      </c>
      <c r="Z256" s="31">
        <f>'AEO 2022 Table 49 Raw'!AC237</f>
        <v>231.42420999999999</v>
      </c>
      <c r="AA256" s="31">
        <f>'AEO 2022 Table 49 Raw'!AD237</f>
        <v>229.79132100000001</v>
      </c>
      <c r="AB256" s="31">
        <f>'AEO 2022 Table 49 Raw'!AE237</f>
        <v>228.752701</v>
      </c>
      <c r="AC256" s="31">
        <f>'AEO 2022 Table 49 Raw'!AF237</f>
        <v>227.20117200000001</v>
      </c>
      <c r="AD256" s="31">
        <f>'AEO 2022 Table 49 Raw'!AG237</f>
        <v>224.90399199999999</v>
      </c>
      <c r="AE256" s="31">
        <f>'AEO 2022 Table 49 Raw'!AH237</f>
        <v>223.22271699999999</v>
      </c>
      <c r="AF256" s="31">
        <f>'AEO 2022 Table 49 Raw'!AI237</f>
        <v>222.72167999999999</v>
      </c>
      <c r="AG256" s="52">
        <f>'AEO 2022 Table 49 Raw'!AJ237</f>
        <v>-1.4999999999999999E-2</v>
      </c>
    </row>
    <row r="257" spans="1:33" ht="15" customHeight="1">
      <c r="A257" s="8" t="s">
        <v>2257</v>
      </c>
      <c r="B257" s="28" t="s">
        <v>2258</v>
      </c>
      <c r="C257" s="31">
        <f>'AEO 2022 Table 49 Raw'!F238</f>
        <v>4.8707260000000003</v>
      </c>
      <c r="D257" s="31">
        <f>'AEO 2022 Table 49 Raw'!G238</f>
        <v>4.8996630000000003</v>
      </c>
      <c r="E257" s="31">
        <f>'AEO 2022 Table 49 Raw'!H238</f>
        <v>4.9287720000000004</v>
      </c>
      <c r="F257" s="31">
        <f>'AEO 2022 Table 49 Raw'!I238</f>
        <v>4.9580539999999997</v>
      </c>
      <c r="G257" s="31">
        <f>'AEO 2022 Table 49 Raw'!J238</f>
        <v>4.9875090000000002</v>
      </c>
      <c r="H257" s="31">
        <f>'AEO 2022 Table 49 Raw'!K238</f>
        <v>5.0171400000000004</v>
      </c>
      <c r="I257" s="31">
        <f>'AEO 2022 Table 49 Raw'!L238</f>
        <v>5.0469470000000003</v>
      </c>
      <c r="J257" s="31">
        <f>'AEO 2022 Table 49 Raw'!M238</f>
        <v>5.0769310000000001</v>
      </c>
      <c r="K257" s="31">
        <f>'AEO 2022 Table 49 Raw'!N238</f>
        <v>5.1070919999999997</v>
      </c>
      <c r="L257" s="31">
        <f>'AEO 2022 Table 49 Raw'!O238</f>
        <v>5.1374339999999998</v>
      </c>
      <c r="M257" s="31">
        <f>'AEO 2022 Table 49 Raw'!P238</f>
        <v>5.1679550000000001</v>
      </c>
      <c r="N257" s="31">
        <f>'AEO 2022 Table 49 Raw'!Q238</f>
        <v>5.198658</v>
      </c>
      <c r="O257" s="31">
        <f>'AEO 2022 Table 49 Raw'!R238</f>
        <v>5.2295429999999996</v>
      </c>
      <c r="P257" s="31">
        <f>'AEO 2022 Table 49 Raw'!S238</f>
        <v>5.2606109999999999</v>
      </c>
      <c r="Q257" s="31">
        <f>'AEO 2022 Table 49 Raw'!T238</f>
        <v>5.2918640000000003</v>
      </c>
      <c r="R257" s="31">
        <f>'AEO 2022 Table 49 Raw'!U238</f>
        <v>5.3233030000000001</v>
      </c>
      <c r="S257" s="31">
        <f>'AEO 2022 Table 49 Raw'!V238</f>
        <v>5.3549290000000003</v>
      </c>
      <c r="T257" s="31">
        <f>'AEO 2022 Table 49 Raw'!W238</f>
        <v>5.3867419999999999</v>
      </c>
      <c r="U257" s="31">
        <f>'AEO 2022 Table 49 Raw'!X238</f>
        <v>5.4187450000000004</v>
      </c>
      <c r="V257" s="31">
        <f>'AEO 2022 Table 49 Raw'!Y238</f>
        <v>5.4509379999999998</v>
      </c>
      <c r="W257" s="31">
        <f>'AEO 2022 Table 49 Raw'!Z238</f>
        <v>5.4833220000000003</v>
      </c>
      <c r="X257" s="31">
        <f>'AEO 2022 Table 49 Raw'!AA238</f>
        <v>5.515898</v>
      </c>
      <c r="Y257" s="31">
        <f>'AEO 2022 Table 49 Raw'!AB238</f>
        <v>5.548667</v>
      </c>
      <c r="Z257" s="31">
        <f>'AEO 2022 Table 49 Raw'!AC238</f>
        <v>5.5816319999999999</v>
      </c>
      <c r="AA257" s="31">
        <f>'AEO 2022 Table 49 Raw'!AD238</f>
        <v>5.6147919999999996</v>
      </c>
      <c r="AB257" s="31">
        <f>'AEO 2022 Table 49 Raw'!AE238</f>
        <v>5.6481500000000002</v>
      </c>
      <c r="AC257" s="31">
        <f>'AEO 2022 Table 49 Raw'!AF238</f>
        <v>5.681705</v>
      </c>
      <c r="AD257" s="31">
        <f>'AEO 2022 Table 49 Raw'!AG238</f>
        <v>5.7154600000000002</v>
      </c>
      <c r="AE257" s="31">
        <f>'AEO 2022 Table 49 Raw'!AH238</f>
        <v>5.7494160000000001</v>
      </c>
      <c r="AF257" s="31">
        <f>'AEO 2022 Table 49 Raw'!AI238</f>
        <v>5.7835729999999996</v>
      </c>
      <c r="AG257" s="52">
        <f>'AEO 2022 Table 49 Raw'!AJ238</f>
        <v>6.0000000000000001E-3</v>
      </c>
    </row>
    <row r="258" spans="1:33" ht="15" customHeight="1">
      <c r="A258" s="8" t="s">
        <v>2259</v>
      </c>
      <c r="B258" s="28" t="s">
        <v>2247</v>
      </c>
      <c r="C258" s="31">
        <f>'AEO 2022 Table 49 Raw'!F239</f>
        <v>0</v>
      </c>
      <c r="D258" s="31">
        <f>'AEO 2022 Table 49 Raw'!G239</f>
        <v>0</v>
      </c>
      <c r="E258" s="31">
        <f>'AEO 2022 Table 49 Raw'!H239</f>
        <v>0</v>
      </c>
      <c r="F258" s="31">
        <f>'AEO 2022 Table 49 Raw'!I239</f>
        <v>0</v>
      </c>
      <c r="G258" s="31">
        <f>'AEO 2022 Table 49 Raw'!J239</f>
        <v>0</v>
      </c>
      <c r="H258" s="31">
        <f>'AEO 2022 Table 49 Raw'!K239</f>
        <v>0</v>
      </c>
      <c r="I258" s="31">
        <f>'AEO 2022 Table 49 Raw'!L239</f>
        <v>0</v>
      </c>
      <c r="J258" s="31">
        <f>'AEO 2022 Table 49 Raw'!M239</f>
        <v>0</v>
      </c>
      <c r="K258" s="31">
        <f>'AEO 2022 Table 49 Raw'!N239</f>
        <v>0</v>
      </c>
      <c r="L258" s="31">
        <f>'AEO 2022 Table 49 Raw'!O239</f>
        <v>0</v>
      </c>
      <c r="M258" s="31">
        <f>'AEO 2022 Table 49 Raw'!P239</f>
        <v>0</v>
      </c>
      <c r="N258" s="31">
        <f>'AEO 2022 Table 49 Raw'!Q239</f>
        <v>0</v>
      </c>
      <c r="O258" s="31">
        <f>'AEO 2022 Table 49 Raw'!R239</f>
        <v>0</v>
      </c>
      <c r="P258" s="31">
        <f>'AEO 2022 Table 49 Raw'!S239</f>
        <v>0</v>
      </c>
      <c r="Q258" s="31">
        <f>'AEO 2022 Table 49 Raw'!T239</f>
        <v>0</v>
      </c>
      <c r="R258" s="31">
        <f>'AEO 2022 Table 49 Raw'!U239</f>
        <v>0</v>
      </c>
      <c r="S258" s="31">
        <f>'AEO 2022 Table 49 Raw'!V239</f>
        <v>0</v>
      </c>
      <c r="T258" s="31">
        <f>'AEO 2022 Table 49 Raw'!W239</f>
        <v>0</v>
      </c>
      <c r="U258" s="31">
        <f>'AEO 2022 Table 49 Raw'!X239</f>
        <v>0</v>
      </c>
      <c r="V258" s="31">
        <f>'AEO 2022 Table 49 Raw'!Y239</f>
        <v>0</v>
      </c>
      <c r="W258" s="31">
        <f>'AEO 2022 Table 49 Raw'!Z239</f>
        <v>0</v>
      </c>
      <c r="X258" s="31">
        <f>'AEO 2022 Table 49 Raw'!AA239</f>
        <v>0</v>
      </c>
      <c r="Y258" s="31">
        <f>'AEO 2022 Table 49 Raw'!AB239</f>
        <v>0</v>
      </c>
      <c r="Z258" s="31">
        <f>'AEO 2022 Table 49 Raw'!AC239</f>
        <v>0</v>
      </c>
      <c r="AA258" s="31">
        <f>'AEO 2022 Table 49 Raw'!AD239</f>
        <v>0</v>
      </c>
      <c r="AB258" s="31">
        <f>'AEO 2022 Table 49 Raw'!AE239</f>
        <v>0</v>
      </c>
      <c r="AC258" s="31">
        <f>'AEO 2022 Table 49 Raw'!AF239</f>
        <v>0</v>
      </c>
      <c r="AD258" s="31">
        <f>'AEO 2022 Table 49 Raw'!AG239</f>
        <v>0</v>
      </c>
      <c r="AE258" s="31">
        <f>'AEO 2022 Table 49 Raw'!AH239</f>
        <v>0</v>
      </c>
      <c r="AF258" s="31">
        <f>'AEO 2022 Table 49 Raw'!AI239</f>
        <v>0</v>
      </c>
      <c r="AG258" s="52">
        <f>'AEO 2022 Table 49 Raw'!AJ239</f>
        <v>0</v>
      </c>
    </row>
    <row r="259" spans="1:33" ht="15" customHeight="1">
      <c r="B259" s="27" t="s">
        <v>2248</v>
      </c>
      <c r="C259" s="31">
        <f>'AEO 2022 Table 49 Raw'!F240</f>
        <v>73.017257999999998</v>
      </c>
      <c r="D259" s="31">
        <f>'AEO 2022 Table 49 Raw'!G240</f>
        <v>75.100730999999996</v>
      </c>
      <c r="E259" s="31">
        <f>'AEO 2022 Table 49 Raw'!H240</f>
        <v>73.635756999999998</v>
      </c>
      <c r="F259" s="31">
        <f>'AEO 2022 Table 49 Raw'!I240</f>
        <v>71.136764999999997</v>
      </c>
      <c r="G259" s="31">
        <f>'AEO 2022 Table 49 Raw'!J240</f>
        <v>69.029105999999999</v>
      </c>
      <c r="H259" s="31">
        <f>'AEO 2022 Table 49 Raw'!K240</f>
        <v>66.756371000000001</v>
      </c>
      <c r="I259" s="31">
        <f>'AEO 2022 Table 49 Raw'!L240</f>
        <v>64.350571000000002</v>
      </c>
      <c r="J259" s="31">
        <f>'AEO 2022 Table 49 Raw'!M240</f>
        <v>62.168671000000003</v>
      </c>
      <c r="K259" s="31">
        <f>'AEO 2022 Table 49 Raw'!N240</f>
        <v>59.842682000000003</v>
      </c>
      <c r="L259" s="31">
        <f>'AEO 2022 Table 49 Raw'!O240</f>
        <v>57.601500999999999</v>
      </c>
      <c r="M259" s="31">
        <f>'AEO 2022 Table 49 Raw'!P240</f>
        <v>56.323067000000002</v>
      </c>
      <c r="N259" s="31">
        <f>'AEO 2022 Table 49 Raw'!Q240</f>
        <v>55.232810999999998</v>
      </c>
      <c r="O259" s="31">
        <f>'AEO 2022 Table 49 Raw'!R240</f>
        <v>54.087524000000002</v>
      </c>
      <c r="P259" s="31">
        <f>'AEO 2022 Table 49 Raw'!S240</f>
        <v>52.766506</v>
      </c>
      <c r="Q259" s="31">
        <f>'AEO 2022 Table 49 Raw'!T240</f>
        <v>51.484589</v>
      </c>
      <c r="R259" s="31">
        <f>'AEO 2022 Table 49 Raw'!U240</f>
        <v>50.259177999999999</v>
      </c>
      <c r="S259" s="31">
        <f>'AEO 2022 Table 49 Raw'!V240</f>
        <v>49.106833999999999</v>
      </c>
      <c r="T259" s="31">
        <f>'AEO 2022 Table 49 Raw'!W240</f>
        <v>47.952316000000003</v>
      </c>
      <c r="U259" s="31">
        <f>'AEO 2022 Table 49 Raw'!X240</f>
        <v>46.930340000000001</v>
      </c>
      <c r="V259" s="31">
        <f>'AEO 2022 Table 49 Raw'!Y240</f>
        <v>45.835270000000001</v>
      </c>
      <c r="W259" s="31">
        <f>'AEO 2022 Table 49 Raw'!Z240</f>
        <v>45.176932999999998</v>
      </c>
      <c r="X259" s="31">
        <f>'AEO 2022 Table 49 Raw'!AA240</f>
        <v>44.554848</v>
      </c>
      <c r="Y259" s="31">
        <f>'AEO 2022 Table 49 Raw'!AB240</f>
        <v>43.951163999999999</v>
      </c>
      <c r="Z259" s="31">
        <f>'AEO 2022 Table 49 Raw'!AC240</f>
        <v>43.265101999999999</v>
      </c>
      <c r="AA259" s="31">
        <f>'AEO 2022 Table 49 Raw'!AD240</f>
        <v>42.644077000000003</v>
      </c>
      <c r="AB259" s="31">
        <f>'AEO 2022 Table 49 Raw'!AE240</f>
        <v>42.139519</v>
      </c>
      <c r="AC259" s="31">
        <f>'AEO 2022 Table 49 Raw'!AF240</f>
        <v>41.536087000000002</v>
      </c>
      <c r="AD259" s="31">
        <f>'AEO 2022 Table 49 Raw'!AG240</f>
        <v>40.797203000000003</v>
      </c>
      <c r="AE259" s="31">
        <f>'AEO 2022 Table 49 Raw'!AH240</f>
        <v>40.174942000000001</v>
      </c>
      <c r="AF259" s="31">
        <f>'AEO 2022 Table 49 Raw'!AI240</f>
        <v>39.761702999999997</v>
      </c>
      <c r="AG259" s="52">
        <f>'AEO 2022 Table 49 Raw'!AJ240</f>
        <v>-2.1000000000000001E-2</v>
      </c>
    </row>
    <row r="260" spans="1:33" ht="15" customHeight="1">
      <c r="A260" s="8" t="s">
        <v>2260</v>
      </c>
      <c r="B260" s="28" t="s">
        <v>2250</v>
      </c>
      <c r="C260" s="31">
        <f>'AEO 2022 Table 49 Raw'!F241</f>
        <v>1.711992</v>
      </c>
      <c r="D260" s="31">
        <f>'AEO 2022 Table 49 Raw'!G241</f>
        <v>1.6067039999999999</v>
      </c>
      <c r="E260" s="31">
        <f>'AEO 2022 Table 49 Raw'!H241</f>
        <v>1.424687</v>
      </c>
      <c r="F260" s="31">
        <f>'AEO 2022 Table 49 Raw'!I241</f>
        <v>1.3143290000000001</v>
      </c>
      <c r="G260" s="31">
        <f>'AEO 2022 Table 49 Raw'!J241</f>
        <v>1.2163660000000001</v>
      </c>
      <c r="H260" s="31">
        <f>'AEO 2022 Table 49 Raw'!K241</f>
        <v>1.1254599999999999</v>
      </c>
      <c r="I260" s="31">
        <f>'AEO 2022 Table 49 Raw'!L241</f>
        <v>1.033212</v>
      </c>
      <c r="J260" s="31">
        <f>'AEO 2022 Table 49 Raw'!M241</f>
        <v>0.948766</v>
      </c>
      <c r="K260" s="31">
        <f>'AEO 2022 Table 49 Raw'!N241</f>
        <v>0.86623899999999998</v>
      </c>
      <c r="L260" s="31">
        <f>'AEO 2022 Table 49 Raw'!O241</f>
        <v>0.78573899999999997</v>
      </c>
      <c r="M260" s="31">
        <f>'AEO 2022 Table 49 Raw'!P241</f>
        <v>0.71912600000000004</v>
      </c>
      <c r="N260" s="31">
        <f>'AEO 2022 Table 49 Raw'!Q241</f>
        <v>0.65825400000000001</v>
      </c>
      <c r="O260" s="31">
        <f>'AEO 2022 Table 49 Raw'!R241</f>
        <v>0.59724100000000002</v>
      </c>
      <c r="P260" s="31">
        <f>'AEO 2022 Table 49 Raw'!S241</f>
        <v>0.53790099999999996</v>
      </c>
      <c r="Q260" s="31">
        <f>'AEO 2022 Table 49 Raw'!T241</f>
        <v>0.48230699999999999</v>
      </c>
      <c r="R260" s="31">
        <f>'AEO 2022 Table 49 Raw'!U241</f>
        <v>0.43525399999999997</v>
      </c>
      <c r="S260" s="31">
        <f>'AEO 2022 Table 49 Raw'!V241</f>
        <v>0.38700800000000002</v>
      </c>
      <c r="T260" s="31">
        <f>'AEO 2022 Table 49 Raw'!W241</f>
        <v>0.33490300000000001</v>
      </c>
      <c r="U260" s="31">
        <f>'AEO 2022 Table 49 Raw'!X241</f>
        <v>0.28238799999999997</v>
      </c>
      <c r="V260" s="31">
        <f>'AEO 2022 Table 49 Raw'!Y241</f>
        <v>0.236206</v>
      </c>
      <c r="W260" s="31">
        <f>'AEO 2022 Table 49 Raw'!Z241</f>
        <v>0.233044</v>
      </c>
      <c r="X260" s="31">
        <f>'AEO 2022 Table 49 Raw'!AA241</f>
        <v>0.230071</v>
      </c>
      <c r="Y260" s="31">
        <f>'AEO 2022 Table 49 Raw'!AB241</f>
        <v>0.22722800000000001</v>
      </c>
      <c r="Z260" s="31">
        <f>'AEO 2022 Table 49 Raw'!AC241</f>
        <v>0.223966</v>
      </c>
      <c r="AA260" s="31">
        <f>'AEO 2022 Table 49 Raw'!AD241</f>
        <v>0.22106000000000001</v>
      </c>
      <c r="AB260" s="31">
        <f>'AEO 2022 Table 49 Raw'!AE241</f>
        <v>0.218748</v>
      </c>
      <c r="AC260" s="31">
        <f>'AEO 2022 Table 49 Raw'!AF241</f>
        <v>0.215971</v>
      </c>
      <c r="AD260" s="31">
        <f>'AEO 2022 Table 49 Raw'!AG241</f>
        <v>0.21251700000000001</v>
      </c>
      <c r="AE260" s="31">
        <f>'AEO 2022 Table 49 Raw'!AH241</f>
        <v>0.209678</v>
      </c>
      <c r="AF260" s="31">
        <f>'AEO 2022 Table 49 Raw'!AI241</f>
        <v>0.20796700000000001</v>
      </c>
      <c r="AG260" s="52">
        <f>'AEO 2022 Table 49 Raw'!AJ241</f>
        <v>-7.0000000000000007E-2</v>
      </c>
    </row>
    <row r="261" spans="1:33" ht="15" customHeight="1">
      <c r="A261" s="8" t="s">
        <v>2261</v>
      </c>
      <c r="B261" s="28" t="s">
        <v>2252</v>
      </c>
      <c r="C261" s="31">
        <f>'AEO 2022 Table 49 Raw'!F242</f>
        <v>0</v>
      </c>
      <c r="D261" s="31">
        <f>'AEO 2022 Table 49 Raw'!G242</f>
        <v>0</v>
      </c>
      <c r="E261" s="31">
        <f>'AEO 2022 Table 49 Raw'!H242</f>
        <v>0</v>
      </c>
      <c r="F261" s="31">
        <f>'AEO 2022 Table 49 Raw'!I242</f>
        <v>0</v>
      </c>
      <c r="G261" s="31">
        <f>'AEO 2022 Table 49 Raw'!J242</f>
        <v>0</v>
      </c>
      <c r="H261" s="31">
        <f>'AEO 2022 Table 49 Raw'!K242</f>
        <v>0</v>
      </c>
      <c r="I261" s="31">
        <f>'AEO 2022 Table 49 Raw'!L242</f>
        <v>0</v>
      </c>
      <c r="J261" s="31">
        <f>'AEO 2022 Table 49 Raw'!M242</f>
        <v>0</v>
      </c>
      <c r="K261" s="31">
        <f>'AEO 2022 Table 49 Raw'!N242</f>
        <v>0</v>
      </c>
      <c r="L261" s="31">
        <f>'AEO 2022 Table 49 Raw'!O242</f>
        <v>0</v>
      </c>
      <c r="M261" s="31">
        <f>'AEO 2022 Table 49 Raw'!P242</f>
        <v>0</v>
      </c>
      <c r="N261" s="31">
        <f>'AEO 2022 Table 49 Raw'!Q242</f>
        <v>0</v>
      </c>
      <c r="O261" s="31">
        <f>'AEO 2022 Table 49 Raw'!R242</f>
        <v>0</v>
      </c>
      <c r="P261" s="31">
        <f>'AEO 2022 Table 49 Raw'!S242</f>
        <v>0</v>
      </c>
      <c r="Q261" s="31">
        <f>'AEO 2022 Table 49 Raw'!T242</f>
        <v>0</v>
      </c>
      <c r="R261" s="31">
        <f>'AEO 2022 Table 49 Raw'!U242</f>
        <v>0</v>
      </c>
      <c r="S261" s="31">
        <f>'AEO 2022 Table 49 Raw'!V242</f>
        <v>0</v>
      </c>
      <c r="T261" s="31">
        <f>'AEO 2022 Table 49 Raw'!W242</f>
        <v>0</v>
      </c>
      <c r="U261" s="31">
        <f>'AEO 2022 Table 49 Raw'!X242</f>
        <v>0</v>
      </c>
      <c r="V261" s="31">
        <f>'AEO 2022 Table 49 Raw'!Y242</f>
        <v>0</v>
      </c>
      <c r="W261" s="31">
        <f>'AEO 2022 Table 49 Raw'!Z242</f>
        <v>0</v>
      </c>
      <c r="X261" s="31">
        <f>'AEO 2022 Table 49 Raw'!AA242</f>
        <v>0</v>
      </c>
      <c r="Y261" s="31">
        <f>'AEO 2022 Table 49 Raw'!AB242</f>
        <v>0</v>
      </c>
      <c r="Z261" s="31">
        <f>'AEO 2022 Table 49 Raw'!AC242</f>
        <v>0</v>
      </c>
      <c r="AA261" s="31">
        <f>'AEO 2022 Table 49 Raw'!AD242</f>
        <v>0</v>
      </c>
      <c r="AB261" s="31">
        <f>'AEO 2022 Table 49 Raw'!AE242</f>
        <v>0</v>
      </c>
      <c r="AC261" s="31">
        <f>'AEO 2022 Table 49 Raw'!AF242</f>
        <v>0</v>
      </c>
      <c r="AD261" s="31">
        <f>'AEO 2022 Table 49 Raw'!AG242</f>
        <v>0</v>
      </c>
      <c r="AE261" s="31">
        <f>'AEO 2022 Table 49 Raw'!AH242</f>
        <v>0</v>
      </c>
      <c r="AF261" s="31">
        <f>'AEO 2022 Table 49 Raw'!AI242</f>
        <v>0</v>
      </c>
      <c r="AG261" s="52" t="str">
        <f>'AEO 2022 Table 49 Raw'!AJ242</f>
        <v>- -</v>
      </c>
    </row>
    <row r="262" spans="1:33" ht="15" customHeight="1">
      <c r="A262" s="8" t="s">
        <v>2262</v>
      </c>
      <c r="B262" s="28" t="s">
        <v>2254</v>
      </c>
      <c r="C262" s="31">
        <f>'AEO 2022 Table 49 Raw'!F243</f>
        <v>0.440946</v>
      </c>
      <c r="D262" s="31">
        <f>'AEO 2022 Table 49 Raw'!G243</f>
        <v>0.50064299999999995</v>
      </c>
      <c r="E262" s="31">
        <f>'AEO 2022 Table 49 Raw'!H243</f>
        <v>0.53616600000000003</v>
      </c>
      <c r="F262" s="31">
        <f>'AEO 2022 Table 49 Raw'!I243</f>
        <v>0.55973799999999996</v>
      </c>
      <c r="G262" s="31">
        <f>'AEO 2022 Table 49 Raw'!J243</f>
        <v>0.58302699999999996</v>
      </c>
      <c r="H262" s="31">
        <f>'AEO 2022 Table 49 Raw'!K243</f>
        <v>0.598105</v>
      </c>
      <c r="I262" s="31">
        <f>'AEO 2022 Table 49 Raw'!L243</f>
        <v>0.61139600000000005</v>
      </c>
      <c r="J262" s="31">
        <f>'AEO 2022 Table 49 Raw'!M243</f>
        <v>0.62386699999999995</v>
      </c>
      <c r="K262" s="31">
        <f>'AEO 2022 Table 49 Raw'!N243</f>
        <v>0.63226899999999997</v>
      </c>
      <c r="L262" s="31">
        <f>'AEO 2022 Table 49 Raw'!O243</f>
        <v>0.64102700000000001</v>
      </c>
      <c r="M262" s="31">
        <f>'AEO 2022 Table 49 Raw'!P243</f>
        <v>0.66010999999999997</v>
      </c>
      <c r="N262" s="31">
        <f>'AEO 2022 Table 49 Raw'!Q243</f>
        <v>0.67916600000000005</v>
      </c>
      <c r="O262" s="31">
        <f>'AEO 2022 Table 49 Raw'!R243</f>
        <v>0.69723199999999996</v>
      </c>
      <c r="P262" s="31">
        <f>'AEO 2022 Table 49 Raw'!S243</f>
        <v>0.71062599999999998</v>
      </c>
      <c r="Q262" s="31">
        <f>'AEO 2022 Table 49 Raw'!T243</f>
        <v>0.72212399999999999</v>
      </c>
      <c r="R262" s="31">
        <f>'AEO 2022 Table 49 Raw'!U243</f>
        <v>0.72906700000000002</v>
      </c>
      <c r="S262" s="31">
        <f>'AEO 2022 Table 49 Raw'!V243</f>
        <v>0.73836100000000005</v>
      </c>
      <c r="T262" s="31">
        <f>'AEO 2022 Table 49 Raw'!W243</f>
        <v>0.75021899999999997</v>
      </c>
      <c r="U262" s="31">
        <f>'AEO 2022 Table 49 Raw'!X243</f>
        <v>0.76511899999999999</v>
      </c>
      <c r="V262" s="31">
        <f>'AEO 2022 Table 49 Raw'!Y243</f>
        <v>0.79886599999999997</v>
      </c>
      <c r="W262" s="31">
        <f>'AEO 2022 Table 49 Raw'!Z243</f>
        <v>0.84232499999999999</v>
      </c>
      <c r="X262" s="31">
        <f>'AEO 2022 Table 49 Raw'!AA243</f>
        <v>0.88875599999999999</v>
      </c>
      <c r="Y262" s="31">
        <f>'AEO 2022 Table 49 Raw'!AB243</f>
        <v>0.93803999999999998</v>
      </c>
      <c r="Z262" s="31">
        <f>'AEO 2022 Table 49 Raw'!AC243</f>
        <v>0.98808399999999996</v>
      </c>
      <c r="AA262" s="31">
        <f>'AEO 2022 Table 49 Raw'!AD243</f>
        <v>1.042233</v>
      </c>
      <c r="AB262" s="31">
        <f>'AEO 2022 Table 49 Raw'!AE243</f>
        <v>1.1022829999999999</v>
      </c>
      <c r="AC262" s="31">
        <f>'AEO 2022 Table 49 Raw'!AF243</f>
        <v>1.1629940000000001</v>
      </c>
      <c r="AD262" s="31">
        <f>'AEO 2022 Table 49 Raw'!AG243</f>
        <v>1.2228859999999999</v>
      </c>
      <c r="AE262" s="31">
        <f>'AEO 2022 Table 49 Raw'!AH243</f>
        <v>1.2893570000000001</v>
      </c>
      <c r="AF262" s="31">
        <f>'AEO 2022 Table 49 Raw'!AI243</f>
        <v>1.3664959999999999</v>
      </c>
      <c r="AG262" s="52">
        <f>'AEO 2022 Table 49 Raw'!AJ243</f>
        <v>0.04</v>
      </c>
    </row>
    <row r="263" spans="1:33" ht="15" customHeight="1">
      <c r="A263" s="8" t="s">
        <v>2263</v>
      </c>
      <c r="B263" s="28" t="s">
        <v>2256</v>
      </c>
      <c r="C263" s="31">
        <f>'AEO 2022 Table 49 Raw'!F244</f>
        <v>0</v>
      </c>
      <c r="D263" s="31">
        <f>'AEO 2022 Table 49 Raw'!G244</f>
        <v>0</v>
      </c>
      <c r="E263" s="31">
        <f>'AEO 2022 Table 49 Raw'!H244</f>
        <v>0</v>
      </c>
      <c r="F263" s="31">
        <f>'AEO 2022 Table 49 Raw'!I244</f>
        <v>0</v>
      </c>
      <c r="G263" s="31">
        <f>'AEO 2022 Table 49 Raw'!J244</f>
        <v>0</v>
      </c>
      <c r="H263" s="31">
        <f>'AEO 2022 Table 49 Raw'!K244</f>
        <v>0</v>
      </c>
      <c r="I263" s="31">
        <f>'AEO 2022 Table 49 Raw'!L244</f>
        <v>0</v>
      </c>
      <c r="J263" s="31">
        <f>'AEO 2022 Table 49 Raw'!M244</f>
        <v>0</v>
      </c>
      <c r="K263" s="31">
        <f>'AEO 2022 Table 49 Raw'!N244</f>
        <v>0</v>
      </c>
      <c r="L263" s="31">
        <f>'AEO 2022 Table 49 Raw'!O244</f>
        <v>0</v>
      </c>
      <c r="M263" s="31">
        <f>'AEO 2022 Table 49 Raw'!P244</f>
        <v>0</v>
      </c>
      <c r="N263" s="31">
        <f>'AEO 2022 Table 49 Raw'!Q244</f>
        <v>0</v>
      </c>
      <c r="O263" s="31">
        <f>'AEO 2022 Table 49 Raw'!R244</f>
        <v>0</v>
      </c>
      <c r="P263" s="31">
        <f>'AEO 2022 Table 49 Raw'!S244</f>
        <v>0</v>
      </c>
      <c r="Q263" s="31">
        <f>'AEO 2022 Table 49 Raw'!T244</f>
        <v>0</v>
      </c>
      <c r="R263" s="31">
        <f>'AEO 2022 Table 49 Raw'!U244</f>
        <v>0</v>
      </c>
      <c r="S263" s="31">
        <f>'AEO 2022 Table 49 Raw'!V244</f>
        <v>0</v>
      </c>
      <c r="T263" s="31">
        <f>'AEO 2022 Table 49 Raw'!W244</f>
        <v>0</v>
      </c>
      <c r="U263" s="31">
        <f>'AEO 2022 Table 49 Raw'!X244</f>
        <v>0</v>
      </c>
      <c r="V263" s="31">
        <f>'AEO 2022 Table 49 Raw'!Y244</f>
        <v>0</v>
      </c>
      <c r="W263" s="31">
        <f>'AEO 2022 Table 49 Raw'!Z244</f>
        <v>0</v>
      </c>
      <c r="X263" s="31">
        <f>'AEO 2022 Table 49 Raw'!AA244</f>
        <v>0</v>
      </c>
      <c r="Y263" s="31">
        <f>'AEO 2022 Table 49 Raw'!AB244</f>
        <v>0</v>
      </c>
      <c r="Z263" s="31">
        <f>'AEO 2022 Table 49 Raw'!AC244</f>
        <v>0</v>
      </c>
      <c r="AA263" s="31">
        <f>'AEO 2022 Table 49 Raw'!AD244</f>
        <v>0</v>
      </c>
      <c r="AB263" s="31">
        <f>'AEO 2022 Table 49 Raw'!AE244</f>
        <v>0</v>
      </c>
      <c r="AC263" s="31">
        <f>'AEO 2022 Table 49 Raw'!AF244</f>
        <v>0</v>
      </c>
      <c r="AD263" s="31">
        <f>'AEO 2022 Table 49 Raw'!AG244</f>
        <v>0</v>
      </c>
      <c r="AE263" s="31">
        <f>'AEO 2022 Table 49 Raw'!AH244</f>
        <v>0</v>
      </c>
      <c r="AF263" s="31">
        <f>'AEO 2022 Table 49 Raw'!AI244</f>
        <v>0</v>
      </c>
      <c r="AG263" s="52">
        <f>'AEO 2022 Table 49 Raw'!AJ244</f>
        <v>0</v>
      </c>
    </row>
    <row r="264" spans="1:33" ht="15" customHeight="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52"/>
    </row>
    <row r="265" spans="1:33" ht="15" customHeight="1">
      <c r="B265" s="27" t="s">
        <v>183</v>
      </c>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52"/>
    </row>
    <row r="266" spans="1:33" ht="15" customHeight="1">
      <c r="A266" s="8" t="s">
        <v>2264</v>
      </c>
      <c r="B266" s="28" t="s">
        <v>2265</v>
      </c>
      <c r="C266" s="31">
        <f>'AEO 2022 Table 49 Raw'!F245</f>
        <v>4755.3696289999998</v>
      </c>
      <c r="D266" s="31">
        <f>'AEO 2022 Table 49 Raw'!G245</f>
        <v>4894.1933589999999</v>
      </c>
      <c r="E266" s="31">
        <f>'AEO 2022 Table 49 Raw'!H245</f>
        <v>5122.1835940000001</v>
      </c>
      <c r="F266" s="31">
        <f>'AEO 2022 Table 49 Raw'!I245</f>
        <v>5334.7880859999996</v>
      </c>
      <c r="G266" s="31">
        <f>'AEO 2022 Table 49 Raw'!J245</f>
        <v>5508.5522460000002</v>
      </c>
      <c r="H266" s="31">
        <f>'AEO 2022 Table 49 Raw'!K245</f>
        <v>5683.1552730000003</v>
      </c>
      <c r="I266" s="31">
        <f>'AEO 2022 Table 49 Raw'!L245</f>
        <v>5842.8984380000002</v>
      </c>
      <c r="J266" s="31">
        <f>'AEO 2022 Table 49 Raw'!M245</f>
        <v>6011.251953</v>
      </c>
      <c r="K266" s="31">
        <f>'AEO 2022 Table 49 Raw'!N245</f>
        <v>6199.810547</v>
      </c>
      <c r="L266" s="31">
        <f>'AEO 2022 Table 49 Raw'!O245</f>
        <v>6392.7705079999996</v>
      </c>
      <c r="M266" s="31">
        <f>'AEO 2022 Table 49 Raw'!P245</f>
        <v>6582.265625</v>
      </c>
      <c r="N266" s="31">
        <f>'AEO 2022 Table 49 Raw'!Q245</f>
        <v>6772.8134769999997</v>
      </c>
      <c r="O266" s="31">
        <f>'AEO 2022 Table 49 Raw'!R245</f>
        <v>6963.080078</v>
      </c>
      <c r="P266" s="31">
        <f>'AEO 2022 Table 49 Raw'!S245</f>
        <v>7161.419922</v>
      </c>
      <c r="Q266" s="31">
        <f>'AEO 2022 Table 49 Raw'!T245</f>
        <v>7361.4311520000001</v>
      </c>
      <c r="R266" s="31">
        <f>'AEO 2022 Table 49 Raw'!U245</f>
        <v>7576.3271480000003</v>
      </c>
      <c r="S266" s="31">
        <f>'AEO 2022 Table 49 Raw'!V245</f>
        <v>7789.8798829999996</v>
      </c>
      <c r="T266" s="31">
        <f>'AEO 2022 Table 49 Raw'!W245</f>
        <v>8009.5239259999998</v>
      </c>
      <c r="U266" s="31">
        <f>'AEO 2022 Table 49 Raw'!X245</f>
        <v>8254.1757809999999</v>
      </c>
      <c r="V266" s="31">
        <f>'AEO 2022 Table 49 Raw'!Y245</f>
        <v>8501.2363280000009</v>
      </c>
      <c r="W266" s="31">
        <f>'AEO 2022 Table 49 Raw'!Z245</f>
        <v>8764.7109380000002</v>
      </c>
      <c r="X266" s="31">
        <f>'AEO 2022 Table 49 Raw'!AA245</f>
        <v>9050.7568360000005</v>
      </c>
      <c r="Y266" s="31">
        <f>'AEO 2022 Table 49 Raw'!AB245</f>
        <v>9372.9726559999999</v>
      </c>
      <c r="Z266" s="31">
        <f>'AEO 2022 Table 49 Raw'!AC245</f>
        <v>9717.5019530000009</v>
      </c>
      <c r="AA266" s="31">
        <f>'AEO 2022 Table 49 Raw'!AD245</f>
        <v>10044.766602</v>
      </c>
      <c r="AB266" s="31">
        <f>'AEO 2022 Table 49 Raw'!AE245</f>
        <v>10408.753906</v>
      </c>
      <c r="AC266" s="31">
        <f>'AEO 2022 Table 49 Raw'!AF245</f>
        <v>10791.429688</v>
      </c>
      <c r="AD266" s="31">
        <f>'AEO 2022 Table 49 Raw'!AG245</f>
        <v>11158.839844</v>
      </c>
      <c r="AE266" s="31">
        <f>'AEO 2022 Table 49 Raw'!AH245</f>
        <v>11529.185546999999</v>
      </c>
      <c r="AF266" s="31">
        <f>'AEO 2022 Table 49 Raw'!AI245</f>
        <v>11948.395508</v>
      </c>
      <c r="AG266" s="52">
        <f>'AEO 2022 Table 49 Raw'!AJ245</f>
        <v>3.2000000000000001E-2</v>
      </c>
    </row>
    <row r="267" spans="1:33" ht="12" customHeight="1">
      <c r="A267" s="8" t="s">
        <v>2266</v>
      </c>
      <c r="B267" s="28" t="s">
        <v>2267</v>
      </c>
      <c r="C267" s="31">
        <f>'AEO 2022 Table 49 Raw'!F246</f>
        <v>1714.704956</v>
      </c>
      <c r="D267" s="31">
        <f>'AEO 2022 Table 49 Raw'!G246</f>
        <v>1800.3310550000001</v>
      </c>
      <c r="E267" s="31">
        <f>'AEO 2022 Table 49 Raw'!H246</f>
        <v>1931.3680420000001</v>
      </c>
      <c r="F267" s="31">
        <f>'AEO 2022 Table 49 Raw'!I246</f>
        <v>2018.784302</v>
      </c>
      <c r="G267" s="31">
        <f>'AEO 2022 Table 49 Raw'!J246</f>
        <v>2090.0585940000001</v>
      </c>
      <c r="H267" s="31">
        <f>'AEO 2022 Table 49 Raw'!K246</f>
        <v>2155.2922359999998</v>
      </c>
      <c r="I267" s="31">
        <f>'AEO 2022 Table 49 Raw'!L246</f>
        <v>2214.344971</v>
      </c>
      <c r="J267" s="31">
        <f>'AEO 2022 Table 49 Raw'!M246</f>
        <v>2287.1091310000002</v>
      </c>
      <c r="K267" s="31">
        <f>'AEO 2022 Table 49 Raw'!N246</f>
        <v>2371.273682</v>
      </c>
      <c r="L267" s="31">
        <f>'AEO 2022 Table 49 Raw'!O246</f>
        <v>2458.5458979999999</v>
      </c>
      <c r="M267" s="31">
        <f>'AEO 2022 Table 49 Raw'!P246</f>
        <v>2544.3901369999999</v>
      </c>
      <c r="N267" s="31">
        <f>'AEO 2022 Table 49 Raw'!Q246</f>
        <v>2628.9045409999999</v>
      </c>
      <c r="O267" s="31">
        <f>'AEO 2022 Table 49 Raw'!R246</f>
        <v>2714.0009770000001</v>
      </c>
      <c r="P267" s="31">
        <f>'AEO 2022 Table 49 Raw'!S246</f>
        <v>2797.3571780000002</v>
      </c>
      <c r="Q267" s="31">
        <f>'AEO 2022 Table 49 Raw'!T246</f>
        <v>2889.9716800000001</v>
      </c>
      <c r="R267" s="31">
        <f>'AEO 2022 Table 49 Raw'!U246</f>
        <v>2986.0983890000002</v>
      </c>
      <c r="S267" s="31">
        <f>'AEO 2022 Table 49 Raw'!V246</f>
        <v>3074.6674800000001</v>
      </c>
      <c r="T267" s="31">
        <f>'AEO 2022 Table 49 Raw'!W246</f>
        <v>3162.7885740000002</v>
      </c>
      <c r="U267" s="31">
        <f>'AEO 2022 Table 49 Raw'!X246</f>
        <v>3269.5361330000001</v>
      </c>
      <c r="V267" s="31">
        <f>'AEO 2022 Table 49 Raw'!Y246</f>
        <v>3387.0197750000002</v>
      </c>
      <c r="W267" s="31">
        <f>'AEO 2022 Table 49 Raw'!Z246</f>
        <v>3510.905029</v>
      </c>
      <c r="X267" s="31">
        <f>'AEO 2022 Table 49 Raw'!AA246</f>
        <v>3649.4907229999999</v>
      </c>
      <c r="Y267" s="31">
        <f>'AEO 2022 Table 49 Raw'!AB246</f>
        <v>3811.8249510000001</v>
      </c>
      <c r="Z267" s="31">
        <f>'AEO 2022 Table 49 Raw'!AC246</f>
        <v>3982.6767580000001</v>
      </c>
      <c r="AA267" s="31">
        <f>'AEO 2022 Table 49 Raw'!AD246</f>
        <v>4158.0786129999997</v>
      </c>
      <c r="AB267" s="31">
        <f>'AEO 2022 Table 49 Raw'!AE246</f>
        <v>4343.3247069999998</v>
      </c>
      <c r="AC267" s="31">
        <f>'AEO 2022 Table 49 Raw'!AF246</f>
        <v>4524.2387699999999</v>
      </c>
      <c r="AD267" s="31">
        <f>'AEO 2022 Table 49 Raw'!AG246</f>
        <v>4692.8115230000003</v>
      </c>
      <c r="AE267" s="31">
        <f>'AEO 2022 Table 49 Raw'!AH246</f>
        <v>4860.2802730000003</v>
      </c>
      <c r="AF267" s="31">
        <f>'AEO 2022 Table 49 Raw'!AI246</f>
        <v>5053.6806640000004</v>
      </c>
      <c r="AG267" s="52">
        <f>'AEO 2022 Table 49 Raw'!AJ246</f>
        <v>3.7999999999999999E-2</v>
      </c>
    </row>
    <row r="268" spans="1:33" ht="12" customHeight="1">
      <c r="A268" s="8" t="s">
        <v>2268</v>
      </c>
      <c r="B268" s="28" t="s">
        <v>2269</v>
      </c>
      <c r="C268" s="31">
        <f>'AEO 2022 Table 49 Raw'!F247</f>
        <v>3040.6645509999998</v>
      </c>
      <c r="D268" s="31">
        <f>'AEO 2022 Table 49 Raw'!G247</f>
        <v>3093.8625489999999</v>
      </c>
      <c r="E268" s="31">
        <f>'AEO 2022 Table 49 Raw'!H247</f>
        <v>3190.8154300000001</v>
      </c>
      <c r="F268" s="31">
        <f>'AEO 2022 Table 49 Raw'!I247</f>
        <v>3316.0036620000001</v>
      </c>
      <c r="G268" s="31">
        <f>'AEO 2022 Table 49 Raw'!J247</f>
        <v>3418.4936520000001</v>
      </c>
      <c r="H268" s="31">
        <f>'AEO 2022 Table 49 Raw'!K247</f>
        <v>3527.8630370000001</v>
      </c>
      <c r="I268" s="31">
        <f>'AEO 2022 Table 49 Raw'!L247</f>
        <v>3628.5532229999999</v>
      </c>
      <c r="J268" s="31">
        <f>'AEO 2022 Table 49 Raw'!M247</f>
        <v>3724.1428219999998</v>
      </c>
      <c r="K268" s="31">
        <f>'AEO 2022 Table 49 Raw'!N247</f>
        <v>3828.536865</v>
      </c>
      <c r="L268" s="31">
        <f>'AEO 2022 Table 49 Raw'!O247</f>
        <v>3934.224365</v>
      </c>
      <c r="M268" s="31">
        <f>'AEO 2022 Table 49 Raw'!P247</f>
        <v>4037.8754880000001</v>
      </c>
      <c r="N268" s="31">
        <f>'AEO 2022 Table 49 Raw'!Q247</f>
        <v>4143.9091799999997</v>
      </c>
      <c r="O268" s="31">
        <f>'AEO 2022 Table 49 Raw'!R247</f>
        <v>4249.0791019999997</v>
      </c>
      <c r="P268" s="31">
        <f>'AEO 2022 Table 49 Raw'!S247</f>
        <v>4364.0629879999997</v>
      </c>
      <c r="Q268" s="31">
        <f>'AEO 2022 Table 49 Raw'!T247</f>
        <v>4471.4594729999999</v>
      </c>
      <c r="R268" s="31">
        <f>'AEO 2022 Table 49 Raw'!U247</f>
        <v>4590.2290039999998</v>
      </c>
      <c r="S268" s="31">
        <f>'AEO 2022 Table 49 Raw'!V247</f>
        <v>4715.2124020000001</v>
      </c>
      <c r="T268" s="31">
        <f>'AEO 2022 Table 49 Raw'!W247</f>
        <v>4846.7353519999997</v>
      </c>
      <c r="U268" s="31">
        <f>'AEO 2022 Table 49 Raw'!X247</f>
        <v>4984.6401370000003</v>
      </c>
      <c r="V268" s="31">
        <f>'AEO 2022 Table 49 Raw'!Y247</f>
        <v>5114.216797</v>
      </c>
      <c r="W268" s="31">
        <f>'AEO 2022 Table 49 Raw'!Z247</f>
        <v>5253.8061520000001</v>
      </c>
      <c r="X268" s="31">
        <f>'AEO 2022 Table 49 Raw'!AA247</f>
        <v>5401.2661129999997</v>
      </c>
      <c r="Y268" s="31">
        <f>'AEO 2022 Table 49 Raw'!AB247</f>
        <v>5561.1479490000002</v>
      </c>
      <c r="Z268" s="31">
        <f>'AEO 2022 Table 49 Raw'!AC247</f>
        <v>5734.8251950000003</v>
      </c>
      <c r="AA268" s="31">
        <f>'AEO 2022 Table 49 Raw'!AD247</f>
        <v>5886.6879879999997</v>
      </c>
      <c r="AB268" s="31">
        <f>'AEO 2022 Table 49 Raw'!AE247</f>
        <v>6065.4291990000002</v>
      </c>
      <c r="AC268" s="31">
        <f>'AEO 2022 Table 49 Raw'!AF247</f>
        <v>6267.1909180000002</v>
      </c>
      <c r="AD268" s="31">
        <f>'AEO 2022 Table 49 Raw'!AG247</f>
        <v>6466.0283200000003</v>
      </c>
      <c r="AE268" s="31">
        <f>'AEO 2022 Table 49 Raw'!AH247</f>
        <v>6668.9057620000003</v>
      </c>
      <c r="AF268" s="31">
        <f>'AEO 2022 Table 49 Raw'!AI247</f>
        <v>6894.7148440000001</v>
      </c>
      <c r="AG268" s="52">
        <f>'AEO 2022 Table 49 Raw'!AJ247</f>
        <v>2.9000000000000001E-2</v>
      </c>
    </row>
    <row r="269" spans="1:33" ht="12" customHeight="1">
      <c r="B269" s="27" t="s">
        <v>2248</v>
      </c>
      <c r="C269" s="31">
        <f>'AEO 2022 Table 49 Raw'!F248</f>
        <v>0</v>
      </c>
      <c r="D269" s="31">
        <f>'AEO 2022 Table 49 Raw'!G248</f>
        <v>0</v>
      </c>
      <c r="E269" s="31">
        <f>'AEO 2022 Table 49 Raw'!H248</f>
        <v>0</v>
      </c>
      <c r="F269" s="31">
        <f>'AEO 2022 Table 49 Raw'!I248</f>
        <v>0</v>
      </c>
      <c r="G269" s="31">
        <f>'AEO 2022 Table 49 Raw'!J248</f>
        <v>0</v>
      </c>
      <c r="H269" s="31">
        <f>'AEO 2022 Table 49 Raw'!K248</f>
        <v>0</v>
      </c>
      <c r="I269" s="31">
        <f>'AEO 2022 Table 49 Raw'!L248</f>
        <v>0</v>
      </c>
      <c r="J269" s="31">
        <f>'AEO 2022 Table 49 Raw'!M248</f>
        <v>0</v>
      </c>
      <c r="K269" s="31">
        <f>'AEO 2022 Table 49 Raw'!N248</f>
        <v>0</v>
      </c>
      <c r="L269" s="31">
        <f>'AEO 2022 Table 49 Raw'!O248</f>
        <v>0</v>
      </c>
      <c r="M269" s="31">
        <f>'AEO 2022 Table 49 Raw'!P248</f>
        <v>0</v>
      </c>
      <c r="N269" s="31">
        <f>'AEO 2022 Table 49 Raw'!Q248</f>
        <v>0</v>
      </c>
      <c r="O269" s="31">
        <f>'AEO 2022 Table 49 Raw'!R248</f>
        <v>0</v>
      </c>
      <c r="P269" s="31">
        <f>'AEO 2022 Table 49 Raw'!S248</f>
        <v>0</v>
      </c>
      <c r="Q269" s="31">
        <f>'AEO 2022 Table 49 Raw'!T248</f>
        <v>0</v>
      </c>
      <c r="R269" s="31">
        <f>'AEO 2022 Table 49 Raw'!U248</f>
        <v>0</v>
      </c>
      <c r="S269" s="31">
        <f>'AEO 2022 Table 49 Raw'!V248</f>
        <v>0</v>
      </c>
      <c r="T269" s="31">
        <f>'AEO 2022 Table 49 Raw'!W248</f>
        <v>0</v>
      </c>
      <c r="U269" s="31">
        <f>'AEO 2022 Table 49 Raw'!X248</f>
        <v>0</v>
      </c>
      <c r="V269" s="31">
        <f>'AEO 2022 Table 49 Raw'!Y248</f>
        <v>0</v>
      </c>
      <c r="W269" s="31">
        <f>'AEO 2022 Table 49 Raw'!Z248</f>
        <v>0</v>
      </c>
      <c r="X269" s="31">
        <f>'AEO 2022 Table 49 Raw'!AA248</f>
        <v>0</v>
      </c>
      <c r="Y269" s="31">
        <f>'AEO 2022 Table 49 Raw'!AB248</f>
        <v>0</v>
      </c>
      <c r="Z269" s="31">
        <f>'AEO 2022 Table 49 Raw'!AC248</f>
        <v>0</v>
      </c>
      <c r="AA269" s="31">
        <f>'AEO 2022 Table 49 Raw'!AD248</f>
        <v>0</v>
      </c>
      <c r="AB269" s="31">
        <f>'AEO 2022 Table 49 Raw'!AE248</f>
        <v>0</v>
      </c>
      <c r="AC269" s="31">
        <f>'AEO 2022 Table 49 Raw'!AF248</f>
        <v>0</v>
      </c>
      <c r="AD269" s="31">
        <f>'AEO 2022 Table 49 Raw'!AG248</f>
        <v>0</v>
      </c>
      <c r="AE269" s="31">
        <f>'AEO 2022 Table 49 Raw'!AH248</f>
        <v>0</v>
      </c>
      <c r="AF269" s="31">
        <f>'AEO 2022 Table 49 Raw'!AI248</f>
        <v>0</v>
      </c>
      <c r="AG269" s="52">
        <f>'AEO 2022 Table 49 Raw'!AJ248</f>
        <v>0</v>
      </c>
    </row>
    <row r="270" spans="1:33" ht="12" customHeight="1">
      <c r="A270" s="8" t="s">
        <v>2270</v>
      </c>
      <c r="B270" s="28" t="s">
        <v>2250</v>
      </c>
      <c r="C270" s="31">
        <f>'AEO 2022 Table 49 Raw'!F249</f>
        <v>351.60925300000002</v>
      </c>
      <c r="D270" s="31">
        <f>'AEO 2022 Table 49 Raw'!G249</f>
        <v>237.60372899999999</v>
      </c>
      <c r="E270" s="31">
        <f>'AEO 2022 Table 49 Raw'!H249</f>
        <v>341.733948</v>
      </c>
      <c r="F270" s="31">
        <f>'AEO 2022 Table 49 Raw'!I249</f>
        <v>336.80114700000001</v>
      </c>
      <c r="G270" s="31">
        <f>'AEO 2022 Table 49 Raw'!J249</f>
        <v>331.658997</v>
      </c>
      <c r="H270" s="31">
        <f>'AEO 2022 Table 49 Raw'!K249</f>
        <v>330.57012900000001</v>
      </c>
      <c r="I270" s="31">
        <f>'AEO 2022 Table 49 Raw'!L249</f>
        <v>332.51947000000001</v>
      </c>
      <c r="J270" s="31">
        <f>'AEO 2022 Table 49 Raw'!M249</f>
        <v>335.42440800000003</v>
      </c>
      <c r="K270" s="31">
        <f>'AEO 2022 Table 49 Raw'!N249</f>
        <v>337.16479500000003</v>
      </c>
      <c r="L270" s="31">
        <f>'AEO 2022 Table 49 Raw'!O249</f>
        <v>338.544556</v>
      </c>
      <c r="M270" s="31">
        <f>'AEO 2022 Table 49 Raw'!P249</f>
        <v>338.65744000000001</v>
      </c>
      <c r="N270" s="31">
        <f>'AEO 2022 Table 49 Raw'!Q249</f>
        <v>338.202271</v>
      </c>
      <c r="O270" s="31">
        <f>'AEO 2022 Table 49 Raw'!R249</f>
        <v>339.225708</v>
      </c>
      <c r="P270" s="31">
        <f>'AEO 2022 Table 49 Raw'!S249</f>
        <v>339.57003800000001</v>
      </c>
      <c r="Q270" s="31">
        <f>'AEO 2022 Table 49 Raw'!T249</f>
        <v>338.89477499999998</v>
      </c>
      <c r="R270" s="31">
        <f>'AEO 2022 Table 49 Raw'!U249</f>
        <v>338.23922700000003</v>
      </c>
      <c r="S270" s="31">
        <f>'AEO 2022 Table 49 Raw'!V249</f>
        <v>336.86441000000002</v>
      </c>
      <c r="T270" s="31">
        <f>'AEO 2022 Table 49 Raw'!W249</f>
        <v>335.64447000000001</v>
      </c>
      <c r="U270" s="31">
        <f>'AEO 2022 Table 49 Raw'!X249</f>
        <v>334.828552</v>
      </c>
      <c r="V270" s="31">
        <f>'AEO 2022 Table 49 Raw'!Y249</f>
        <v>339.47616599999998</v>
      </c>
      <c r="W270" s="31">
        <f>'AEO 2022 Table 49 Raw'!Z249</f>
        <v>339.45983899999999</v>
      </c>
      <c r="X270" s="31">
        <f>'AEO 2022 Table 49 Raw'!AA249</f>
        <v>338.52993800000002</v>
      </c>
      <c r="Y270" s="31">
        <f>'AEO 2022 Table 49 Raw'!AB249</f>
        <v>337.85961900000001</v>
      </c>
      <c r="Z270" s="31">
        <f>'AEO 2022 Table 49 Raw'!AC249</f>
        <v>336.86648600000001</v>
      </c>
      <c r="AA270" s="31">
        <f>'AEO 2022 Table 49 Raw'!AD249</f>
        <v>334.64279199999999</v>
      </c>
      <c r="AB270" s="31">
        <f>'AEO 2022 Table 49 Raw'!AE249</f>
        <v>334.28363000000002</v>
      </c>
      <c r="AC270" s="31">
        <f>'AEO 2022 Table 49 Raw'!AF249</f>
        <v>332.72351099999997</v>
      </c>
      <c r="AD270" s="31">
        <f>'AEO 2022 Table 49 Raw'!AG249</f>
        <v>332.72015399999998</v>
      </c>
      <c r="AE270" s="31">
        <f>'AEO 2022 Table 49 Raw'!AH249</f>
        <v>332.85711700000002</v>
      </c>
      <c r="AF270" s="31">
        <f>'AEO 2022 Table 49 Raw'!AI249</f>
        <v>333.61468500000001</v>
      </c>
      <c r="AG270" s="52">
        <f>'AEO 2022 Table 49 Raw'!AJ249</f>
        <v>-2E-3</v>
      </c>
    </row>
    <row r="271" spans="1:33" ht="12" customHeight="1">
      <c r="A271" s="8" t="s">
        <v>2271</v>
      </c>
      <c r="B271" s="28" t="s">
        <v>2252</v>
      </c>
      <c r="C271" s="31">
        <f>'AEO 2022 Table 49 Raw'!F250</f>
        <v>535.94714399999998</v>
      </c>
      <c r="D271" s="31">
        <f>'AEO 2022 Table 49 Raw'!G250</f>
        <v>727.51300000000003</v>
      </c>
      <c r="E271" s="31">
        <f>'AEO 2022 Table 49 Raw'!H250</f>
        <v>502.66433699999999</v>
      </c>
      <c r="F271" s="31">
        <f>'AEO 2022 Table 49 Raw'!I250</f>
        <v>505.06915300000003</v>
      </c>
      <c r="G271" s="31">
        <f>'AEO 2022 Table 49 Raw'!J250</f>
        <v>509.85427900000002</v>
      </c>
      <c r="H271" s="31">
        <f>'AEO 2022 Table 49 Raw'!K250</f>
        <v>504.20873999999998</v>
      </c>
      <c r="I271" s="31">
        <f>'AEO 2022 Table 49 Raw'!L250</f>
        <v>493.15329000000003</v>
      </c>
      <c r="J271" s="31">
        <f>'AEO 2022 Table 49 Raw'!M250</f>
        <v>488.00198399999999</v>
      </c>
      <c r="K271" s="31">
        <f>'AEO 2022 Table 49 Raw'!N250</f>
        <v>486.59484900000001</v>
      </c>
      <c r="L271" s="31">
        <f>'AEO 2022 Table 49 Raw'!O250</f>
        <v>483.76953099999997</v>
      </c>
      <c r="M271" s="31">
        <f>'AEO 2022 Table 49 Raw'!P250</f>
        <v>482.38729899999998</v>
      </c>
      <c r="N271" s="31">
        <f>'AEO 2022 Table 49 Raw'!Q250</f>
        <v>490.44036899999998</v>
      </c>
      <c r="O271" s="31">
        <f>'AEO 2022 Table 49 Raw'!R250</f>
        <v>489.15234400000003</v>
      </c>
      <c r="P271" s="31">
        <f>'AEO 2022 Table 49 Raw'!S250</f>
        <v>487.86697400000003</v>
      </c>
      <c r="Q271" s="31">
        <f>'AEO 2022 Table 49 Raw'!T250</f>
        <v>488.99115</v>
      </c>
      <c r="R271" s="31">
        <f>'AEO 2022 Table 49 Raw'!U250</f>
        <v>489.07916299999999</v>
      </c>
      <c r="S271" s="31">
        <f>'AEO 2022 Table 49 Raw'!V250</f>
        <v>489.67999300000002</v>
      </c>
      <c r="T271" s="31">
        <f>'AEO 2022 Table 49 Raw'!W250</f>
        <v>489.38742100000002</v>
      </c>
      <c r="U271" s="31">
        <f>'AEO 2022 Table 49 Raw'!X250</f>
        <v>490.937073</v>
      </c>
      <c r="V271" s="31">
        <f>'AEO 2022 Table 49 Raw'!Y250</f>
        <v>471.98550399999999</v>
      </c>
      <c r="W271" s="31">
        <f>'AEO 2022 Table 49 Raw'!Z250</f>
        <v>469.40060399999999</v>
      </c>
      <c r="X271" s="31">
        <f>'AEO 2022 Table 49 Raw'!AA250</f>
        <v>469.72567700000002</v>
      </c>
      <c r="Y271" s="31">
        <f>'AEO 2022 Table 49 Raw'!AB250</f>
        <v>462.73812900000001</v>
      </c>
      <c r="Z271" s="31">
        <f>'AEO 2022 Table 49 Raw'!AC250</f>
        <v>455.914154</v>
      </c>
      <c r="AA271" s="31">
        <f>'AEO 2022 Table 49 Raw'!AD250</f>
        <v>454.11920199999997</v>
      </c>
      <c r="AB271" s="31">
        <f>'AEO 2022 Table 49 Raw'!AE250</f>
        <v>447.91442899999998</v>
      </c>
      <c r="AC271" s="31">
        <f>'AEO 2022 Table 49 Raw'!AF250</f>
        <v>447.023438</v>
      </c>
      <c r="AD271" s="31">
        <f>'AEO 2022 Table 49 Raw'!AG250</f>
        <v>446.90698200000003</v>
      </c>
      <c r="AE271" s="31">
        <f>'AEO 2022 Table 49 Raw'!AH250</f>
        <v>445.15704299999999</v>
      </c>
      <c r="AF271" s="31">
        <f>'AEO 2022 Table 49 Raw'!AI250</f>
        <v>445.953979</v>
      </c>
      <c r="AG271" s="52">
        <f>'AEO 2022 Table 49 Raw'!AJ250</f>
        <v>-6.0000000000000001E-3</v>
      </c>
    </row>
    <row r="272" spans="1:33" ht="12" customHeight="1">
      <c r="A272" s="8" t="s">
        <v>2272</v>
      </c>
      <c r="B272" s="28" t="s">
        <v>2254</v>
      </c>
      <c r="C272" s="31">
        <f>'AEO 2022 Table 49 Raw'!F251</f>
        <v>0</v>
      </c>
      <c r="D272" s="31">
        <f>'AEO 2022 Table 49 Raw'!G251</f>
        <v>0</v>
      </c>
      <c r="E272" s="31">
        <f>'AEO 2022 Table 49 Raw'!H251</f>
        <v>0</v>
      </c>
      <c r="F272" s="31">
        <f>'AEO 2022 Table 49 Raw'!I251</f>
        <v>0</v>
      </c>
      <c r="G272" s="31">
        <f>'AEO 2022 Table 49 Raw'!J251</f>
        <v>0</v>
      </c>
      <c r="H272" s="31">
        <f>'AEO 2022 Table 49 Raw'!K251</f>
        <v>0</v>
      </c>
      <c r="I272" s="31">
        <f>'AEO 2022 Table 49 Raw'!L251</f>
        <v>0</v>
      </c>
      <c r="J272" s="31">
        <f>'AEO 2022 Table 49 Raw'!M251</f>
        <v>0</v>
      </c>
      <c r="K272" s="31">
        <f>'AEO 2022 Table 49 Raw'!N251</f>
        <v>0</v>
      </c>
      <c r="L272" s="31">
        <f>'AEO 2022 Table 49 Raw'!O251</f>
        <v>0</v>
      </c>
      <c r="M272" s="31">
        <f>'AEO 2022 Table 49 Raw'!P251</f>
        <v>0</v>
      </c>
      <c r="N272" s="31">
        <f>'AEO 2022 Table 49 Raw'!Q251</f>
        <v>0</v>
      </c>
      <c r="O272" s="31">
        <f>'AEO 2022 Table 49 Raw'!R251</f>
        <v>0</v>
      </c>
      <c r="P272" s="31">
        <f>'AEO 2022 Table 49 Raw'!S251</f>
        <v>0</v>
      </c>
      <c r="Q272" s="31">
        <f>'AEO 2022 Table 49 Raw'!T251</f>
        <v>0</v>
      </c>
      <c r="R272" s="31">
        <f>'AEO 2022 Table 49 Raw'!U251</f>
        <v>0</v>
      </c>
      <c r="S272" s="31">
        <f>'AEO 2022 Table 49 Raw'!V251</f>
        <v>0</v>
      </c>
      <c r="T272" s="31">
        <f>'AEO 2022 Table 49 Raw'!W251</f>
        <v>0</v>
      </c>
      <c r="U272" s="31">
        <f>'AEO 2022 Table 49 Raw'!X251</f>
        <v>0</v>
      </c>
      <c r="V272" s="31">
        <f>'AEO 2022 Table 49 Raw'!Y251</f>
        <v>0</v>
      </c>
      <c r="W272" s="31">
        <f>'AEO 2022 Table 49 Raw'!Z251</f>
        <v>0</v>
      </c>
      <c r="X272" s="31">
        <f>'AEO 2022 Table 49 Raw'!AA251</f>
        <v>0</v>
      </c>
      <c r="Y272" s="31">
        <f>'AEO 2022 Table 49 Raw'!AB251</f>
        <v>0</v>
      </c>
      <c r="Z272" s="31">
        <f>'AEO 2022 Table 49 Raw'!AC251</f>
        <v>0</v>
      </c>
      <c r="AA272" s="31">
        <f>'AEO 2022 Table 49 Raw'!AD251</f>
        <v>0</v>
      </c>
      <c r="AB272" s="31">
        <f>'AEO 2022 Table 49 Raw'!AE251</f>
        <v>0</v>
      </c>
      <c r="AC272" s="31">
        <f>'AEO 2022 Table 49 Raw'!AF251</f>
        <v>0</v>
      </c>
      <c r="AD272" s="31">
        <f>'AEO 2022 Table 49 Raw'!AG251</f>
        <v>0</v>
      </c>
      <c r="AE272" s="31">
        <f>'AEO 2022 Table 49 Raw'!AH251</f>
        <v>0</v>
      </c>
      <c r="AF272" s="31">
        <f>'AEO 2022 Table 49 Raw'!AI251</f>
        <v>0</v>
      </c>
      <c r="AG272" s="52" t="str">
        <f>'AEO 2022 Table 49 Raw'!AJ251</f>
        <v>- -</v>
      </c>
    </row>
    <row r="273" spans="1:34" ht="12" customHeight="1">
      <c r="A273" s="8" t="s">
        <v>2273</v>
      </c>
      <c r="B273" s="28" t="s">
        <v>2256</v>
      </c>
      <c r="C273" s="31">
        <f>'AEO 2022 Table 49 Raw'!F252</f>
        <v>39.816383000000002</v>
      </c>
      <c r="D273" s="31">
        <f>'AEO 2022 Table 49 Raw'!G252</f>
        <v>24.375826</v>
      </c>
      <c r="E273" s="31">
        <f>'AEO 2022 Table 49 Raw'!H252</f>
        <v>38.596024</v>
      </c>
      <c r="F273" s="31">
        <f>'AEO 2022 Table 49 Raw'!I252</f>
        <v>42.780144</v>
      </c>
      <c r="G273" s="31">
        <f>'AEO 2022 Table 49 Raw'!J252</f>
        <v>45.502845999999998</v>
      </c>
      <c r="H273" s="31">
        <f>'AEO 2022 Table 49 Raw'!K252</f>
        <v>50.695723999999998</v>
      </c>
      <c r="I273" s="31">
        <f>'AEO 2022 Table 49 Raw'!L252</f>
        <v>56.179527</v>
      </c>
      <c r="J273" s="31">
        <f>'AEO 2022 Table 49 Raw'!M252</f>
        <v>57.001117999999998</v>
      </c>
      <c r="K273" s="31">
        <f>'AEO 2022 Table 49 Raw'!N252</f>
        <v>56.676665999999997</v>
      </c>
      <c r="L273" s="31">
        <f>'AEO 2022 Table 49 Raw'!O252</f>
        <v>57.586655</v>
      </c>
      <c r="M273" s="31">
        <f>'AEO 2022 Table 49 Raw'!P252</f>
        <v>58.831572999999999</v>
      </c>
      <c r="N273" s="31">
        <f>'AEO 2022 Table 49 Raw'!Q252</f>
        <v>54.703677999999996</v>
      </c>
      <c r="O273" s="31">
        <f>'AEO 2022 Table 49 Raw'!R252</f>
        <v>54.952049000000002</v>
      </c>
      <c r="P273" s="31">
        <f>'AEO 2022 Table 49 Raw'!S252</f>
        <v>55.879784000000001</v>
      </c>
      <c r="Q273" s="31">
        <f>'AEO 2022 Table 49 Raw'!T252</f>
        <v>56.299163999999998</v>
      </c>
      <c r="R273" s="31">
        <f>'AEO 2022 Table 49 Raw'!U252</f>
        <v>57.367049999999999</v>
      </c>
      <c r="S273" s="31">
        <f>'AEO 2022 Table 49 Raw'!V252</f>
        <v>58.822678000000003</v>
      </c>
      <c r="T273" s="31">
        <f>'AEO 2022 Table 49 Raw'!W252</f>
        <v>60.683807000000002</v>
      </c>
      <c r="U273" s="31">
        <f>'AEO 2022 Table 49 Raw'!X252</f>
        <v>61.021957</v>
      </c>
      <c r="V273" s="31">
        <f>'AEO 2022 Table 49 Raw'!Y252</f>
        <v>68.764274999999998</v>
      </c>
      <c r="W273" s="31">
        <f>'AEO 2022 Table 49 Raw'!Z252</f>
        <v>70.904510000000002</v>
      </c>
      <c r="X273" s="31">
        <f>'AEO 2022 Table 49 Raw'!AA252</f>
        <v>72.157722000000007</v>
      </c>
      <c r="Y273" s="31">
        <f>'AEO 2022 Table 49 Raw'!AB252</f>
        <v>77.787109000000001</v>
      </c>
      <c r="Z273" s="31">
        <f>'AEO 2022 Table 49 Raw'!AC252</f>
        <v>83.656120000000001</v>
      </c>
      <c r="AA273" s="31">
        <f>'AEO 2022 Table 49 Raw'!AD252</f>
        <v>87.545517000000004</v>
      </c>
      <c r="AB273" s="31">
        <f>'AEO 2022 Table 49 Raw'!AE252</f>
        <v>92.386702999999997</v>
      </c>
      <c r="AC273" s="31">
        <f>'AEO 2022 Table 49 Raw'!AF252</f>
        <v>95.101630999999998</v>
      </c>
      <c r="AD273" s="31">
        <f>'AEO 2022 Table 49 Raw'!AG252</f>
        <v>95.726348999999999</v>
      </c>
      <c r="AE273" s="31">
        <f>'AEO 2022 Table 49 Raw'!AH252</f>
        <v>97.225464000000002</v>
      </c>
      <c r="AF273" s="31">
        <f>'AEO 2022 Table 49 Raw'!AI252</f>
        <v>96.559501999999995</v>
      </c>
      <c r="AG273" s="52">
        <f>'AEO 2022 Table 49 Raw'!AJ252</f>
        <v>3.1E-2</v>
      </c>
    </row>
    <row r="274" spans="1:34" ht="12" customHeight="1" thickBot="1"/>
    <row r="275" spans="1:34" ht="12" customHeight="1">
      <c r="B275" s="46" t="s">
        <v>2274</v>
      </c>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row>
    <row r="276" spans="1:34" ht="12" customHeight="1">
      <c r="B276" s="4" t="s">
        <v>2275</v>
      </c>
    </row>
    <row r="277" spans="1:34" ht="12" customHeight="1">
      <c r="B277" s="4" t="s">
        <v>203</v>
      </c>
    </row>
    <row r="278" spans="1:34" ht="12" customHeight="1">
      <c r="B278" s="4" t="s">
        <v>1790</v>
      </c>
    </row>
    <row r="279" spans="1:34" ht="12" customHeight="1">
      <c r="B279" s="4" t="s">
        <v>1692</v>
      </c>
    </row>
    <row r="280" spans="1:34" ht="12" customHeight="1">
      <c r="B280" s="4" t="s">
        <v>2276</v>
      </c>
    </row>
    <row r="281" spans="1:34" ht="12" customHeight="1">
      <c r="B281" s="4" t="s">
        <v>2277</v>
      </c>
    </row>
    <row r="282" spans="1:34" ht="12" customHeight="1">
      <c r="B282" s="4" t="s">
        <v>2278</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H2841"/>
  <sheetViews>
    <sheetView topLeftCell="B9" workbookViewId="0">
      <selection activeCell="B27" sqref="B27"/>
    </sheetView>
    <sheetView topLeftCell="B1" workbookViewId="1"/>
  </sheetViews>
  <sheetFormatPr defaultColWidth="8.7265625" defaultRowHeight="14.5"/>
  <cols>
    <col min="1" max="1" width="21.453125" hidden="1" customWidth="1"/>
    <col min="2" max="2" width="46.7265625" customWidth="1"/>
  </cols>
  <sheetData>
    <row r="1" spans="1:33" ht="15" customHeight="1" thickBot="1">
      <c r="A1" s="13"/>
      <c r="B1" s="61" t="s">
        <v>3359</v>
      </c>
      <c r="C1" s="62">
        <v>2022</v>
      </c>
      <c r="D1" s="62">
        <v>2023</v>
      </c>
      <c r="E1" s="62">
        <v>2024</v>
      </c>
      <c r="F1" s="62">
        <v>2025</v>
      </c>
      <c r="G1" s="62">
        <v>2026</v>
      </c>
      <c r="H1" s="62">
        <v>2027</v>
      </c>
      <c r="I1" s="62">
        <v>2028</v>
      </c>
      <c r="J1" s="62">
        <v>2029</v>
      </c>
      <c r="K1" s="62">
        <v>2030</v>
      </c>
      <c r="L1" s="62">
        <v>2031</v>
      </c>
      <c r="M1" s="62">
        <v>2032</v>
      </c>
      <c r="N1" s="62">
        <v>2033</v>
      </c>
      <c r="O1" s="62">
        <v>2034</v>
      </c>
      <c r="P1" s="62">
        <v>2035</v>
      </c>
      <c r="Q1" s="62">
        <v>2036</v>
      </c>
      <c r="R1" s="62">
        <v>2037</v>
      </c>
      <c r="S1" s="62">
        <v>2038</v>
      </c>
      <c r="T1" s="62">
        <v>2039</v>
      </c>
      <c r="U1" s="62">
        <v>2040</v>
      </c>
      <c r="V1" s="62">
        <v>2041</v>
      </c>
      <c r="W1" s="62">
        <v>2042</v>
      </c>
      <c r="X1" s="62">
        <v>2043</v>
      </c>
      <c r="Y1" s="62">
        <v>2044</v>
      </c>
      <c r="Z1" s="62">
        <v>2045</v>
      </c>
      <c r="AA1" s="62">
        <v>2046</v>
      </c>
      <c r="AB1" s="62">
        <v>2047</v>
      </c>
      <c r="AC1" s="62">
        <v>2048</v>
      </c>
      <c r="AD1" s="62">
        <v>2049</v>
      </c>
      <c r="AE1" s="62">
        <v>2050</v>
      </c>
      <c r="AF1" s="13"/>
      <c r="AG1" s="13"/>
    </row>
    <row r="2" spans="1:33"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3" ht="15" customHeight="1">
      <c r="A3" s="13"/>
      <c r="B3" s="13"/>
      <c r="C3" s="79" t="s">
        <v>117</v>
      </c>
      <c r="D3" s="79" t="s">
        <v>3360</v>
      </c>
      <c r="E3" s="64"/>
      <c r="F3" s="64"/>
      <c r="G3" s="64"/>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3" ht="15" customHeight="1">
      <c r="A4" s="13"/>
      <c r="B4" s="13"/>
      <c r="C4" s="79" t="s">
        <v>116</v>
      </c>
      <c r="D4" s="79" t="s">
        <v>3361</v>
      </c>
      <c r="E4" s="64"/>
      <c r="F4" s="64"/>
      <c r="G4" s="79" t="s">
        <v>1573</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3" ht="15" customHeight="1">
      <c r="A5" s="13"/>
      <c r="B5" s="13"/>
      <c r="C5" s="79" t="s">
        <v>114</v>
      </c>
      <c r="D5" s="79" t="s">
        <v>3362</v>
      </c>
      <c r="E5" s="64"/>
      <c r="F5" s="64"/>
      <c r="G5" s="64"/>
      <c r="H5" s="13"/>
      <c r="I5" s="13"/>
      <c r="J5" s="13"/>
      <c r="K5" s="13"/>
      <c r="L5" s="13"/>
      <c r="M5" s="13"/>
      <c r="N5" s="13"/>
      <c r="O5" s="13"/>
      <c r="P5" s="13"/>
      <c r="Q5" s="13"/>
      <c r="R5" s="13"/>
      <c r="S5" s="13"/>
      <c r="T5" s="13"/>
      <c r="U5" s="13"/>
      <c r="V5" s="13"/>
      <c r="W5" s="13"/>
      <c r="X5" s="13"/>
      <c r="Y5" s="13"/>
      <c r="Z5" s="13"/>
      <c r="AA5" s="13"/>
      <c r="AB5" s="13"/>
      <c r="AC5" s="13"/>
      <c r="AD5" s="13"/>
      <c r="AE5" s="13"/>
      <c r="AF5" s="13"/>
      <c r="AG5" s="13"/>
    </row>
    <row r="6" spans="1:33" ht="15" customHeight="1">
      <c r="A6" s="13"/>
      <c r="B6" s="13"/>
      <c r="C6" s="79" t="s">
        <v>113</v>
      </c>
      <c r="D6" s="64"/>
      <c r="E6" s="79" t="s">
        <v>3363</v>
      </c>
      <c r="F6" s="64"/>
      <c r="G6" s="64"/>
      <c r="H6" s="13"/>
      <c r="I6" s="13"/>
      <c r="J6" s="13"/>
      <c r="K6" s="13"/>
      <c r="L6" s="13"/>
      <c r="M6" s="13"/>
      <c r="N6" s="13"/>
      <c r="O6" s="13"/>
      <c r="P6" s="13"/>
      <c r="Q6" s="13"/>
      <c r="R6" s="13"/>
      <c r="S6" s="13"/>
      <c r="T6" s="13"/>
      <c r="U6" s="13"/>
      <c r="V6" s="13"/>
      <c r="W6" s="13"/>
      <c r="X6" s="13"/>
      <c r="Y6" s="13"/>
      <c r="Z6" s="13"/>
      <c r="AA6" s="13"/>
      <c r="AB6" s="13"/>
      <c r="AC6" s="13"/>
      <c r="AD6" s="13"/>
      <c r="AE6" s="13"/>
      <c r="AF6" s="13"/>
      <c r="AG6" s="13"/>
    </row>
    <row r="7" spans="1:33">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row>
    <row r="8" spans="1:33">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row>
    <row r="9" spans="1:33">
      <c r="A9" s="13"/>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row>
    <row r="10" spans="1:33" ht="15" customHeight="1">
      <c r="A10" s="63" t="s">
        <v>112</v>
      </c>
      <c r="B10" s="65" t="s">
        <v>111</v>
      </c>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66" t="s">
        <v>1576</v>
      </c>
      <c r="AG10" s="37"/>
    </row>
    <row r="11" spans="1:33" ht="15" customHeight="1">
      <c r="A11" s="13"/>
      <c r="B11" s="6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66" t="s">
        <v>1577</v>
      </c>
      <c r="AG11" s="37"/>
    </row>
    <row r="12" spans="1:33" ht="15" customHeight="1">
      <c r="A12" s="13"/>
      <c r="B12" s="67"/>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6" t="s">
        <v>1578</v>
      </c>
      <c r="AG12" s="37"/>
    </row>
    <row r="13" spans="1:33" ht="15" customHeight="1" thickBot="1">
      <c r="A13" s="13"/>
      <c r="B13" s="69" t="s">
        <v>109</v>
      </c>
      <c r="C13" s="69">
        <v>2022</v>
      </c>
      <c r="D13" s="69">
        <v>2023</v>
      </c>
      <c r="E13" s="69">
        <v>2024</v>
      </c>
      <c r="F13" s="69">
        <v>2025</v>
      </c>
      <c r="G13" s="69">
        <v>2026</v>
      </c>
      <c r="H13" s="69">
        <v>2027</v>
      </c>
      <c r="I13" s="69">
        <v>2028</v>
      </c>
      <c r="J13" s="69">
        <v>2029</v>
      </c>
      <c r="K13" s="69">
        <v>2030</v>
      </c>
      <c r="L13" s="69">
        <v>2031</v>
      </c>
      <c r="M13" s="69">
        <v>2032</v>
      </c>
      <c r="N13" s="69">
        <v>2033</v>
      </c>
      <c r="O13" s="69">
        <v>2034</v>
      </c>
      <c r="P13" s="69">
        <v>2035</v>
      </c>
      <c r="Q13" s="69">
        <v>2036</v>
      </c>
      <c r="R13" s="69">
        <v>2037</v>
      </c>
      <c r="S13" s="69">
        <v>2038</v>
      </c>
      <c r="T13" s="69">
        <v>2039</v>
      </c>
      <c r="U13" s="69">
        <v>2040</v>
      </c>
      <c r="V13" s="69">
        <v>2041</v>
      </c>
      <c r="W13" s="69">
        <v>2042</v>
      </c>
      <c r="X13" s="69">
        <v>2043</v>
      </c>
      <c r="Y13" s="69">
        <v>2044</v>
      </c>
      <c r="Z13" s="69">
        <v>2045</v>
      </c>
      <c r="AA13" s="69">
        <v>2046</v>
      </c>
      <c r="AB13" s="69">
        <v>2047</v>
      </c>
      <c r="AC13" s="69">
        <v>2048</v>
      </c>
      <c r="AD13" s="69">
        <v>2049</v>
      </c>
      <c r="AE13" s="69">
        <v>2050</v>
      </c>
      <c r="AF13" s="70" t="s">
        <v>3364</v>
      </c>
      <c r="AG13" s="37"/>
    </row>
    <row r="14" spans="1:33" ht="15" customHeight="1" thickTop="1">
      <c r="A14" s="1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row>
    <row r="15" spans="1:33" ht="15" customHeight="1">
      <c r="A15" s="13"/>
      <c r="B15" s="71" t="s">
        <v>108</v>
      </c>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row>
    <row r="16" spans="1:33" ht="15" customHeight="1">
      <c r="A16" s="13"/>
      <c r="B16" s="71" t="s">
        <v>107</v>
      </c>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row>
    <row r="17" spans="1:33" ht="15" customHeight="1">
      <c r="A17" s="13"/>
      <c r="B17" s="71" t="s">
        <v>106</v>
      </c>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row>
    <row r="18" spans="1:33" ht="15" customHeight="1">
      <c r="A18" s="63" t="s">
        <v>105</v>
      </c>
      <c r="B18" s="72" t="s">
        <v>104</v>
      </c>
      <c r="C18" s="77">
        <v>2843.298096</v>
      </c>
      <c r="D18" s="77">
        <v>2901.3588869999999</v>
      </c>
      <c r="E18" s="77">
        <v>2922.5065920000002</v>
      </c>
      <c r="F18" s="77">
        <v>2933.360107</v>
      </c>
      <c r="G18" s="77">
        <v>2954.2380370000001</v>
      </c>
      <c r="H18" s="77">
        <v>2981.9343260000001</v>
      </c>
      <c r="I18" s="77">
        <v>3007.5581050000001</v>
      </c>
      <c r="J18" s="77">
        <v>3027.5729980000001</v>
      </c>
      <c r="K18" s="77">
        <v>3042.8432619999999</v>
      </c>
      <c r="L18" s="77">
        <v>3055.7746579999998</v>
      </c>
      <c r="M18" s="77">
        <v>3066.6516109999998</v>
      </c>
      <c r="N18" s="77">
        <v>3082.359375</v>
      </c>
      <c r="O18" s="77">
        <v>3102.4182129999999</v>
      </c>
      <c r="P18" s="77">
        <v>3120.7375489999999</v>
      </c>
      <c r="Q18" s="77">
        <v>3135.6208499999998</v>
      </c>
      <c r="R18" s="77">
        <v>3152.9177249999998</v>
      </c>
      <c r="S18" s="77">
        <v>3172.435547</v>
      </c>
      <c r="T18" s="77">
        <v>3192.100586</v>
      </c>
      <c r="U18" s="77">
        <v>3214.5629880000001</v>
      </c>
      <c r="V18" s="77">
        <v>3237.5805660000001</v>
      </c>
      <c r="W18" s="77">
        <v>3261.5847170000002</v>
      </c>
      <c r="X18" s="77">
        <v>3284.897461</v>
      </c>
      <c r="Y18" s="77">
        <v>3309.0390619999998</v>
      </c>
      <c r="Z18" s="77">
        <v>3334.7033689999998</v>
      </c>
      <c r="AA18" s="77">
        <v>3364.522461</v>
      </c>
      <c r="AB18" s="77">
        <v>3396.5351559999999</v>
      </c>
      <c r="AC18" s="77">
        <v>3429.5627439999998</v>
      </c>
      <c r="AD18" s="77">
        <v>3463.0249020000001</v>
      </c>
      <c r="AE18" s="77">
        <v>3499.5429690000001</v>
      </c>
      <c r="AF18" s="74">
        <v>7.4440000000000001E-3</v>
      </c>
      <c r="AG18" s="37"/>
    </row>
    <row r="19" spans="1:33" ht="15" customHeight="1">
      <c r="A19" s="63" t="s">
        <v>103</v>
      </c>
      <c r="B19" s="72" t="s">
        <v>102</v>
      </c>
      <c r="C19" s="77">
        <v>102.214951</v>
      </c>
      <c r="D19" s="77">
        <v>103.34345999999999</v>
      </c>
      <c r="E19" s="77">
        <v>103.55378</v>
      </c>
      <c r="F19" s="77">
        <v>104.36998699999999</v>
      </c>
      <c r="G19" s="77">
        <v>105.656265</v>
      </c>
      <c r="H19" s="77">
        <v>107.002548</v>
      </c>
      <c r="I19" s="77">
        <v>108.204063</v>
      </c>
      <c r="J19" s="77">
        <v>109.329842</v>
      </c>
      <c r="K19" s="77">
        <v>110.214569</v>
      </c>
      <c r="L19" s="77">
        <v>111.063705</v>
      </c>
      <c r="M19" s="77">
        <v>112.175911</v>
      </c>
      <c r="N19" s="77">
        <v>113.26731100000001</v>
      </c>
      <c r="O19" s="77">
        <v>114.361328</v>
      </c>
      <c r="P19" s="77">
        <v>115.539856</v>
      </c>
      <c r="Q19" s="77">
        <v>116.693398</v>
      </c>
      <c r="R19" s="77">
        <v>117.934776</v>
      </c>
      <c r="S19" s="77">
        <v>119.26325199999999</v>
      </c>
      <c r="T19" s="77">
        <v>120.517143</v>
      </c>
      <c r="U19" s="77">
        <v>121.965698</v>
      </c>
      <c r="V19" s="77">
        <v>123.543205</v>
      </c>
      <c r="W19" s="77">
        <v>125.055435</v>
      </c>
      <c r="X19" s="77">
        <v>126.490196</v>
      </c>
      <c r="Y19" s="77">
        <v>127.831902</v>
      </c>
      <c r="Z19" s="77">
        <v>129.14802599999999</v>
      </c>
      <c r="AA19" s="77">
        <v>130.647919</v>
      </c>
      <c r="AB19" s="77">
        <v>132.25534099999999</v>
      </c>
      <c r="AC19" s="77">
        <v>133.71923799999999</v>
      </c>
      <c r="AD19" s="77">
        <v>135.16911300000001</v>
      </c>
      <c r="AE19" s="77">
        <v>137.065033</v>
      </c>
      <c r="AF19" s="74">
        <v>1.0533000000000001E-2</v>
      </c>
      <c r="AG19" s="37"/>
    </row>
    <row r="20" spans="1:33" ht="15" customHeight="1">
      <c r="A20" s="63" t="s">
        <v>101</v>
      </c>
      <c r="B20" s="72" t="s">
        <v>100</v>
      </c>
      <c r="C20" s="77">
        <v>321.95498700000002</v>
      </c>
      <c r="D20" s="77">
        <v>320.72061200000002</v>
      </c>
      <c r="E20" s="77">
        <v>321.15664700000002</v>
      </c>
      <c r="F20" s="77">
        <v>324.03918499999997</v>
      </c>
      <c r="G20" s="77">
        <v>328.45147700000001</v>
      </c>
      <c r="H20" s="77">
        <v>332.319275</v>
      </c>
      <c r="I20" s="77">
        <v>335.87875400000001</v>
      </c>
      <c r="J20" s="77">
        <v>338.62100199999998</v>
      </c>
      <c r="K20" s="77">
        <v>341.15325899999999</v>
      </c>
      <c r="L20" s="77">
        <v>344.16229199999998</v>
      </c>
      <c r="M20" s="77">
        <v>348.16583300000002</v>
      </c>
      <c r="N20" s="77">
        <v>351.54122899999999</v>
      </c>
      <c r="O20" s="77">
        <v>354.83010899999999</v>
      </c>
      <c r="P20" s="77">
        <v>358.344696</v>
      </c>
      <c r="Q20" s="77">
        <v>361.39355499999999</v>
      </c>
      <c r="R20" s="77">
        <v>364.92678799999999</v>
      </c>
      <c r="S20" s="77">
        <v>368.38064600000001</v>
      </c>
      <c r="T20" s="77">
        <v>371.81143200000002</v>
      </c>
      <c r="U20" s="77">
        <v>375.58807400000001</v>
      </c>
      <c r="V20" s="77">
        <v>379.58752399999997</v>
      </c>
      <c r="W20" s="77">
        <v>383.51464800000002</v>
      </c>
      <c r="X20" s="77">
        <v>387.20883199999997</v>
      </c>
      <c r="Y20" s="77">
        <v>390.63339200000001</v>
      </c>
      <c r="Z20" s="77">
        <v>393.83795199999997</v>
      </c>
      <c r="AA20" s="77">
        <v>397.54263300000002</v>
      </c>
      <c r="AB20" s="77">
        <v>401.35467499999999</v>
      </c>
      <c r="AC20" s="77">
        <v>404.65982100000002</v>
      </c>
      <c r="AD20" s="77">
        <v>408.22445699999997</v>
      </c>
      <c r="AE20" s="77">
        <v>413.08251999999999</v>
      </c>
      <c r="AF20" s="74">
        <v>8.9409999999999993E-3</v>
      </c>
      <c r="AG20" s="37"/>
    </row>
    <row r="21" spans="1:33" ht="15" customHeight="1">
      <c r="A21" s="13"/>
      <c r="B21" s="71" t="s">
        <v>151</v>
      </c>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row>
    <row r="22" spans="1:33" ht="15" customHeight="1">
      <c r="A22" s="63" t="s">
        <v>147</v>
      </c>
      <c r="B22" s="72" t="s">
        <v>148</v>
      </c>
      <c r="C22" s="77">
        <v>175.473648</v>
      </c>
      <c r="D22" s="77">
        <v>186.883286</v>
      </c>
      <c r="E22" s="77">
        <v>193.369202</v>
      </c>
      <c r="F22" s="77">
        <v>197.39228800000001</v>
      </c>
      <c r="G22" s="77">
        <v>200.32751500000001</v>
      </c>
      <c r="H22" s="77">
        <v>202.52967799999999</v>
      </c>
      <c r="I22" s="77">
        <v>204.211411</v>
      </c>
      <c r="J22" s="77">
        <v>205.46838399999999</v>
      </c>
      <c r="K22" s="77">
        <v>206.39357000000001</v>
      </c>
      <c r="L22" s="77">
        <v>207.029404</v>
      </c>
      <c r="M22" s="77">
        <v>207.54084800000001</v>
      </c>
      <c r="N22" s="77">
        <v>207.99565100000001</v>
      </c>
      <c r="O22" s="77">
        <v>208.43975800000001</v>
      </c>
      <c r="P22" s="77">
        <v>208.79684399999999</v>
      </c>
      <c r="Q22" s="77">
        <v>209.10339400000001</v>
      </c>
      <c r="R22" s="77">
        <v>209.37013200000001</v>
      </c>
      <c r="S22" s="77">
        <v>209.49378999999999</v>
      </c>
      <c r="T22" s="77">
        <v>209.54415900000001</v>
      </c>
      <c r="U22" s="77">
        <v>209.54357899999999</v>
      </c>
      <c r="V22" s="77">
        <v>209.49118000000001</v>
      </c>
      <c r="W22" s="77">
        <v>209.41184999999999</v>
      </c>
      <c r="X22" s="77">
        <v>209.25843800000001</v>
      </c>
      <c r="Y22" s="77">
        <v>209.10913099999999</v>
      </c>
      <c r="Z22" s="77">
        <v>208.931015</v>
      </c>
      <c r="AA22" s="77">
        <v>208.81189000000001</v>
      </c>
      <c r="AB22" s="77">
        <v>208.60612499999999</v>
      </c>
      <c r="AC22" s="77">
        <v>208.41769400000001</v>
      </c>
      <c r="AD22" s="77">
        <v>208.192352</v>
      </c>
      <c r="AE22" s="77">
        <v>207.995926</v>
      </c>
      <c r="AF22" s="74">
        <v>6.0910000000000001E-3</v>
      </c>
      <c r="AG22" s="37"/>
    </row>
    <row r="23" spans="1:33" ht="15" customHeight="1">
      <c r="A23" s="63" t="s">
        <v>149</v>
      </c>
      <c r="B23" s="72" t="s">
        <v>150</v>
      </c>
      <c r="C23" s="77">
        <v>30.144946999999998</v>
      </c>
      <c r="D23" s="77">
        <v>32.030231000000001</v>
      </c>
      <c r="E23" s="77">
        <v>33.064109999999999</v>
      </c>
      <c r="F23" s="77">
        <v>33.706195999999998</v>
      </c>
      <c r="G23" s="77">
        <v>34.620327000000003</v>
      </c>
      <c r="H23" s="77">
        <v>35.443916000000002</v>
      </c>
      <c r="I23" s="77">
        <v>36.137473999999997</v>
      </c>
      <c r="J23" s="77">
        <v>36.650322000000003</v>
      </c>
      <c r="K23" s="77">
        <v>37.00806</v>
      </c>
      <c r="L23" s="77">
        <v>37.264552999999999</v>
      </c>
      <c r="M23" s="77">
        <v>37.633518000000002</v>
      </c>
      <c r="N23" s="77">
        <v>38.067889999999998</v>
      </c>
      <c r="O23" s="77">
        <v>38.564194000000001</v>
      </c>
      <c r="P23" s="77">
        <v>38.985652999999999</v>
      </c>
      <c r="Q23" s="77">
        <v>39.398944999999998</v>
      </c>
      <c r="R23" s="77">
        <v>39.809189000000003</v>
      </c>
      <c r="S23" s="77">
        <v>40.237045000000002</v>
      </c>
      <c r="T23" s="77">
        <v>40.652228999999998</v>
      </c>
      <c r="U23" s="77">
        <v>41.127974999999999</v>
      </c>
      <c r="V23" s="77">
        <v>41.567630999999999</v>
      </c>
      <c r="W23" s="77">
        <v>42.019573000000001</v>
      </c>
      <c r="X23" s="77">
        <v>42.407310000000003</v>
      </c>
      <c r="Y23" s="77">
        <v>42.842342000000002</v>
      </c>
      <c r="Z23" s="77">
        <v>43.266334999999998</v>
      </c>
      <c r="AA23" s="77">
        <v>43.867863</v>
      </c>
      <c r="AB23" s="77">
        <v>44.361511</v>
      </c>
      <c r="AC23" s="77">
        <v>44.905074999999997</v>
      </c>
      <c r="AD23" s="77">
        <v>45.395485000000001</v>
      </c>
      <c r="AE23" s="77">
        <v>46.002594000000002</v>
      </c>
      <c r="AF23" s="74">
        <v>1.521E-2</v>
      </c>
      <c r="AG23" s="37"/>
    </row>
    <row r="24" spans="1:33" ht="15" customHeight="1">
      <c r="A24" s="13"/>
      <c r="B24" s="71" t="s">
        <v>99</v>
      </c>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row>
    <row r="25" spans="1:33" ht="15" customHeight="1">
      <c r="A25" s="63" t="s">
        <v>98</v>
      </c>
      <c r="B25" s="72" t="s">
        <v>97</v>
      </c>
      <c r="C25" s="77">
        <v>1173.034668</v>
      </c>
      <c r="D25" s="77">
        <v>1318.6945800000001</v>
      </c>
      <c r="E25" s="77">
        <v>1361.6110839999999</v>
      </c>
      <c r="F25" s="77">
        <v>1371.6551509999999</v>
      </c>
      <c r="G25" s="77">
        <v>1402.9279790000001</v>
      </c>
      <c r="H25" s="77">
        <v>1433.8398440000001</v>
      </c>
      <c r="I25" s="77">
        <v>1461.472168</v>
      </c>
      <c r="J25" s="77">
        <v>1484.8291019999999</v>
      </c>
      <c r="K25" s="77">
        <v>1504.2687989999999</v>
      </c>
      <c r="L25" s="77">
        <v>1524.7269289999999</v>
      </c>
      <c r="M25" s="77">
        <v>1552.256836</v>
      </c>
      <c r="N25" s="77">
        <v>1583.9248050000001</v>
      </c>
      <c r="O25" s="77">
        <v>1615.380249</v>
      </c>
      <c r="P25" s="77">
        <v>1647.3461910000001</v>
      </c>
      <c r="Q25" s="77">
        <v>1682.5896</v>
      </c>
      <c r="R25" s="77">
        <v>1721.046875</v>
      </c>
      <c r="S25" s="77">
        <v>1761.139038</v>
      </c>
      <c r="T25" s="77">
        <v>1801.9410399999999</v>
      </c>
      <c r="U25" s="77">
        <v>1848.0720209999999</v>
      </c>
      <c r="V25" s="77">
        <v>1894.2041019999999</v>
      </c>
      <c r="W25" s="77">
        <v>1941.463013</v>
      </c>
      <c r="X25" s="77">
        <v>1990.3642580000001</v>
      </c>
      <c r="Y25" s="77">
        <v>2038.4373780000001</v>
      </c>
      <c r="Z25" s="77">
        <v>2085.6875</v>
      </c>
      <c r="AA25" s="77">
        <v>2134.0048830000001</v>
      </c>
      <c r="AB25" s="77">
        <v>2185.8969729999999</v>
      </c>
      <c r="AC25" s="77">
        <v>2238.836182</v>
      </c>
      <c r="AD25" s="77">
        <v>2292.3554690000001</v>
      </c>
      <c r="AE25" s="77">
        <v>2350.2690429999998</v>
      </c>
      <c r="AF25" s="74">
        <v>2.513E-2</v>
      </c>
      <c r="AG25" s="37"/>
    </row>
    <row r="26" spans="1:33" ht="15" customHeight="1">
      <c r="A26" s="13"/>
      <c r="B26" s="71" t="s">
        <v>96</v>
      </c>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row>
    <row r="27" spans="1:33" ht="15" customHeight="1">
      <c r="A27" s="63" t="s">
        <v>95</v>
      </c>
      <c r="B27" s="72" t="s">
        <v>54</v>
      </c>
      <c r="C27" s="77">
        <v>1620.4948730000001</v>
      </c>
      <c r="D27" s="77">
        <v>1600.1008300000001</v>
      </c>
      <c r="E27" s="77">
        <v>1666.9197999999999</v>
      </c>
      <c r="F27" s="77">
        <v>1628.408447</v>
      </c>
      <c r="G27" s="77">
        <v>1561.420654</v>
      </c>
      <c r="H27" s="77">
        <v>1509.649414</v>
      </c>
      <c r="I27" s="77">
        <v>1489.7312010000001</v>
      </c>
      <c r="J27" s="77">
        <v>1507.5151370000001</v>
      </c>
      <c r="K27" s="77">
        <v>1500.1649170000001</v>
      </c>
      <c r="L27" s="77">
        <v>1506.952393</v>
      </c>
      <c r="M27" s="77">
        <v>1522.1982419999999</v>
      </c>
      <c r="N27" s="77">
        <v>1534.73938</v>
      </c>
      <c r="O27" s="77">
        <v>1543.237427</v>
      </c>
      <c r="P27" s="77">
        <v>1554.590698</v>
      </c>
      <c r="Q27" s="77">
        <v>1557.5253909999999</v>
      </c>
      <c r="R27" s="77">
        <v>1562.481567</v>
      </c>
      <c r="S27" s="77">
        <v>1568.966064</v>
      </c>
      <c r="T27" s="77">
        <v>1568.3394780000001</v>
      </c>
      <c r="U27" s="77">
        <v>1571.777466</v>
      </c>
      <c r="V27" s="77">
        <v>1585.611206</v>
      </c>
      <c r="W27" s="77">
        <v>1597.3070070000001</v>
      </c>
      <c r="X27" s="77">
        <v>1600.190918</v>
      </c>
      <c r="Y27" s="77">
        <v>1601.832764</v>
      </c>
      <c r="Z27" s="77">
        <v>1602.998779</v>
      </c>
      <c r="AA27" s="77">
        <v>1608.1293949999999</v>
      </c>
      <c r="AB27" s="77">
        <v>1618.0823969999999</v>
      </c>
      <c r="AC27" s="77">
        <v>1630.8079829999999</v>
      </c>
      <c r="AD27" s="77">
        <v>1636.8905030000001</v>
      </c>
      <c r="AE27" s="77">
        <v>1649.469482</v>
      </c>
      <c r="AF27" s="74">
        <v>6.3299999999999999E-4</v>
      </c>
      <c r="AG27" s="37"/>
    </row>
    <row r="28" spans="1:33" ht="15" customHeight="1">
      <c r="A28" s="63" t="s">
        <v>94</v>
      </c>
      <c r="B28" s="72" t="s">
        <v>52</v>
      </c>
      <c r="C28" s="77">
        <v>444.898865</v>
      </c>
      <c r="D28" s="77">
        <v>450.42761200000001</v>
      </c>
      <c r="E28" s="77">
        <v>448.61004600000001</v>
      </c>
      <c r="F28" s="77">
        <v>446.74627700000002</v>
      </c>
      <c r="G28" s="77">
        <v>445.22772200000003</v>
      </c>
      <c r="H28" s="77">
        <v>442.84777800000001</v>
      </c>
      <c r="I28" s="77">
        <v>440.43005399999998</v>
      </c>
      <c r="J28" s="77">
        <v>437.02459700000003</v>
      </c>
      <c r="K28" s="77">
        <v>434.036407</v>
      </c>
      <c r="L28" s="77">
        <v>431.39211999999998</v>
      </c>
      <c r="M28" s="77">
        <v>429.99737499999998</v>
      </c>
      <c r="N28" s="77">
        <v>428.16067500000003</v>
      </c>
      <c r="O28" s="77">
        <v>426.27862499999998</v>
      </c>
      <c r="P28" s="77">
        <v>424.17816199999999</v>
      </c>
      <c r="Q28" s="77">
        <v>421.71697999999998</v>
      </c>
      <c r="R28" s="77">
        <v>419.81463600000001</v>
      </c>
      <c r="S28" s="77">
        <v>417.567047</v>
      </c>
      <c r="T28" s="77">
        <v>415.80767800000001</v>
      </c>
      <c r="U28" s="77">
        <v>414.04513500000002</v>
      </c>
      <c r="V28" s="77">
        <v>412.52209499999998</v>
      </c>
      <c r="W28" s="77">
        <v>411.24774200000002</v>
      </c>
      <c r="X28" s="77">
        <v>409.97735599999999</v>
      </c>
      <c r="Y28" s="77">
        <v>408.52224699999999</v>
      </c>
      <c r="Z28" s="77">
        <v>406.63034099999999</v>
      </c>
      <c r="AA28" s="77">
        <v>405.358521</v>
      </c>
      <c r="AB28" s="77">
        <v>403.865906</v>
      </c>
      <c r="AC28" s="77">
        <v>401.97906499999999</v>
      </c>
      <c r="AD28" s="77">
        <v>400.55664100000001</v>
      </c>
      <c r="AE28" s="77">
        <v>400.09832799999998</v>
      </c>
      <c r="AF28" s="74">
        <v>-3.7829999999999999E-3</v>
      </c>
      <c r="AG28" s="37"/>
    </row>
    <row r="29" spans="1:33" ht="15" customHeight="1">
      <c r="A29" s="1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row>
    <row r="30" spans="1:33" ht="15" customHeight="1">
      <c r="A30" s="13"/>
      <c r="B30" s="71" t="s">
        <v>93</v>
      </c>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row>
    <row r="31" spans="1:33">
      <c r="A31" s="13"/>
      <c r="B31" s="71" t="s">
        <v>92</v>
      </c>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row>
    <row r="32" spans="1:33">
      <c r="A32" s="63" t="s">
        <v>91</v>
      </c>
      <c r="B32" s="72" t="s">
        <v>90</v>
      </c>
      <c r="C32" s="78">
        <v>35.855949000000003</v>
      </c>
      <c r="D32" s="78">
        <v>36.277985000000001</v>
      </c>
      <c r="E32" s="78">
        <v>39.337012999999999</v>
      </c>
      <c r="F32" s="78">
        <v>42.578201</v>
      </c>
      <c r="G32" s="78">
        <v>47.262627000000002</v>
      </c>
      <c r="H32" s="78">
        <v>47.227249</v>
      </c>
      <c r="I32" s="78">
        <v>47.18121</v>
      </c>
      <c r="J32" s="78">
        <v>47.168773999999999</v>
      </c>
      <c r="K32" s="78">
        <v>47.163848999999999</v>
      </c>
      <c r="L32" s="78">
        <v>47.152081000000003</v>
      </c>
      <c r="M32" s="78">
        <v>47.159278999999998</v>
      </c>
      <c r="N32" s="78">
        <v>47.152672000000003</v>
      </c>
      <c r="O32" s="78">
        <v>47.146118000000001</v>
      </c>
      <c r="P32" s="78">
        <v>47.131686999999999</v>
      </c>
      <c r="Q32" s="78">
        <v>47.138325000000002</v>
      </c>
      <c r="R32" s="78">
        <v>47.119869000000001</v>
      </c>
      <c r="S32" s="78">
        <v>47.100937000000002</v>
      </c>
      <c r="T32" s="78">
        <v>47.084251000000002</v>
      </c>
      <c r="U32" s="78">
        <v>47.059879000000002</v>
      </c>
      <c r="V32" s="78">
        <v>47.032314</v>
      </c>
      <c r="W32" s="78">
        <v>47.004074000000003</v>
      </c>
      <c r="X32" s="78">
        <v>46.960155</v>
      </c>
      <c r="Y32" s="78">
        <v>46.939563999999997</v>
      </c>
      <c r="Z32" s="78">
        <v>46.910690000000002</v>
      </c>
      <c r="AA32" s="78">
        <v>46.948238000000003</v>
      </c>
      <c r="AB32" s="78">
        <v>46.913113000000003</v>
      </c>
      <c r="AC32" s="78">
        <v>46.906829999999999</v>
      </c>
      <c r="AD32" s="78">
        <v>46.880138000000002</v>
      </c>
      <c r="AE32" s="78">
        <v>46.870857000000001</v>
      </c>
      <c r="AF32" s="74">
        <v>9.613E-3</v>
      </c>
      <c r="AG32" s="37"/>
    </row>
    <row r="33" spans="1:33">
      <c r="A33" s="63" t="s">
        <v>89</v>
      </c>
      <c r="B33" s="72" t="s">
        <v>88</v>
      </c>
      <c r="C33" s="78">
        <v>45.004654000000002</v>
      </c>
      <c r="D33" s="78">
        <v>45.471119000000002</v>
      </c>
      <c r="E33" s="78">
        <v>49.460312000000002</v>
      </c>
      <c r="F33" s="78">
        <v>53.789036000000003</v>
      </c>
      <c r="G33" s="78">
        <v>59.791530999999999</v>
      </c>
      <c r="H33" s="78">
        <v>59.803519999999999</v>
      </c>
      <c r="I33" s="78">
        <v>59.817413000000002</v>
      </c>
      <c r="J33" s="78">
        <v>59.819332000000003</v>
      </c>
      <c r="K33" s="78">
        <v>59.821598000000002</v>
      </c>
      <c r="L33" s="78">
        <v>59.822445000000002</v>
      </c>
      <c r="M33" s="78">
        <v>59.827472999999998</v>
      </c>
      <c r="N33" s="78">
        <v>59.828792999999997</v>
      </c>
      <c r="O33" s="78">
        <v>59.830779999999997</v>
      </c>
      <c r="P33" s="78">
        <v>59.831119999999999</v>
      </c>
      <c r="Q33" s="78">
        <v>59.842136000000004</v>
      </c>
      <c r="R33" s="78">
        <v>59.842136000000004</v>
      </c>
      <c r="S33" s="78">
        <v>59.842136000000004</v>
      </c>
      <c r="T33" s="78">
        <v>59.843197000000004</v>
      </c>
      <c r="U33" s="78">
        <v>59.843197000000004</v>
      </c>
      <c r="V33" s="78">
        <v>59.843231000000003</v>
      </c>
      <c r="W33" s="78">
        <v>59.845177</v>
      </c>
      <c r="X33" s="78">
        <v>59.845177</v>
      </c>
      <c r="Y33" s="78">
        <v>59.848227999999999</v>
      </c>
      <c r="Z33" s="78">
        <v>59.848227999999999</v>
      </c>
      <c r="AA33" s="78">
        <v>59.867775000000002</v>
      </c>
      <c r="AB33" s="78">
        <v>59.867775000000002</v>
      </c>
      <c r="AC33" s="78">
        <v>59.867775000000002</v>
      </c>
      <c r="AD33" s="78">
        <v>59.867775000000002</v>
      </c>
      <c r="AE33" s="78">
        <v>59.867775000000002</v>
      </c>
      <c r="AF33" s="74">
        <v>1.0244E-2</v>
      </c>
      <c r="AG33" s="37"/>
    </row>
    <row r="34" spans="1:33">
      <c r="A34" s="63" t="s">
        <v>87</v>
      </c>
      <c r="B34" s="72" t="s">
        <v>86</v>
      </c>
      <c r="C34" s="78">
        <v>32.047302000000002</v>
      </c>
      <c r="D34" s="78">
        <v>32.608868000000001</v>
      </c>
      <c r="E34" s="78">
        <v>35.403008</v>
      </c>
      <c r="F34" s="78">
        <v>38.46349</v>
      </c>
      <c r="G34" s="78">
        <v>42.755749000000002</v>
      </c>
      <c r="H34" s="78">
        <v>42.75658</v>
      </c>
      <c r="I34" s="78">
        <v>42.76173</v>
      </c>
      <c r="J34" s="78">
        <v>42.76173</v>
      </c>
      <c r="K34" s="78">
        <v>42.761840999999997</v>
      </c>
      <c r="L34" s="78">
        <v>42.762084999999999</v>
      </c>
      <c r="M34" s="78">
        <v>42.762169</v>
      </c>
      <c r="N34" s="78">
        <v>42.762360000000001</v>
      </c>
      <c r="O34" s="78">
        <v>42.762390000000003</v>
      </c>
      <c r="P34" s="78">
        <v>42.762520000000002</v>
      </c>
      <c r="Q34" s="78">
        <v>42.762554000000002</v>
      </c>
      <c r="R34" s="78">
        <v>42.762698999999998</v>
      </c>
      <c r="S34" s="78">
        <v>42.762756000000003</v>
      </c>
      <c r="T34" s="78">
        <v>42.762824999999999</v>
      </c>
      <c r="U34" s="78">
        <v>42.762897000000002</v>
      </c>
      <c r="V34" s="78">
        <v>42.762962000000002</v>
      </c>
      <c r="W34" s="78">
        <v>42.763016</v>
      </c>
      <c r="X34" s="78">
        <v>42.763103000000001</v>
      </c>
      <c r="Y34" s="78">
        <v>42.763103000000001</v>
      </c>
      <c r="Z34" s="78">
        <v>42.763184000000003</v>
      </c>
      <c r="AA34" s="78">
        <v>42.763184000000003</v>
      </c>
      <c r="AB34" s="78">
        <v>42.763294000000002</v>
      </c>
      <c r="AC34" s="78">
        <v>42.763294000000002</v>
      </c>
      <c r="AD34" s="78">
        <v>42.763393000000001</v>
      </c>
      <c r="AE34" s="78">
        <v>42.763393000000001</v>
      </c>
      <c r="AF34" s="74">
        <v>1.0356000000000001E-2</v>
      </c>
      <c r="AG34" s="37"/>
    </row>
    <row r="35" spans="1:33">
      <c r="A35" s="63" t="s">
        <v>85</v>
      </c>
      <c r="B35" s="72" t="s">
        <v>84</v>
      </c>
      <c r="C35" s="78">
        <v>41.802036000000001</v>
      </c>
      <c r="D35" s="78">
        <v>43.267200000000003</v>
      </c>
      <c r="E35" s="78">
        <v>44.448151000000003</v>
      </c>
      <c r="F35" s="78">
        <v>47.052714999999999</v>
      </c>
      <c r="G35" s="78">
        <v>48.571758000000003</v>
      </c>
      <c r="H35" s="78">
        <v>49.792529999999999</v>
      </c>
      <c r="I35" s="78">
        <v>52.281478999999997</v>
      </c>
      <c r="J35" s="78">
        <v>53.248958999999999</v>
      </c>
      <c r="K35" s="78">
        <v>53.962006000000002</v>
      </c>
      <c r="L35" s="78">
        <v>54.332034999999998</v>
      </c>
      <c r="M35" s="78">
        <v>54.872646000000003</v>
      </c>
      <c r="N35" s="78">
        <v>55.329352999999998</v>
      </c>
      <c r="O35" s="78">
        <v>55.771633000000001</v>
      </c>
      <c r="P35" s="78">
        <v>56.242725</v>
      </c>
      <c r="Q35" s="78">
        <v>56.632603000000003</v>
      </c>
      <c r="R35" s="78">
        <v>56.856194000000002</v>
      </c>
      <c r="S35" s="78">
        <v>57.030456999999998</v>
      </c>
      <c r="T35" s="78">
        <v>57.310715000000002</v>
      </c>
      <c r="U35" s="78">
        <v>57.240420999999998</v>
      </c>
      <c r="V35" s="78">
        <v>57.306023000000003</v>
      </c>
      <c r="W35" s="78">
        <v>57.371867999999999</v>
      </c>
      <c r="X35" s="78">
        <v>57.326743999999998</v>
      </c>
      <c r="Y35" s="78">
        <v>57.237999000000002</v>
      </c>
      <c r="Z35" s="78">
        <v>57.125121999999998</v>
      </c>
      <c r="AA35" s="78">
        <v>57.475963999999998</v>
      </c>
      <c r="AB35" s="78">
        <v>57.327747000000002</v>
      </c>
      <c r="AC35" s="78">
        <v>57.273457000000001</v>
      </c>
      <c r="AD35" s="78">
        <v>57.524818000000003</v>
      </c>
      <c r="AE35" s="78">
        <v>57.479156000000003</v>
      </c>
      <c r="AF35" s="74">
        <v>1.1439E-2</v>
      </c>
      <c r="AG35" s="37"/>
    </row>
    <row r="36" spans="1:33">
      <c r="A36" s="63" t="s">
        <v>83</v>
      </c>
      <c r="B36" s="72" t="s">
        <v>82</v>
      </c>
      <c r="C36" s="78">
        <v>56.582644999999999</v>
      </c>
      <c r="D36" s="78">
        <v>58.322226999999998</v>
      </c>
      <c r="E36" s="78">
        <v>59.783313999999997</v>
      </c>
      <c r="F36" s="78">
        <v>64.222374000000002</v>
      </c>
      <c r="G36" s="78">
        <v>65.997482000000005</v>
      </c>
      <c r="H36" s="78">
        <v>68.148635999999996</v>
      </c>
      <c r="I36" s="78">
        <v>72.759444999999999</v>
      </c>
      <c r="J36" s="78">
        <v>74.876166999999995</v>
      </c>
      <c r="K36" s="78">
        <v>76.446303999999998</v>
      </c>
      <c r="L36" s="78">
        <v>77.157302999999999</v>
      </c>
      <c r="M36" s="78">
        <v>78.145363000000003</v>
      </c>
      <c r="N36" s="78">
        <v>78.735664</v>
      </c>
      <c r="O36" s="78">
        <v>79.269256999999996</v>
      </c>
      <c r="P36" s="78">
        <v>79.864814999999993</v>
      </c>
      <c r="Q36" s="78">
        <v>80.311751999999998</v>
      </c>
      <c r="R36" s="78">
        <v>80.510566999999995</v>
      </c>
      <c r="S36" s="78">
        <v>80.643073999999999</v>
      </c>
      <c r="T36" s="78">
        <v>81.042243999999997</v>
      </c>
      <c r="U36" s="78">
        <v>80.790893999999994</v>
      </c>
      <c r="V36" s="78">
        <v>80.999863000000005</v>
      </c>
      <c r="W36" s="78">
        <v>81.213393999999994</v>
      </c>
      <c r="X36" s="78">
        <v>81.251564000000002</v>
      </c>
      <c r="Y36" s="78">
        <v>81.126784999999998</v>
      </c>
      <c r="Z36" s="78">
        <v>80.963654000000005</v>
      </c>
      <c r="AA36" s="78">
        <v>81.962256999999994</v>
      </c>
      <c r="AB36" s="78">
        <v>81.685669000000004</v>
      </c>
      <c r="AC36" s="78">
        <v>81.574020000000004</v>
      </c>
      <c r="AD36" s="78">
        <v>82.338425000000001</v>
      </c>
      <c r="AE36" s="78">
        <v>82.243483999999995</v>
      </c>
      <c r="AF36" s="74">
        <v>1.3446E-2</v>
      </c>
      <c r="AG36" s="37"/>
    </row>
    <row r="37" spans="1:33">
      <c r="A37" s="63" t="s">
        <v>81</v>
      </c>
      <c r="B37" s="72" t="s">
        <v>80</v>
      </c>
      <c r="C37" s="78">
        <v>36.263930999999999</v>
      </c>
      <c r="D37" s="78">
        <v>37.832123000000003</v>
      </c>
      <c r="E37" s="78">
        <v>39.014805000000003</v>
      </c>
      <c r="F37" s="78">
        <v>41.375152999999997</v>
      </c>
      <c r="G37" s="78">
        <v>42.876761999999999</v>
      </c>
      <c r="H37" s="78">
        <v>43.911583</v>
      </c>
      <c r="I37" s="78">
        <v>45.953789</v>
      </c>
      <c r="J37" s="78">
        <v>46.678477999999998</v>
      </c>
      <c r="K37" s="78">
        <v>47.207011999999999</v>
      </c>
      <c r="L37" s="78">
        <v>47.518374999999999</v>
      </c>
      <c r="M37" s="78">
        <v>47.939487</v>
      </c>
      <c r="N37" s="78">
        <v>48.362620999999997</v>
      </c>
      <c r="O37" s="78">
        <v>48.779860999999997</v>
      </c>
      <c r="P37" s="78">
        <v>49.233046999999999</v>
      </c>
      <c r="Q37" s="78">
        <v>49.585566999999998</v>
      </c>
      <c r="R37" s="78">
        <v>49.838344999999997</v>
      </c>
      <c r="S37" s="78">
        <v>50.048076999999999</v>
      </c>
      <c r="T37" s="78">
        <v>50.325744999999998</v>
      </c>
      <c r="U37" s="78">
        <v>50.338009</v>
      </c>
      <c r="V37" s="78">
        <v>50.426777000000001</v>
      </c>
      <c r="W37" s="78">
        <v>50.517310999999999</v>
      </c>
      <c r="X37" s="78">
        <v>50.542614</v>
      </c>
      <c r="Y37" s="78">
        <v>50.50412</v>
      </c>
      <c r="Z37" s="78">
        <v>50.459384999999997</v>
      </c>
      <c r="AA37" s="78">
        <v>50.618049999999997</v>
      </c>
      <c r="AB37" s="78">
        <v>50.565734999999997</v>
      </c>
      <c r="AC37" s="78">
        <v>50.535651999999999</v>
      </c>
      <c r="AD37" s="78">
        <v>50.739390999999998</v>
      </c>
      <c r="AE37" s="78">
        <v>50.721836000000003</v>
      </c>
      <c r="AF37" s="74">
        <v>1.2055E-2</v>
      </c>
      <c r="AG37" s="37"/>
    </row>
    <row r="38" spans="1:33">
      <c r="A38" s="63" t="s">
        <v>79</v>
      </c>
      <c r="B38" s="72" t="s">
        <v>78</v>
      </c>
      <c r="C38" s="78">
        <v>37.621077999999997</v>
      </c>
      <c r="D38" s="78">
        <v>38.382415999999999</v>
      </c>
      <c r="E38" s="78">
        <v>39.075671999999997</v>
      </c>
      <c r="F38" s="78">
        <v>40.794502000000001</v>
      </c>
      <c r="G38" s="78">
        <v>41.684994000000003</v>
      </c>
      <c r="H38" s="78">
        <v>42.387779000000002</v>
      </c>
      <c r="I38" s="78">
        <v>43.992404999999998</v>
      </c>
      <c r="J38" s="78">
        <v>44.482399000000001</v>
      </c>
      <c r="K38" s="78">
        <v>44.828845999999999</v>
      </c>
      <c r="L38" s="78">
        <v>45.012852000000002</v>
      </c>
      <c r="M38" s="78">
        <v>45.295108999999997</v>
      </c>
      <c r="N38" s="78">
        <v>45.549660000000003</v>
      </c>
      <c r="O38" s="78">
        <v>45.800465000000003</v>
      </c>
      <c r="P38" s="78">
        <v>46.072913999999997</v>
      </c>
      <c r="Q38" s="78">
        <v>46.308185999999999</v>
      </c>
      <c r="R38" s="78">
        <v>46.454895</v>
      </c>
      <c r="S38" s="78">
        <v>46.573441000000003</v>
      </c>
      <c r="T38" s="78">
        <v>46.763412000000002</v>
      </c>
      <c r="U38" s="78">
        <v>46.743324000000001</v>
      </c>
      <c r="V38" s="78">
        <v>46.781216000000001</v>
      </c>
      <c r="W38" s="78">
        <v>46.812752000000003</v>
      </c>
      <c r="X38" s="78">
        <v>46.781078000000001</v>
      </c>
      <c r="Y38" s="78">
        <v>46.720787000000001</v>
      </c>
      <c r="Z38" s="78">
        <v>46.649310999999997</v>
      </c>
      <c r="AA38" s="78">
        <v>46.812587999999998</v>
      </c>
      <c r="AB38" s="78">
        <v>46.721981</v>
      </c>
      <c r="AC38" s="78">
        <v>46.686661000000001</v>
      </c>
      <c r="AD38" s="78">
        <v>46.844208000000002</v>
      </c>
      <c r="AE38" s="78">
        <v>46.809134999999998</v>
      </c>
      <c r="AF38" s="74">
        <v>7.835E-3</v>
      </c>
      <c r="AG38" s="37"/>
    </row>
    <row r="39" spans="1:33">
      <c r="A39" s="63" t="s">
        <v>77</v>
      </c>
      <c r="B39" s="72" t="s">
        <v>76</v>
      </c>
      <c r="C39" s="78">
        <v>49.658656999999998</v>
      </c>
      <c r="D39" s="78">
        <v>50.63982</v>
      </c>
      <c r="E39" s="78">
        <v>51.418788999999997</v>
      </c>
      <c r="F39" s="78">
        <v>54.041266999999998</v>
      </c>
      <c r="G39" s="78">
        <v>54.808311000000003</v>
      </c>
      <c r="H39" s="78">
        <v>55.812793999999997</v>
      </c>
      <c r="I39" s="78">
        <v>58.414130999999998</v>
      </c>
      <c r="J39" s="78">
        <v>59.295653999999999</v>
      </c>
      <c r="K39" s="78">
        <v>59.885936999999998</v>
      </c>
      <c r="L39" s="78">
        <v>60.128425999999997</v>
      </c>
      <c r="M39" s="78">
        <v>60.482559000000002</v>
      </c>
      <c r="N39" s="78">
        <v>60.696911</v>
      </c>
      <c r="O39" s="78">
        <v>60.896141</v>
      </c>
      <c r="P39" s="78">
        <v>61.139969000000001</v>
      </c>
      <c r="Q39" s="78">
        <v>61.342109999999998</v>
      </c>
      <c r="R39" s="78">
        <v>61.456459000000002</v>
      </c>
      <c r="S39" s="78">
        <v>61.545490000000001</v>
      </c>
      <c r="T39" s="78">
        <v>61.791069</v>
      </c>
      <c r="U39" s="78">
        <v>61.720492999999998</v>
      </c>
      <c r="V39" s="78">
        <v>61.820892000000001</v>
      </c>
      <c r="W39" s="78">
        <v>61.909644999999998</v>
      </c>
      <c r="X39" s="78">
        <v>61.923454</v>
      </c>
      <c r="Y39" s="78">
        <v>61.848678999999997</v>
      </c>
      <c r="Z39" s="78">
        <v>61.762374999999999</v>
      </c>
      <c r="AA39" s="78">
        <v>62.120818999999997</v>
      </c>
      <c r="AB39" s="78">
        <v>61.989952000000002</v>
      </c>
      <c r="AC39" s="78">
        <v>61.932670999999999</v>
      </c>
      <c r="AD39" s="78">
        <v>62.331699</v>
      </c>
      <c r="AE39" s="78">
        <v>62.272804000000001</v>
      </c>
      <c r="AF39" s="74">
        <v>8.1169999999999992E-3</v>
      </c>
      <c r="AG39" s="37"/>
    </row>
    <row r="40" spans="1:33">
      <c r="A40" s="63" t="s">
        <v>75</v>
      </c>
      <c r="B40" s="72" t="s">
        <v>74</v>
      </c>
      <c r="C40" s="78">
        <v>32.951321</v>
      </c>
      <c r="D40" s="78">
        <v>33.825710000000001</v>
      </c>
      <c r="E40" s="78">
        <v>34.570250999999999</v>
      </c>
      <c r="F40" s="78">
        <v>36.235542000000002</v>
      </c>
      <c r="G40" s="78">
        <v>37.203814999999999</v>
      </c>
      <c r="H40" s="78">
        <v>37.859802000000002</v>
      </c>
      <c r="I40" s="78">
        <v>39.251300999999998</v>
      </c>
      <c r="J40" s="78">
        <v>39.654640000000001</v>
      </c>
      <c r="K40" s="78">
        <v>39.942870999999997</v>
      </c>
      <c r="L40" s="78">
        <v>40.123778999999999</v>
      </c>
      <c r="M40" s="78">
        <v>40.372107999999997</v>
      </c>
      <c r="N40" s="78">
        <v>40.635685000000002</v>
      </c>
      <c r="O40" s="78">
        <v>40.898228000000003</v>
      </c>
      <c r="P40" s="78">
        <v>41.187041999999998</v>
      </c>
      <c r="Q40" s="78">
        <v>41.415565000000001</v>
      </c>
      <c r="R40" s="78">
        <v>41.589336000000003</v>
      </c>
      <c r="S40" s="78">
        <v>41.735809000000003</v>
      </c>
      <c r="T40" s="78">
        <v>41.930031</v>
      </c>
      <c r="U40" s="78">
        <v>41.954326999999999</v>
      </c>
      <c r="V40" s="78">
        <v>42.014381</v>
      </c>
      <c r="W40" s="78">
        <v>42.070942000000002</v>
      </c>
      <c r="X40" s="78">
        <v>42.089371</v>
      </c>
      <c r="Y40" s="78">
        <v>42.062252000000001</v>
      </c>
      <c r="Z40" s="78">
        <v>42.034523</v>
      </c>
      <c r="AA40" s="78">
        <v>42.106945000000003</v>
      </c>
      <c r="AB40" s="78">
        <v>42.074627</v>
      </c>
      <c r="AC40" s="78">
        <v>42.053328999999998</v>
      </c>
      <c r="AD40" s="78">
        <v>42.192115999999999</v>
      </c>
      <c r="AE40" s="78">
        <v>42.175429999999999</v>
      </c>
      <c r="AF40" s="74">
        <v>8.8529999999999998E-3</v>
      </c>
      <c r="AG40" s="37"/>
    </row>
    <row r="41" spans="1:33">
      <c r="A41" s="63" t="s">
        <v>73</v>
      </c>
      <c r="B41" s="72" t="s">
        <v>72</v>
      </c>
      <c r="C41" s="78">
        <v>30.687853</v>
      </c>
      <c r="D41" s="78">
        <v>31.308468000000001</v>
      </c>
      <c r="E41" s="78">
        <v>31.873774999999998</v>
      </c>
      <c r="F41" s="78">
        <v>33.275241999999999</v>
      </c>
      <c r="G41" s="78">
        <v>34.001517999999997</v>
      </c>
      <c r="H41" s="78">
        <v>34.574638</v>
      </c>
      <c r="I41" s="78">
        <v>35.883228000000003</v>
      </c>
      <c r="J41" s="78">
        <v>36.282809999999998</v>
      </c>
      <c r="K41" s="78">
        <v>36.565350000000002</v>
      </c>
      <c r="L41" s="78">
        <v>36.715401</v>
      </c>
      <c r="M41" s="78">
        <v>36.945652000000003</v>
      </c>
      <c r="N41" s="78">
        <v>37.153278</v>
      </c>
      <c r="O41" s="78">
        <v>37.357868000000003</v>
      </c>
      <c r="P41" s="78">
        <v>37.580081999999997</v>
      </c>
      <c r="Q41" s="78">
        <v>37.772025999999997</v>
      </c>
      <c r="R41" s="78">
        <v>37.891651000000003</v>
      </c>
      <c r="S41" s="78">
        <v>37.988308000000004</v>
      </c>
      <c r="T41" s="78">
        <v>38.143211000000001</v>
      </c>
      <c r="U41" s="78">
        <v>38.126759</v>
      </c>
      <c r="V41" s="78">
        <v>38.157573999999997</v>
      </c>
      <c r="W41" s="78">
        <v>38.183200999999997</v>
      </c>
      <c r="X41" s="78">
        <v>38.157218999999998</v>
      </c>
      <c r="Y41" s="78">
        <v>38.107975000000003</v>
      </c>
      <c r="Z41" s="78">
        <v>38.049587000000002</v>
      </c>
      <c r="AA41" s="78">
        <v>38.182837999999997</v>
      </c>
      <c r="AB41" s="78">
        <v>38.108822000000004</v>
      </c>
      <c r="AC41" s="78">
        <v>38.080002</v>
      </c>
      <c r="AD41" s="78">
        <v>38.208388999999997</v>
      </c>
      <c r="AE41" s="78">
        <v>38.179749000000001</v>
      </c>
      <c r="AF41" s="74">
        <v>7.8320000000000004E-3</v>
      </c>
      <c r="AG41" s="37"/>
    </row>
    <row r="42" spans="1:33">
      <c r="A42" s="63" t="s">
        <v>71</v>
      </c>
      <c r="B42" s="72" t="s">
        <v>70</v>
      </c>
      <c r="C42" s="78">
        <v>40.552002000000002</v>
      </c>
      <c r="D42" s="78">
        <v>41.353237</v>
      </c>
      <c r="E42" s="78">
        <v>41.989353000000001</v>
      </c>
      <c r="F42" s="78">
        <v>44.130909000000003</v>
      </c>
      <c r="G42" s="78">
        <v>44.757289999999998</v>
      </c>
      <c r="H42" s="78">
        <v>45.577564000000002</v>
      </c>
      <c r="I42" s="78">
        <v>47.701855000000002</v>
      </c>
      <c r="J42" s="78">
        <v>48.421719000000003</v>
      </c>
      <c r="K42" s="78">
        <v>48.903754999999997</v>
      </c>
      <c r="L42" s="78">
        <v>49.101771999999997</v>
      </c>
      <c r="M42" s="78">
        <v>49.390965000000001</v>
      </c>
      <c r="N42" s="78">
        <v>49.566006000000002</v>
      </c>
      <c r="O42" s="78">
        <v>49.728703000000003</v>
      </c>
      <c r="P42" s="78">
        <v>49.927813999999998</v>
      </c>
      <c r="Q42" s="78">
        <v>50.092888000000002</v>
      </c>
      <c r="R42" s="78">
        <v>50.186264000000001</v>
      </c>
      <c r="S42" s="78">
        <v>50.258968000000003</v>
      </c>
      <c r="T42" s="78">
        <v>50.459515000000003</v>
      </c>
      <c r="U42" s="78">
        <v>50.401878000000004</v>
      </c>
      <c r="V42" s="78">
        <v>50.483868000000001</v>
      </c>
      <c r="W42" s="78">
        <v>50.556342999999998</v>
      </c>
      <c r="X42" s="78">
        <v>50.567619000000001</v>
      </c>
      <c r="Y42" s="78">
        <v>50.506557000000001</v>
      </c>
      <c r="Z42" s="78">
        <v>50.436081000000001</v>
      </c>
      <c r="AA42" s="78">
        <v>50.728789999999996</v>
      </c>
      <c r="AB42" s="78">
        <v>50.621924999999997</v>
      </c>
      <c r="AC42" s="78">
        <v>50.575145999999997</v>
      </c>
      <c r="AD42" s="78">
        <v>50.901001000000001</v>
      </c>
      <c r="AE42" s="78">
        <v>50.852905</v>
      </c>
      <c r="AF42" s="74">
        <v>8.1169999999999992E-3</v>
      </c>
      <c r="AG42" s="37"/>
    </row>
    <row r="43" spans="1:33">
      <c r="A43" s="63" t="s">
        <v>69</v>
      </c>
      <c r="B43" s="72" t="s">
        <v>68</v>
      </c>
      <c r="C43" s="78">
        <v>26.867122999999999</v>
      </c>
      <c r="D43" s="78">
        <v>27.580062999999999</v>
      </c>
      <c r="E43" s="78">
        <v>28.18713</v>
      </c>
      <c r="F43" s="78">
        <v>29.544938999999999</v>
      </c>
      <c r="G43" s="78">
        <v>30.334429</v>
      </c>
      <c r="H43" s="78">
        <v>30.869291</v>
      </c>
      <c r="I43" s="78">
        <v>32.003860000000003</v>
      </c>
      <c r="J43" s="78">
        <v>32.332729</v>
      </c>
      <c r="K43" s="78">
        <v>32.567737999999999</v>
      </c>
      <c r="L43" s="78">
        <v>32.715243999999998</v>
      </c>
      <c r="M43" s="78">
        <v>32.917721</v>
      </c>
      <c r="N43" s="78">
        <v>33.132629000000001</v>
      </c>
      <c r="O43" s="78">
        <v>33.346694999999997</v>
      </c>
      <c r="P43" s="78">
        <v>33.582183999999998</v>
      </c>
      <c r="Q43" s="78">
        <v>33.768512999999999</v>
      </c>
      <c r="R43" s="78">
        <v>33.910198000000001</v>
      </c>
      <c r="S43" s="78">
        <v>34.029625000000003</v>
      </c>
      <c r="T43" s="78">
        <v>34.187984</v>
      </c>
      <c r="U43" s="78">
        <v>34.207794</v>
      </c>
      <c r="V43" s="78">
        <v>34.25676</v>
      </c>
      <c r="W43" s="78">
        <v>34.302878999999997</v>
      </c>
      <c r="X43" s="78">
        <v>34.317905000000003</v>
      </c>
      <c r="Y43" s="78">
        <v>34.295791999999999</v>
      </c>
      <c r="Z43" s="78">
        <v>34.273186000000003</v>
      </c>
      <c r="AA43" s="78">
        <v>34.332233000000002</v>
      </c>
      <c r="AB43" s="78">
        <v>34.305881999999997</v>
      </c>
      <c r="AC43" s="78">
        <v>34.288516999999999</v>
      </c>
      <c r="AD43" s="78">
        <v>34.401679999999999</v>
      </c>
      <c r="AE43" s="78">
        <v>34.388072999999999</v>
      </c>
      <c r="AF43" s="74">
        <v>8.8529999999999998E-3</v>
      </c>
      <c r="AG43" s="37"/>
    </row>
    <row r="44" spans="1:33">
      <c r="A44" s="63" t="s">
        <v>67</v>
      </c>
      <c r="B44" s="72" t="s">
        <v>66</v>
      </c>
      <c r="C44" s="78">
        <v>24.416388999999999</v>
      </c>
      <c r="D44" s="78">
        <v>24.836956000000001</v>
      </c>
      <c r="E44" s="78">
        <v>25.286928</v>
      </c>
      <c r="F44" s="78">
        <v>25.785551000000002</v>
      </c>
      <c r="G44" s="78">
        <v>26.309719000000001</v>
      </c>
      <c r="H44" s="78">
        <v>26.853071</v>
      </c>
      <c r="I44" s="78">
        <v>27.439551999999999</v>
      </c>
      <c r="J44" s="78">
        <v>28.039261</v>
      </c>
      <c r="K44" s="78">
        <v>28.645572999999999</v>
      </c>
      <c r="L44" s="78">
        <v>29.223606</v>
      </c>
      <c r="M44" s="78">
        <v>29.795773000000001</v>
      </c>
      <c r="N44" s="78">
        <v>30.329742</v>
      </c>
      <c r="O44" s="78">
        <v>30.858115999999999</v>
      </c>
      <c r="P44" s="78">
        <v>31.383734</v>
      </c>
      <c r="Q44" s="78">
        <v>31.896933000000001</v>
      </c>
      <c r="R44" s="78">
        <v>32.386234000000002</v>
      </c>
      <c r="S44" s="78">
        <v>32.857269000000002</v>
      </c>
      <c r="T44" s="78">
        <v>33.317824999999999</v>
      </c>
      <c r="U44" s="78">
        <v>33.744926</v>
      </c>
      <c r="V44" s="78">
        <v>34.150565999999998</v>
      </c>
      <c r="W44" s="78">
        <v>34.526347999999999</v>
      </c>
      <c r="X44" s="78">
        <v>34.855293000000003</v>
      </c>
      <c r="Y44" s="78">
        <v>35.133709000000003</v>
      </c>
      <c r="Z44" s="78">
        <v>35.376598000000001</v>
      </c>
      <c r="AA44" s="78">
        <v>35.587673000000002</v>
      </c>
      <c r="AB44" s="78">
        <v>35.763168</v>
      </c>
      <c r="AC44" s="78">
        <v>35.911662999999997</v>
      </c>
      <c r="AD44" s="78">
        <v>36.041504000000003</v>
      </c>
      <c r="AE44" s="78">
        <v>36.145099999999999</v>
      </c>
      <c r="AF44" s="74">
        <v>1.4109E-2</v>
      </c>
      <c r="AG44" s="37"/>
    </row>
    <row r="45" spans="1:33">
      <c r="A45" s="63" t="s">
        <v>65</v>
      </c>
      <c r="B45" s="72" t="s">
        <v>64</v>
      </c>
      <c r="C45" s="78">
        <v>15.821263</v>
      </c>
      <c r="D45" s="78">
        <v>16.131247999999999</v>
      </c>
      <c r="E45" s="78">
        <v>16.678804</v>
      </c>
      <c r="F45" s="78">
        <v>17.193453000000002</v>
      </c>
      <c r="G45" s="78">
        <v>17.382670999999998</v>
      </c>
      <c r="H45" s="78">
        <v>17.655719999999999</v>
      </c>
      <c r="I45" s="78">
        <v>17.641428000000001</v>
      </c>
      <c r="J45" s="78">
        <v>17.714843999999999</v>
      </c>
      <c r="K45" s="78">
        <v>17.746100999999999</v>
      </c>
      <c r="L45" s="78">
        <v>17.752108</v>
      </c>
      <c r="M45" s="78">
        <v>17.726762999999998</v>
      </c>
      <c r="N45" s="78">
        <v>17.703925999999999</v>
      </c>
      <c r="O45" s="78">
        <v>17.685976</v>
      </c>
      <c r="P45" s="78">
        <v>17.669809000000001</v>
      </c>
      <c r="Q45" s="78">
        <v>17.656127999999999</v>
      </c>
      <c r="R45" s="78">
        <v>17.644224000000001</v>
      </c>
      <c r="S45" s="78">
        <v>17.635103000000001</v>
      </c>
      <c r="T45" s="78">
        <v>17.627134000000002</v>
      </c>
      <c r="U45" s="78">
        <v>17.621216</v>
      </c>
      <c r="V45" s="78">
        <v>17.615825999999998</v>
      </c>
      <c r="W45" s="78">
        <v>17.612106000000001</v>
      </c>
      <c r="X45" s="78">
        <v>17.608646</v>
      </c>
      <c r="Y45" s="78">
        <v>17.607035</v>
      </c>
      <c r="Z45" s="78">
        <v>17.606117000000001</v>
      </c>
      <c r="AA45" s="78">
        <v>17.607099999999999</v>
      </c>
      <c r="AB45" s="78">
        <v>17.455801000000001</v>
      </c>
      <c r="AC45" s="78">
        <v>17.469227</v>
      </c>
      <c r="AD45" s="78">
        <v>17.484673999999998</v>
      </c>
      <c r="AE45" s="78">
        <v>17.514999</v>
      </c>
      <c r="AF45" s="74">
        <v>3.6389999999999999E-3</v>
      </c>
      <c r="AG45" s="37"/>
    </row>
    <row r="46" spans="1:33">
      <c r="A46" s="63" t="s">
        <v>63</v>
      </c>
      <c r="B46" s="72" t="s">
        <v>62</v>
      </c>
      <c r="C46" s="78">
        <v>13.428094</v>
      </c>
      <c r="D46" s="78">
        <v>13.70518</v>
      </c>
      <c r="E46" s="78">
        <v>13.988607999999999</v>
      </c>
      <c r="F46" s="78">
        <v>14.298017</v>
      </c>
      <c r="G46" s="78">
        <v>14.623931000000001</v>
      </c>
      <c r="H46" s="78">
        <v>14.947717000000001</v>
      </c>
      <c r="I46" s="78">
        <v>15.224836</v>
      </c>
      <c r="J46" s="78">
        <v>15.477124999999999</v>
      </c>
      <c r="K46" s="78">
        <v>15.708449999999999</v>
      </c>
      <c r="L46" s="78">
        <v>15.906402999999999</v>
      </c>
      <c r="M46" s="78">
        <v>16.084123999999999</v>
      </c>
      <c r="N46" s="78">
        <v>16.239180000000001</v>
      </c>
      <c r="O46" s="78">
        <v>16.374127999999999</v>
      </c>
      <c r="P46" s="78">
        <v>16.504307000000001</v>
      </c>
      <c r="Q46" s="78">
        <v>16.623000999999999</v>
      </c>
      <c r="R46" s="78">
        <v>16.732641000000001</v>
      </c>
      <c r="S46" s="78">
        <v>16.834803000000001</v>
      </c>
      <c r="T46" s="78">
        <v>16.930444999999999</v>
      </c>
      <c r="U46" s="78">
        <v>17.012526000000001</v>
      </c>
      <c r="V46" s="78">
        <v>17.084282000000002</v>
      </c>
      <c r="W46" s="78">
        <v>17.141766000000001</v>
      </c>
      <c r="X46" s="78">
        <v>17.21096</v>
      </c>
      <c r="Y46" s="78">
        <v>17.279800000000002</v>
      </c>
      <c r="Z46" s="78">
        <v>17.324511999999999</v>
      </c>
      <c r="AA46" s="78">
        <v>17.374506</v>
      </c>
      <c r="AB46" s="78">
        <v>17.402925</v>
      </c>
      <c r="AC46" s="78">
        <v>17.441884999999999</v>
      </c>
      <c r="AD46" s="78">
        <v>17.468942999999999</v>
      </c>
      <c r="AE46" s="78">
        <v>17.502464</v>
      </c>
      <c r="AF46" s="74">
        <v>9.5090000000000001E-3</v>
      </c>
      <c r="AG46" s="37"/>
    </row>
    <row r="47" spans="1:33">
      <c r="A47" s="63" t="s">
        <v>61</v>
      </c>
      <c r="B47" s="72" t="s">
        <v>60</v>
      </c>
      <c r="C47" s="78">
        <v>7.4724060000000003</v>
      </c>
      <c r="D47" s="78">
        <v>7.5785289999999996</v>
      </c>
      <c r="E47" s="78">
        <v>7.7053229999999999</v>
      </c>
      <c r="F47" s="78">
        <v>7.8485899999999997</v>
      </c>
      <c r="G47" s="78">
        <v>8.002383</v>
      </c>
      <c r="H47" s="78">
        <v>8.1636769999999999</v>
      </c>
      <c r="I47" s="78">
        <v>8.3212849999999996</v>
      </c>
      <c r="J47" s="78">
        <v>8.4797550000000008</v>
      </c>
      <c r="K47" s="78">
        <v>8.6382940000000001</v>
      </c>
      <c r="L47" s="78">
        <v>8.7959300000000002</v>
      </c>
      <c r="M47" s="78">
        <v>8.9485489999999999</v>
      </c>
      <c r="N47" s="78">
        <v>9.0909969999999998</v>
      </c>
      <c r="O47" s="78">
        <v>9.2225160000000006</v>
      </c>
      <c r="P47" s="78">
        <v>9.3430680000000006</v>
      </c>
      <c r="Q47" s="78">
        <v>9.4533149999999999</v>
      </c>
      <c r="R47" s="78">
        <v>9.5530629999999999</v>
      </c>
      <c r="S47" s="78">
        <v>9.6434440000000006</v>
      </c>
      <c r="T47" s="78">
        <v>9.7267100000000006</v>
      </c>
      <c r="U47" s="78">
        <v>9.8045930000000006</v>
      </c>
      <c r="V47" s="78">
        <v>9.8772749999999991</v>
      </c>
      <c r="W47" s="78">
        <v>9.9424309999999991</v>
      </c>
      <c r="X47" s="78">
        <v>10.001567</v>
      </c>
      <c r="Y47" s="78">
        <v>10.055840999999999</v>
      </c>
      <c r="Z47" s="78">
        <v>10.108454</v>
      </c>
      <c r="AA47" s="78">
        <v>10.161227999999999</v>
      </c>
      <c r="AB47" s="78">
        <v>10.213310999999999</v>
      </c>
      <c r="AC47" s="78">
        <v>10.263764</v>
      </c>
      <c r="AD47" s="78">
        <v>10.314513</v>
      </c>
      <c r="AE47" s="78">
        <v>10.365861000000001</v>
      </c>
      <c r="AF47" s="74">
        <v>1.1757999999999999E-2</v>
      </c>
      <c r="AG47" s="37"/>
    </row>
    <row r="48" spans="1:33">
      <c r="A48" s="13"/>
      <c r="B48" s="71" t="s">
        <v>59</v>
      </c>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row>
    <row r="49" spans="1:33">
      <c r="A49" s="63" t="s">
        <v>58</v>
      </c>
      <c r="B49" s="72" t="s">
        <v>57</v>
      </c>
      <c r="C49" s="78">
        <v>72.717087000000006</v>
      </c>
      <c r="D49" s="78">
        <v>73.091971999999998</v>
      </c>
      <c r="E49" s="78">
        <v>73.492531</v>
      </c>
      <c r="F49" s="78">
        <v>74.018456</v>
      </c>
      <c r="G49" s="78">
        <v>74.683121</v>
      </c>
      <c r="H49" s="78">
        <v>75.131766999999996</v>
      </c>
      <c r="I49" s="78">
        <v>75.592140000000001</v>
      </c>
      <c r="J49" s="78">
        <v>76.024017000000001</v>
      </c>
      <c r="K49" s="78">
        <v>76.492362999999997</v>
      </c>
      <c r="L49" s="78">
        <v>77.014213999999996</v>
      </c>
      <c r="M49" s="78">
        <v>77.600960000000001</v>
      </c>
      <c r="N49" s="78">
        <v>78.266677999999999</v>
      </c>
      <c r="O49" s="78">
        <v>78.981505999999996</v>
      </c>
      <c r="P49" s="78">
        <v>79.730591000000004</v>
      </c>
      <c r="Q49" s="78">
        <v>80.489220000000003</v>
      </c>
      <c r="R49" s="78">
        <v>81.260979000000006</v>
      </c>
      <c r="S49" s="78">
        <v>82.048454000000007</v>
      </c>
      <c r="T49" s="78">
        <v>82.814575000000005</v>
      </c>
      <c r="U49" s="78">
        <v>83.594772000000006</v>
      </c>
      <c r="V49" s="78">
        <v>84.382309000000006</v>
      </c>
      <c r="W49" s="78">
        <v>85.171204000000003</v>
      </c>
      <c r="X49" s="78">
        <v>85.974022000000005</v>
      </c>
      <c r="Y49" s="78">
        <v>86.764037999999999</v>
      </c>
      <c r="Z49" s="78">
        <v>87.549926999999997</v>
      </c>
      <c r="AA49" s="78">
        <v>88.321090999999996</v>
      </c>
      <c r="AB49" s="78">
        <v>89.091155999999998</v>
      </c>
      <c r="AC49" s="78">
        <v>89.849761999999998</v>
      </c>
      <c r="AD49" s="78">
        <v>90.593376000000006</v>
      </c>
      <c r="AE49" s="78">
        <v>91.328147999999999</v>
      </c>
      <c r="AF49" s="74">
        <v>8.1720000000000004E-3</v>
      </c>
      <c r="AG49" s="37"/>
    </row>
    <row r="50" spans="1:33" ht="15" customHeight="1">
      <c r="A50" s="13"/>
      <c r="B50" s="71" t="s">
        <v>56</v>
      </c>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row>
    <row r="51" spans="1:33" ht="15" customHeight="1">
      <c r="A51" s="63" t="s">
        <v>55</v>
      </c>
      <c r="B51" s="72" t="s">
        <v>54</v>
      </c>
      <c r="C51" s="78">
        <v>3.3663400000000001</v>
      </c>
      <c r="D51" s="78">
        <v>3.3698929999999998</v>
      </c>
      <c r="E51" s="78">
        <v>3.3734500000000001</v>
      </c>
      <c r="F51" s="78">
        <v>3.3770099999999998</v>
      </c>
      <c r="G51" s="78">
        <v>3.3805740000000002</v>
      </c>
      <c r="H51" s="78">
        <v>3.3841420000000002</v>
      </c>
      <c r="I51" s="78">
        <v>3.3877130000000002</v>
      </c>
      <c r="J51" s="78">
        <v>3.391289</v>
      </c>
      <c r="K51" s="78">
        <v>3.3948680000000002</v>
      </c>
      <c r="L51" s="78">
        <v>3.3984510000000001</v>
      </c>
      <c r="M51" s="78">
        <v>3.402037</v>
      </c>
      <c r="N51" s="78">
        <v>3.4056280000000001</v>
      </c>
      <c r="O51" s="78">
        <v>3.4092220000000002</v>
      </c>
      <c r="P51" s="78">
        <v>3.41282</v>
      </c>
      <c r="Q51" s="78">
        <v>3.4164219999999998</v>
      </c>
      <c r="R51" s="78">
        <v>3.4200270000000002</v>
      </c>
      <c r="S51" s="78">
        <v>3.4236369999999998</v>
      </c>
      <c r="T51" s="78">
        <v>3.4272499999999999</v>
      </c>
      <c r="U51" s="78">
        <v>3.4308670000000001</v>
      </c>
      <c r="V51" s="78">
        <v>3.434488</v>
      </c>
      <c r="W51" s="78">
        <v>3.438113</v>
      </c>
      <c r="X51" s="78">
        <v>3.4417409999999999</v>
      </c>
      <c r="Y51" s="78">
        <v>3.445373</v>
      </c>
      <c r="Z51" s="78">
        <v>3.4490099999999999</v>
      </c>
      <c r="AA51" s="78">
        <v>3.4526490000000001</v>
      </c>
      <c r="AB51" s="78">
        <v>3.4562930000000001</v>
      </c>
      <c r="AC51" s="78">
        <v>3.4599410000000002</v>
      </c>
      <c r="AD51" s="78">
        <v>3.4635929999999999</v>
      </c>
      <c r="AE51" s="78">
        <v>3.4672480000000001</v>
      </c>
      <c r="AF51" s="74">
        <v>1.0549999999999999E-3</v>
      </c>
      <c r="AG51" s="37"/>
    </row>
    <row r="52" spans="1:33" ht="15" customHeight="1">
      <c r="A52" s="63" t="s">
        <v>53</v>
      </c>
      <c r="B52" s="72" t="s">
        <v>52</v>
      </c>
      <c r="C52" s="78">
        <v>4.8202259999999999</v>
      </c>
      <c r="D52" s="78">
        <v>4.8389660000000001</v>
      </c>
      <c r="E52" s="78">
        <v>4.8577789999999998</v>
      </c>
      <c r="F52" s="78">
        <v>4.876665</v>
      </c>
      <c r="G52" s="78">
        <v>4.8956239999999998</v>
      </c>
      <c r="H52" s="78">
        <v>4.9146570000000001</v>
      </c>
      <c r="I52" s="78">
        <v>4.933764</v>
      </c>
      <c r="J52" s="78">
        <v>4.9529449999999997</v>
      </c>
      <c r="K52" s="78">
        <v>4.9722</v>
      </c>
      <c r="L52" s="78">
        <v>4.9915310000000002</v>
      </c>
      <c r="M52" s="78">
        <v>5.0109370000000002</v>
      </c>
      <c r="N52" s="78">
        <v>5.0304180000000001</v>
      </c>
      <c r="O52" s="78">
        <v>5.0499749999999999</v>
      </c>
      <c r="P52" s="78">
        <v>5.0696079999999997</v>
      </c>
      <c r="Q52" s="78">
        <v>5.0893170000000003</v>
      </c>
      <c r="R52" s="78">
        <v>5.1091030000000002</v>
      </c>
      <c r="S52" s="78">
        <v>5.1289660000000001</v>
      </c>
      <c r="T52" s="78">
        <v>5.1489060000000002</v>
      </c>
      <c r="U52" s="78">
        <v>5.1689230000000004</v>
      </c>
      <c r="V52" s="78">
        <v>5.189019</v>
      </c>
      <c r="W52" s="78">
        <v>5.2091919999999998</v>
      </c>
      <c r="X52" s="78">
        <v>5.2294450000000001</v>
      </c>
      <c r="Y52" s="78">
        <v>5.2497749999999996</v>
      </c>
      <c r="Z52" s="78">
        <v>5.2701849999999997</v>
      </c>
      <c r="AA52" s="78">
        <v>5.2906740000000001</v>
      </c>
      <c r="AB52" s="78">
        <v>5.3112430000000002</v>
      </c>
      <c r="AC52" s="78">
        <v>5.3318919999999999</v>
      </c>
      <c r="AD52" s="78">
        <v>5.3526210000000001</v>
      </c>
      <c r="AE52" s="78">
        <v>5.3734299999999999</v>
      </c>
      <c r="AF52" s="74">
        <v>3.888E-3</v>
      </c>
      <c r="AG52" s="37"/>
    </row>
    <row r="53" spans="1:33" ht="15" customHeight="1">
      <c r="A53" s="13"/>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row>
    <row r="54" spans="1:33" ht="15" customHeight="1">
      <c r="A54" s="13"/>
      <c r="B54" s="71" t="s">
        <v>51</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row>
    <row r="55" spans="1:33" ht="15" customHeight="1">
      <c r="A55" s="13"/>
      <c r="B55" s="71" t="s">
        <v>50</v>
      </c>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row>
    <row r="56" spans="1:33" ht="15" customHeight="1">
      <c r="A56" s="63" t="s">
        <v>49</v>
      </c>
      <c r="B56" s="72" t="s">
        <v>33</v>
      </c>
      <c r="C56" s="73">
        <v>14.541973</v>
      </c>
      <c r="D56" s="73">
        <v>14.586114</v>
      </c>
      <c r="E56" s="73">
        <v>14.429691999999999</v>
      </c>
      <c r="F56" s="73">
        <v>14.201924999999999</v>
      </c>
      <c r="G56" s="73">
        <v>14.016909</v>
      </c>
      <c r="H56" s="73">
        <v>13.860763</v>
      </c>
      <c r="I56" s="73">
        <v>13.679087000000001</v>
      </c>
      <c r="J56" s="73">
        <v>13.473832</v>
      </c>
      <c r="K56" s="73">
        <v>13.253083</v>
      </c>
      <c r="L56" s="73">
        <v>13.044086</v>
      </c>
      <c r="M56" s="73">
        <v>12.836978</v>
      </c>
      <c r="N56" s="73">
        <v>12.674039</v>
      </c>
      <c r="O56" s="73">
        <v>12.534656</v>
      </c>
      <c r="P56" s="73">
        <v>12.394664000000001</v>
      </c>
      <c r="Q56" s="73">
        <v>12.251548</v>
      </c>
      <c r="R56" s="73">
        <v>12.130822</v>
      </c>
      <c r="S56" s="73">
        <v>12.028416</v>
      </c>
      <c r="T56" s="73">
        <v>11.933923</v>
      </c>
      <c r="U56" s="73">
        <v>11.864001</v>
      </c>
      <c r="V56" s="73">
        <v>11.805396</v>
      </c>
      <c r="W56" s="73">
        <v>11.762741999999999</v>
      </c>
      <c r="X56" s="73">
        <v>11.733644</v>
      </c>
      <c r="Y56" s="73">
        <v>11.725387</v>
      </c>
      <c r="Z56" s="73">
        <v>11.735775</v>
      </c>
      <c r="AA56" s="73">
        <v>11.770763000000001</v>
      </c>
      <c r="AB56" s="73">
        <v>11.824349</v>
      </c>
      <c r="AC56" s="73">
        <v>11.889715000000001</v>
      </c>
      <c r="AD56" s="73">
        <v>11.962910000000001</v>
      </c>
      <c r="AE56" s="73">
        <v>12.054455000000001</v>
      </c>
      <c r="AF56" s="74">
        <v>-6.6779999999999999E-3</v>
      </c>
      <c r="AG56" s="37"/>
    </row>
    <row r="57" spans="1:33" ht="15" customHeight="1">
      <c r="A57" s="63" t="s">
        <v>48</v>
      </c>
      <c r="B57" s="72" t="s">
        <v>31</v>
      </c>
      <c r="C57" s="73">
        <v>0.95150299999999999</v>
      </c>
      <c r="D57" s="73">
        <v>0.94255800000000001</v>
      </c>
      <c r="E57" s="73">
        <v>0.92534000000000005</v>
      </c>
      <c r="F57" s="73">
        <v>0.91245200000000004</v>
      </c>
      <c r="G57" s="73">
        <v>0.903111</v>
      </c>
      <c r="H57" s="73">
        <v>0.89480700000000002</v>
      </c>
      <c r="I57" s="73">
        <v>0.88838499999999998</v>
      </c>
      <c r="J57" s="73">
        <v>0.88299499999999997</v>
      </c>
      <c r="K57" s="73">
        <v>0.87703299999999995</v>
      </c>
      <c r="L57" s="73">
        <v>0.87279099999999998</v>
      </c>
      <c r="M57" s="73">
        <v>0.87179099999999998</v>
      </c>
      <c r="N57" s="73">
        <v>0.87186799999999998</v>
      </c>
      <c r="O57" s="73">
        <v>0.87303399999999998</v>
      </c>
      <c r="P57" s="73">
        <v>0.87507400000000002</v>
      </c>
      <c r="Q57" s="73">
        <v>0.87749999999999995</v>
      </c>
      <c r="R57" s="73">
        <v>0.881023</v>
      </c>
      <c r="S57" s="73">
        <v>0.88554100000000002</v>
      </c>
      <c r="T57" s="73">
        <v>0.88979600000000003</v>
      </c>
      <c r="U57" s="73">
        <v>0.896146</v>
      </c>
      <c r="V57" s="73">
        <v>0.90392399999999995</v>
      </c>
      <c r="W57" s="73">
        <v>0.91192099999999998</v>
      </c>
      <c r="X57" s="73">
        <v>0.91867500000000002</v>
      </c>
      <c r="Y57" s="73">
        <v>0.92472100000000002</v>
      </c>
      <c r="Z57" s="73">
        <v>0.93183000000000005</v>
      </c>
      <c r="AA57" s="73">
        <v>0.93994</v>
      </c>
      <c r="AB57" s="73">
        <v>0.94994999999999996</v>
      </c>
      <c r="AC57" s="73">
        <v>0.95831999999999995</v>
      </c>
      <c r="AD57" s="73">
        <v>0.96721000000000001</v>
      </c>
      <c r="AE57" s="73">
        <v>0.97889800000000005</v>
      </c>
      <c r="AF57" s="74">
        <v>1.0139999999999999E-3</v>
      </c>
      <c r="AG57" s="37"/>
    </row>
    <row r="58" spans="1:33" ht="15" customHeight="1">
      <c r="A58" s="63" t="s">
        <v>47</v>
      </c>
      <c r="B58" s="72" t="s">
        <v>29</v>
      </c>
      <c r="C58" s="73">
        <v>0.21216299999999999</v>
      </c>
      <c r="D58" s="73">
        <v>0.22231200000000001</v>
      </c>
      <c r="E58" s="73">
        <v>0.22695699999999999</v>
      </c>
      <c r="F58" s="73">
        <v>0.22801299999999999</v>
      </c>
      <c r="G58" s="73">
        <v>0.228798</v>
      </c>
      <c r="H58" s="73">
        <v>0.229238</v>
      </c>
      <c r="I58" s="73">
        <v>0.229403</v>
      </c>
      <c r="J58" s="73">
        <v>0.229156</v>
      </c>
      <c r="K58" s="73">
        <v>0.228548</v>
      </c>
      <c r="L58" s="73">
        <v>0.22755600000000001</v>
      </c>
      <c r="M58" s="73">
        <v>0.22653000000000001</v>
      </c>
      <c r="N58" s="73">
        <v>0.22600500000000001</v>
      </c>
      <c r="O58" s="73">
        <v>0.22533600000000001</v>
      </c>
      <c r="P58" s="73">
        <v>0.22447300000000001</v>
      </c>
      <c r="Q58" s="73">
        <v>0.223496</v>
      </c>
      <c r="R58" s="73">
        <v>0.22194</v>
      </c>
      <c r="S58" s="73">
        <v>0.22057599999999999</v>
      </c>
      <c r="T58" s="73">
        <v>0.21909899999999999</v>
      </c>
      <c r="U58" s="73">
        <v>0.2175</v>
      </c>
      <c r="V58" s="73">
        <v>0.215784</v>
      </c>
      <c r="W58" s="73">
        <v>0.214032</v>
      </c>
      <c r="X58" s="73">
        <v>0.21201700000000001</v>
      </c>
      <c r="Y58" s="73">
        <v>0.21015400000000001</v>
      </c>
      <c r="Z58" s="73">
        <v>0.20821500000000001</v>
      </c>
      <c r="AA58" s="73">
        <v>0.206535</v>
      </c>
      <c r="AB58" s="73">
        <v>0.20446300000000001</v>
      </c>
      <c r="AC58" s="73">
        <v>0.20246</v>
      </c>
      <c r="AD58" s="73">
        <v>0.20028199999999999</v>
      </c>
      <c r="AE58" s="73">
        <v>0.198183</v>
      </c>
      <c r="AF58" s="74">
        <v>-2.4320000000000001E-3</v>
      </c>
      <c r="AG58" s="37"/>
    </row>
    <row r="59" spans="1:33" ht="15" customHeight="1">
      <c r="A59" s="63" t="s">
        <v>46</v>
      </c>
      <c r="B59" s="72" t="s">
        <v>27</v>
      </c>
      <c r="C59" s="73">
        <v>5.9211260000000001</v>
      </c>
      <c r="D59" s="73">
        <v>5.8150050000000002</v>
      </c>
      <c r="E59" s="73">
        <v>5.7261790000000001</v>
      </c>
      <c r="F59" s="73">
        <v>5.6708869999999996</v>
      </c>
      <c r="G59" s="73">
        <v>5.6364150000000004</v>
      </c>
      <c r="H59" s="73">
        <v>5.5889559999999996</v>
      </c>
      <c r="I59" s="73">
        <v>5.5406930000000001</v>
      </c>
      <c r="J59" s="73">
        <v>5.4803899999999999</v>
      </c>
      <c r="K59" s="73">
        <v>5.4188489999999998</v>
      </c>
      <c r="L59" s="73">
        <v>5.3674910000000002</v>
      </c>
      <c r="M59" s="73">
        <v>5.3360620000000001</v>
      </c>
      <c r="N59" s="73">
        <v>5.3021260000000003</v>
      </c>
      <c r="O59" s="73">
        <v>5.2741230000000003</v>
      </c>
      <c r="P59" s="73">
        <v>5.25631</v>
      </c>
      <c r="Q59" s="73">
        <v>5.2378020000000003</v>
      </c>
      <c r="R59" s="73">
        <v>5.2322259999999998</v>
      </c>
      <c r="S59" s="73">
        <v>5.2306210000000002</v>
      </c>
      <c r="T59" s="73">
        <v>5.2322899999999999</v>
      </c>
      <c r="U59" s="73">
        <v>5.2416010000000002</v>
      </c>
      <c r="V59" s="73">
        <v>5.2565660000000003</v>
      </c>
      <c r="W59" s="73">
        <v>5.2744609999999996</v>
      </c>
      <c r="X59" s="73">
        <v>5.2923179999999999</v>
      </c>
      <c r="Y59" s="73">
        <v>5.3090260000000002</v>
      </c>
      <c r="Z59" s="73">
        <v>5.323563</v>
      </c>
      <c r="AA59" s="73">
        <v>5.3446429999999996</v>
      </c>
      <c r="AB59" s="73">
        <v>5.367305</v>
      </c>
      <c r="AC59" s="73">
        <v>5.3838540000000004</v>
      </c>
      <c r="AD59" s="73">
        <v>5.4034690000000003</v>
      </c>
      <c r="AE59" s="73">
        <v>5.43954</v>
      </c>
      <c r="AF59" s="74">
        <v>-3.0249999999999999E-3</v>
      </c>
      <c r="AG59" s="37"/>
    </row>
    <row r="60" spans="1:33" ht="15" customHeight="1">
      <c r="A60" s="63" t="s">
        <v>45</v>
      </c>
      <c r="B60" s="72" t="s">
        <v>25</v>
      </c>
      <c r="C60" s="73">
        <v>4.3913000000000001E-2</v>
      </c>
      <c r="D60" s="73">
        <v>4.5564E-2</v>
      </c>
      <c r="E60" s="73">
        <v>4.6540999999999999E-2</v>
      </c>
      <c r="F60" s="73">
        <v>4.7204999999999997E-2</v>
      </c>
      <c r="G60" s="73">
        <v>4.7899999999999998E-2</v>
      </c>
      <c r="H60" s="73">
        <v>4.8571000000000003E-2</v>
      </c>
      <c r="I60" s="73">
        <v>4.9133000000000003E-2</v>
      </c>
      <c r="J60" s="73">
        <v>4.9707000000000001E-2</v>
      </c>
      <c r="K60" s="73">
        <v>5.015E-2</v>
      </c>
      <c r="L60" s="73">
        <v>5.0598999999999998E-2</v>
      </c>
      <c r="M60" s="73">
        <v>5.1139999999999998E-2</v>
      </c>
      <c r="N60" s="73">
        <v>5.1727000000000002E-2</v>
      </c>
      <c r="O60" s="73">
        <v>5.2368999999999999E-2</v>
      </c>
      <c r="P60" s="73">
        <v>5.2923999999999999E-2</v>
      </c>
      <c r="Q60" s="73">
        <v>5.3456999999999998E-2</v>
      </c>
      <c r="R60" s="73">
        <v>5.3973E-2</v>
      </c>
      <c r="S60" s="73">
        <v>5.4510000000000003E-2</v>
      </c>
      <c r="T60" s="73">
        <v>5.5034E-2</v>
      </c>
      <c r="U60" s="73">
        <v>5.5627000000000003E-2</v>
      </c>
      <c r="V60" s="73">
        <v>5.6181000000000002E-2</v>
      </c>
      <c r="W60" s="73">
        <v>5.6753999999999999E-2</v>
      </c>
      <c r="X60" s="73">
        <v>5.7258000000000003E-2</v>
      </c>
      <c r="Y60" s="73">
        <v>5.7815999999999999E-2</v>
      </c>
      <c r="Z60" s="73">
        <v>5.8367000000000002E-2</v>
      </c>
      <c r="AA60" s="73">
        <v>5.9116000000000002E-2</v>
      </c>
      <c r="AB60" s="73">
        <v>5.9750999999999999E-2</v>
      </c>
      <c r="AC60" s="73">
        <v>6.0444999999999999E-2</v>
      </c>
      <c r="AD60" s="73">
        <v>6.1081000000000003E-2</v>
      </c>
      <c r="AE60" s="73">
        <v>6.1848E-2</v>
      </c>
      <c r="AF60" s="74">
        <v>1.2305999999999999E-2</v>
      </c>
      <c r="AG60" s="37"/>
    </row>
    <row r="61" spans="1:33" ht="15" customHeight="1">
      <c r="A61" s="63" t="s">
        <v>44</v>
      </c>
      <c r="B61" s="72" t="s">
        <v>23</v>
      </c>
      <c r="C61" s="73">
        <v>0.48138199999999998</v>
      </c>
      <c r="D61" s="73">
        <v>0.47482200000000002</v>
      </c>
      <c r="E61" s="73">
        <v>0.49412899999999998</v>
      </c>
      <c r="F61" s="73">
        <v>0.48220400000000002</v>
      </c>
      <c r="G61" s="73">
        <v>0.46188000000000001</v>
      </c>
      <c r="H61" s="73">
        <v>0.44609500000000002</v>
      </c>
      <c r="I61" s="73">
        <v>0.439745</v>
      </c>
      <c r="J61" s="73">
        <v>0.44452599999999998</v>
      </c>
      <c r="K61" s="73">
        <v>0.44189200000000001</v>
      </c>
      <c r="L61" s="73">
        <v>0.44342300000000001</v>
      </c>
      <c r="M61" s="73">
        <v>0.44743699999999997</v>
      </c>
      <c r="N61" s="73">
        <v>0.45064799999999999</v>
      </c>
      <c r="O61" s="73">
        <v>0.45266600000000001</v>
      </c>
      <c r="P61" s="73">
        <v>0.455515</v>
      </c>
      <c r="Q61" s="73">
        <v>0.45589400000000002</v>
      </c>
      <c r="R61" s="73">
        <v>0.45686199999999999</v>
      </c>
      <c r="S61" s="73">
        <v>0.45827499999999999</v>
      </c>
      <c r="T61" s="73">
        <v>0.45760899999999999</v>
      </c>
      <c r="U61" s="73">
        <v>0.45812799999999998</v>
      </c>
      <c r="V61" s="73">
        <v>0.461673</v>
      </c>
      <c r="W61" s="73">
        <v>0.464588</v>
      </c>
      <c r="X61" s="73">
        <v>0.46493699999999999</v>
      </c>
      <c r="Y61" s="73">
        <v>0.46492299999999998</v>
      </c>
      <c r="Z61" s="73">
        <v>0.46477099999999999</v>
      </c>
      <c r="AA61" s="73">
        <v>0.46576699999999999</v>
      </c>
      <c r="AB61" s="73">
        <v>0.46815499999999999</v>
      </c>
      <c r="AC61" s="73">
        <v>0.47133999999999998</v>
      </c>
      <c r="AD61" s="73">
        <v>0.47259899999999999</v>
      </c>
      <c r="AE61" s="73">
        <v>0.47572900000000001</v>
      </c>
      <c r="AF61" s="74">
        <v>-4.2200000000000001E-4</v>
      </c>
      <c r="AG61" s="37"/>
    </row>
    <row r="62" spans="1:33" ht="15" customHeight="1">
      <c r="A62" s="63" t="s">
        <v>43</v>
      </c>
      <c r="B62" s="72" t="s">
        <v>21</v>
      </c>
      <c r="C62" s="73">
        <v>9.8239000000000007E-2</v>
      </c>
      <c r="D62" s="73">
        <v>9.8920999999999995E-2</v>
      </c>
      <c r="E62" s="73">
        <v>9.8114999999999994E-2</v>
      </c>
      <c r="F62" s="73">
        <v>9.7346000000000002E-2</v>
      </c>
      <c r="G62" s="73">
        <v>9.6685999999999994E-2</v>
      </c>
      <c r="H62" s="73">
        <v>9.5823000000000005E-2</v>
      </c>
      <c r="I62" s="73">
        <v>9.4964999999999994E-2</v>
      </c>
      <c r="J62" s="73">
        <v>9.3891000000000002E-2</v>
      </c>
      <c r="K62" s="73">
        <v>9.2919000000000002E-2</v>
      </c>
      <c r="L62" s="73">
        <v>9.2030000000000001E-2</v>
      </c>
      <c r="M62" s="73">
        <v>9.1400999999999996E-2</v>
      </c>
      <c r="N62" s="73">
        <v>9.0674000000000005E-2</v>
      </c>
      <c r="O62" s="73">
        <v>8.9934E-2</v>
      </c>
      <c r="P62" s="73">
        <v>8.9168999999999998E-2</v>
      </c>
      <c r="Q62" s="73">
        <v>8.8332999999999995E-2</v>
      </c>
      <c r="R62" s="73">
        <v>8.7614999999999998E-2</v>
      </c>
      <c r="S62" s="73">
        <v>8.6832999999999994E-2</v>
      </c>
      <c r="T62" s="73">
        <v>8.6156999999999997E-2</v>
      </c>
      <c r="U62" s="73">
        <v>8.5473999999999994E-2</v>
      </c>
      <c r="V62" s="73">
        <v>8.4846000000000005E-2</v>
      </c>
      <c r="W62" s="73">
        <v>8.4274000000000002E-2</v>
      </c>
      <c r="X62" s="73">
        <v>8.3705000000000002E-2</v>
      </c>
      <c r="Y62" s="73">
        <v>8.3102999999999996E-2</v>
      </c>
      <c r="Z62" s="73">
        <v>8.2418000000000005E-2</v>
      </c>
      <c r="AA62" s="73">
        <v>8.1855999999999998E-2</v>
      </c>
      <c r="AB62" s="73">
        <v>8.1249000000000002E-2</v>
      </c>
      <c r="AC62" s="73">
        <v>8.0573000000000006E-2</v>
      </c>
      <c r="AD62" s="73">
        <v>7.9990000000000006E-2</v>
      </c>
      <c r="AE62" s="73">
        <v>7.9592999999999997E-2</v>
      </c>
      <c r="AF62" s="74">
        <v>-7.489E-3</v>
      </c>
      <c r="AG62" s="37"/>
    </row>
    <row r="63" spans="1:33" ht="15" customHeight="1">
      <c r="A63" s="63" t="s">
        <v>42</v>
      </c>
      <c r="B63" s="72" t="s">
        <v>19</v>
      </c>
      <c r="C63" s="73">
        <v>0.93502799999999997</v>
      </c>
      <c r="D63" s="73">
        <v>0.88183</v>
      </c>
      <c r="E63" s="73">
        <v>0.87772700000000003</v>
      </c>
      <c r="F63" s="73">
        <v>0.87860400000000005</v>
      </c>
      <c r="G63" s="73">
        <v>0.87124999999999997</v>
      </c>
      <c r="H63" s="73">
        <v>0.86844900000000003</v>
      </c>
      <c r="I63" s="73">
        <v>0.86268900000000004</v>
      </c>
      <c r="J63" s="73">
        <v>0.85914199999999996</v>
      </c>
      <c r="K63" s="73">
        <v>0.85663400000000001</v>
      </c>
      <c r="L63" s="73">
        <v>0.85713600000000001</v>
      </c>
      <c r="M63" s="73">
        <v>0.857437</v>
      </c>
      <c r="N63" s="73">
        <v>0.85799999999999998</v>
      </c>
      <c r="O63" s="73">
        <v>0.85775999999999997</v>
      </c>
      <c r="P63" s="73">
        <v>0.85821800000000004</v>
      </c>
      <c r="Q63" s="73">
        <v>0.85754699999999995</v>
      </c>
      <c r="R63" s="73">
        <v>0.85761399999999999</v>
      </c>
      <c r="S63" s="73">
        <v>0.85763500000000004</v>
      </c>
      <c r="T63" s="73">
        <v>0.85734999999999995</v>
      </c>
      <c r="U63" s="73">
        <v>0.85724500000000003</v>
      </c>
      <c r="V63" s="73">
        <v>0.85730099999999998</v>
      </c>
      <c r="W63" s="73">
        <v>0.85782999999999998</v>
      </c>
      <c r="X63" s="73">
        <v>0.85782000000000003</v>
      </c>
      <c r="Y63" s="73">
        <v>0.85804800000000003</v>
      </c>
      <c r="Z63" s="73">
        <v>0.85806800000000005</v>
      </c>
      <c r="AA63" s="73">
        <v>0.86063299999999998</v>
      </c>
      <c r="AB63" s="73">
        <v>0.86092400000000002</v>
      </c>
      <c r="AC63" s="73">
        <v>0.85983399999999999</v>
      </c>
      <c r="AD63" s="73">
        <v>0.85912200000000005</v>
      </c>
      <c r="AE63" s="73">
        <v>0.85809500000000005</v>
      </c>
      <c r="AF63" s="74">
        <v>-3.0620000000000001E-3</v>
      </c>
      <c r="AG63" s="37"/>
    </row>
    <row r="64" spans="1:33" ht="15" customHeight="1">
      <c r="A64" s="63" t="s">
        <v>41</v>
      </c>
      <c r="B64" s="72" t="s">
        <v>17</v>
      </c>
      <c r="C64" s="73">
        <v>0.20283699999999999</v>
      </c>
      <c r="D64" s="73">
        <v>0.19916300000000001</v>
      </c>
      <c r="E64" s="73">
        <v>0.19580500000000001</v>
      </c>
      <c r="F64" s="73">
        <v>0.19373699999999999</v>
      </c>
      <c r="G64" s="73">
        <v>0.19281300000000001</v>
      </c>
      <c r="H64" s="73">
        <v>0.19189700000000001</v>
      </c>
      <c r="I64" s="73">
        <v>0.19073399999999999</v>
      </c>
      <c r="J64" s="73">
        <v>0.18920999999999999</v>
      </c>
      <c r="K64" s="73">
        <v>0.18740399999999999</v>
      </c>
      <c r="L64" s="73">
        <v>0.18567700000000001</v>
      </c>
      <c r="M64" s="73">
        <v>0.18446699999999999</v>
      </c>
      <c r="N64" s="73">
        <v>0.18361</v>
      </c>
      <c r="O64" s="73">
        <v>0.182778</v>
      </c>
      <c r="P64" s="73">
        <v>0.18199799999999999</v>
      </c>
      <c r="Q64" s="73">
        <v>0.18145</v>
      </c>
      <c r="R64" s="73">
        <v>0.18110599999999999</v>
      </c>
      <c r="S64" s="73">
        <v>0.18074599999999999</v>
      </c>
      <c r="T64" s="73">
        <v>0.18038299999999999</v>
      </c>
      <c r="U64" s="73">
        <v>0.18029500000000001</v>
      </c>
      <c r="V64" s="73">
        <v>0.18016099999999999</v>
      </c>
      <c r="W64" s="73">
        <v>0.17998800000000001</v>
      </c>
      <c r="X64" s="73">
        <v>0.179814</v>
      </c>
      <c r="Y64" s="73">
        <v>0.17955699999999999</v>
      </c>
      <c r="Z64" s="73">
        <v>0.17924399999999999</v>
      </c>
      <c r="AA64" s="73">
        <v>0.17895</v>
      </c>
      <c r="AB64" s="73">
        <v>0.178728</v>
      </c>
      <c r="AC64" s="73">
        <v>0.17849100000000001</v>
      </c>
      <c r="AD64" s="73">
        <v>0.178228</v>
      </c>
      <c r="AE64" s="73">
        <v>0.17815600000000001</v>
      </c>
      <c r="AF64" s="74">
        <v>-4.6230000000000004E-3</v>
      </c>
      <c r="AG64" s="37"/>
    </row>
    <row r="65" spans="1:33" ht="15" customHeight="1">
      <c r="A65" s="63" t="s">
        <v>40</v>
      </c>
      <c r="B65" s="72" t="s">
        <v>15</v>
      </c>
      <c r="C65" s="73">
        <v>2.8028080000000002</v>
      </c>
      <c r="D65" s="73">
        <v>3.008168</v>
      </c>
      <c r="E65" s="73">
        <v>3.0512030000000001</v>
      </c>
      <c r="F65" s="73">
        <v>3.0571109999999999</v>
      </c>
      <c r="G65" s="73">
        <v>3.095898</v>
      </c>
      <c r="H65" s="73">
        <v>3.1342270000000001</v>
      </c>
      <c r="I65" s="73">
        <v>3.164552</v>
      </c>
      <c r="J65" s="73">
        <v>3.1871079999999998</v>
      </c>
      <c r="K65" s="73">
        <v>3.2029380000000001</v>
      </c>
      <c r="L65" s="73">
        <v>3.2187830000000002</v>
      </c>
      <c r="M65" s="73">
        <v>3.2439369999999998</v>
      </c>
      <c r="N65" s="73">
        <v>3.270448</v>
      </c>
      <c r="O65" s="73">
        <v>3.294403</v>
      </c>
      <c r="P65" s="73">
        <v>3.322924</v>
      </c>
      <c r="Q65" s="73">
        <v>3.3598249999999998</v>
      </c>
      <c r="R65" s="73">
        <v>3.4038949999999999</v>
      </c>
      <c r="S65" s="73">
        <v>3.4501719999999998</v>
      </c>
      <c r="T65" s="73">
        <v>3.498488</v>
      </c>
      <c r="U65" s="73">
        <v>3.5546440000000001</v>
      </c>
      <c r="V65" s="73">
        <v>3.608403</v>
      </c>
      <c r="W65" s="73">
        <v>3.6630980000000002</v>
      </c>
      <c r="X65" s="73">
        <v>3.7186249999999998</v>
      </c>
      <c r="Y65" s="73">
        <v>3.7740100000000001</v>
      </c>
      <c r="Z65" s="73">
        <v>3.8279190000000001</v>
      </c>
      <c r="AA65" s="73">
        <v>3.8804340000000002</v>
      </c>
      <c r="AB65" s="73">
        <v>3.9367380000000001</v>
      </c>
      <c r="AC65" s="73">
        <v>3.9936039999999999</v>
      </c>
      <c r="AD65" s="73">
        <v>4.0496509999999999</v>
      </c>
      <c r="AE65" s="73">
        <v>4.112158</v>
      </c>
      <c r="AF65" s="74">
        <v>1.3783999999999999E-2</v>
      </c>
      <c r="AG65" s="37"/>
    </row>
    <row r="66" spans="1:33">
      <c r="A66" s="63" t="s">
        <v>39</v>
      </c>
      <c r="B66" s="72" t="s">
        <v>13</v>
      </c>
      <c r="C66" s="73">
        <v>0.43083199999999999</v>
      </c>
      <c r="D66" s="73">
        <v>0.43313099999999999</v>
      </c>
      <c r="E66" s="73">
        <v>0.43396800000000002</v>
      </c>
      <c r="F66" s="73">
        <v>0.43462800000000001</v>
      </c>
      <c r="G66" s="73">
        <v>0.43516199999999999</v>
      </c>
      <c r="H66" s="73">
        <v>0.43594699999999997</v>
      </c>
      <c r="I66" s="73">
        <v>0.43650600000000001</v>
      </c>
      <c r="J66" s="73">
        <v>0.43695099999999998</v>
      </c>
      <c r="K66" s="73">
        <v>0.437332</v>
      </c>
      <c r="L66" s="73">
        <v>0.43757600000000002</v>
      </c>
      <c r="M66" s="73">
        <v>0.43774400000000002</v>
      </c>
      <c r="N66" s="73">
        <v>0.43782700000000002</v>
      </c>
      <c r="O66" s="73">
        <v>0.43785800000000002</v>
      </c>
      <c r="P66" s="73">
        <v>0.43787900000000002</v>
      </c>
      <c r="Q66" s="73">
        <v>0.438004</v>
      </c>
      <c r="R66" s="73">
        <v>0.43820300000000001</v>
      </c>
      <c r="S66" s="73">
        <v>0.43841200000000002</v>
      </c>
      <c r="T66" s="73">
        <v>0.43863099999999999</v>
      </c>
      <c r="U66" s="73">
        <v>0.43885800000000003</v>
      </c>
      <c r="V66" s="73">
        <v>0.43909300000000001</v>
      </c>
      <c r="W66" s="73">
        <v>0.43933499999999998</v>
      </c>
      <c r="X66" s="73">
        <v>0.43958399999999997</v>
      </c>
      <c r="Y66" s="73">
        <v>0.43983899999999998</v>
      </c>
      <c r="Z66" s="73">
        <v>0.44009900000000002</v>
      </c>
      <c r="AA66" s="73">
        <v>0.44036399999999998</v>
      </c>
      <c r="AB66" s="73">
        <v>0.440633</v>
      </c>
      <c r="AC66" s="73">
        <v>0.44090699999999999</v>
      </c>
      <c r="AD66" s="73">
        <v>0.44118400000000002</v>
      </c>
      <c r="AE66" s="73">
        <v>0.441465</v>
      </c>
      <c r="AF66" s="74">
        <v>8.7100000000000003E-4</v>
      </c>
      <c r="AG66" s="37"/>
    </row>
    <row r="67" spans="1:33" ht="15" customHeight="1">
      <c r="A67" s="63" t="s">
        <v>38</v>
      </c>
      <c r="B67" s="72" t="s">
        <v>11</v>
      </c>
      <c r="C67" s="73">
        <v>0.125945</v>
      </c>
      <c r="D67" s="73">
        <v>0.12592500000000001</v>
      </c>
      <c r="E67" s="73">
        <v>0.12601200000000001</v>
      </c>
      <c r="F67" s="73">
        <v>0.12605</v>
      </c>
      <c r="G67" s="73">
        <v>0.126114</v>
      </c>
      <c r="H67" s="73">
        <v>0.12598400000000001</v>
      </c>
      <c r="I67" s="73">
        <v>0.12585299999999999</v>
      </c>
      <c r="J67" s="73">
        <v>0.12575500000000001</v>
      </c>
      <c r="K67" s="73">
        <v>0.12565200000000001</v>
      </c>
      <c r="L67" s="73">
        <v>0.12554599999999999</v>
      </c>
      <c r="M67" s="73">
        <v>0.12543899999999999</v>
      </c>
      <c r="N67" s="73">
        <v>0.12533</v>
      </c>
      <c r="O67" s="73">
        <v>0.12525</v>
      </c>
      <c r="P67" s="73">
        <v>0.125225</v>
      </c>
      <c r="Q67" s="73">
        <v>0.12525500000000001</v>
      </c>
      <c r="R67" s="73">
        <v>0.12531800000000001</v>
      </c>
      <c r="S67" s="73">
        <v>0.125412</v>
      </c>
      <c r="T67" s="73">
        <v>0.125527</v>
      </c>
      <c r="U67" s="73">
        <v>0.125667</v>
      </c>
      <c r="V67" s="73">
        <v>0.12579699999999999</v>
      </c>
      <c r="W67" s="73">
        <v>0.12592500000000001</v>
      </c>
      <c r="X67" s="73">
        <v>0.12604599999999999</v>
      </c>
      <c r="Y67" s="73">
        <v>0.126166</v>
      </c>
      <c r="Z67" s="73">
        <v>0.12631999999999999</v>
      </c>
      <c r="AA67" s="73">
        <v>0.12649199999999999</v>
      </c>
      <c r="AB67" s="73">
        <v>0.126661</v>
      </c>
      <c r="AC67" s="73">
        <v>0.12681100000000001</v>
      </c>
      <c r="AD67" s="73">
        <v>0.126974</v>
      </c>
      <c r="AE67" s="73">
        <v>0.12715899999999999</v>
      </c>
      <c r="AF67" s="74">
        <v>3.4200000000000002E-4</v>
      </c>
      <c r="AG67" s="37"/>
    </row>
    <row r="68" spans="1:33" ht="15" customHeight="1">
      <c r="A68" s="63" t="s">
        <v>37</v>
      </c>
      <c r="B68" s="72" t="s">
        <v>152</v>
      </c>
      <c r="C68" s="73">
        <v>0.90573199999999998</v>
      </c>
      <c r="D68" s="73">
        <v>0.82054300000000002</v>
      </c>
      <c r="E68" s="73">
        <v>0.76098200000000005</v>
      </c>
      <c r="F68" s="73">
        <v>0.72675199999999995</v>
      </c>
      <c r="G68" s="73">
        <v>0.69584999999999997</v>
      </c>
      <c r="H68" s="73">
        <v>0.65398500000000004</v>
      </c>
      <c r="I68" s="73">
        <v>0.61392800000000003</v>
      </c>
      <c r="J68" s="73">
        <v>0.61203300000000005</v>
      </c>
      <c r="K68" s="73">
        <v>0.61031599999999997</v>
      </c>
      <c r="L68" s="73">
        <v>0.61189700000000002</v>
      </c>
      <c r="M68" s="73">
        <v>0.61776399999999998</v>
      </c>
      <c r="N68" s="73">
        <v>0.62628499999999998</v>
      </c>
      <c r="O68" s="73">
        <v>0.63076699999999997</v>
      </c>
      <c r="P68" s="73">
        <v>0.63347699999999996</v>
      </c>
      <c r="Q68" s="73">
        <v>0.63400299999999998</v>
      </c>
      <c r="R68" s="73">
        <v>0.63296799999999998</v>
      </c>
      <c r="S68" s="73">
        <v>0.63783100000000004</v>
      </c>
      <c r="T68" s="73">
        <v>0.63666800000000001</v>
      </c>
      <c r="U68" s="73">
        <v>0.64580700000000002</v>
      </c>
      <c r="V68" s="73">
        <v>0.65242699999999998</v>
      </c>
      <c r="W68" s="73">
        <v>0.65816600000000003</v>
      </c>
      <c r="X68" s="73">
        <v>0.66099399999999997</v>
      </c>
      <c r="Y68" s="73">
        <v>0.66509499999999999</v>
      </c>
      <c r="Z68" s="73">
        <v>0.66920299999999999</v>
      </c>
      <c r="AA68" s="73">
        <v>0.67453399999999997</v>
      </c>
      <c r="AB68" s="73">
        <v>0.68213500000000005</v>
      </c>
      <c r="AC68" s="73">
        <v>0.68949099999999997</v>
      </c>
      <c r="AD68" s="73">
        <v>0.691882</v>
      </c>
      <c r="AE68" s="73">
        <v>0.69677699999999998</v>
      </c>
      <c r="AF68" s="74">
        <v>-9.3229999999999997E-3</v>
      </c>
      <c r="AG68" s="37"/>
    </row>
    <row r="69" spans="1:33" ht="15" customHeight="1">
      <c r="A69" s="63" t="s">
        <v>3365</v>
      </c>
      <c r="B69" s="72" t="s">
        <v>3366</v>
      </c>
      <c r="C69" s="73">
        <v>0.33252300000000001</v>
      </c>
      <c r="D69" s="73">
        <v>0.377971</v>
      </c>
      <c r="E69" s="73">
        <v>0.38400499999999999</v>
      </c>
      <c r="F69" s="73">
        <v>0.40878300000000001</v>
      </c>
      <c r="G69" s="73">
        <v>0.44626100000000002</v>
      </c>
      <c r="H69" s="73">
        <v>0.47717300000000001</v>
      </c>
      <c r="I69" s="73">
        <v>0.50361</v>
      </c>
      <c r="J69" s="73">
        <v>0.52757100000000001</v>
      </c>
      <c r="K69" s="73">
        <v>0.57796899999999996</v>
      </c>
      <c r="L69" s="73">
        <v>0.62836700000000001</v>
      </c>
      <c r="M69" s="73">
        <v>0.68000400000000005</v>
      </c>
      <c r="N69" s="73">
        <v>0.72916400000000003</v>
      </c>
      <c r="O69" s="73">
        <v>0.77116200000000001</v>
      </c>
      <c r="P69" s="73">
        <v>0.79636099999999999</v>
      </c>
      <c r="Q69" s="73">
        <v>0.81439899999999998</v>
      </c>
      <c r="R69" s="73">
        <v>0.82996000000000003</v>
      </c>
      <c r="S69" s="73">
        <v>0.83835999999999999</v>
      </c>
      <c r="T69" s="73">
        <v>0.83835999999999999</v>
      </c>
      <c r="U69" s="73">
        <v>0.83959799999999996</v>
      </c>
      <c r="V69" s="73">
        <v>0.83835999999999999</v>
      </c>
      <c r="W69" s="73">
        <v>0.83835999999999999</v>
      </c>
      <c r="X69" s="73">
        <v>0.83835999999999999</v>
      </c>
      <c r="Y69" s="73">
        <v>0.83959799999999996</v>
      </c>
      <c r="Z69" s="73">
        <v>0.83835999999999999</v>
      </c>
      <c r="AA69" s="73">
        <v>0.83835999999999999</v>
      </c>
      <c r="AB69" s="73">
        <v>0.83835999999999999</v>
      </c>
      <c r="AC69" s="73">
        <v>0.83959799999999996</v>
      </c>
      <c r="AD69" s="73">
        <v>0.83835999999999999</v>
      </c>
      <c r="AE69" s="73">
        <v>0.83835999999999999</v>
      </c>
      <c r="AF69" s="74">
        <v>3.3577999999999997E-2</v>
      </c>
      <c r="AG69" s="37"/>
    </row>
    <row r="70" spans="1:33" ht="15" customHeight="1">
      <c r="A70" s="63" t="s">
        <v>36</v>
      </c>
      <c r="B70" s="71" t="s">
        <v>8</v>
      </c>
      <c r="C70" s="75">
        <v>27.986006</v>
      </c>
      <c r="D70" s="75">
        <v>28.032028</v>
      </c>
      <c r="E70" s="75">
        <v>27.776655000000002</v>
      </c>
      <c r="F70" s="75">
        <v>27.465699999999998</v>
      </c>
      <c r="G70" s="75">
        <v>27.255044999999999</v>
      </c>
      <c r="H70" s="75">
        <v>27.051918000000001</v>
      </c>
      <c r="I70" s="75">
        <v>26.819282999999999</v>
      </c>
      <c r="J70" s="75">
        <v>26.592269999999999</v>
      </c>
      <c r="K70" s="75">
        <v>26.360721999999999</v>
      </c>
      <c r="L70" s="75">
        <v>26.162958</v>
      </c>
      <c r="M70" s="75">
        <v>26.008129</v>
      </c>
      <c r="N70" s="75">
        <v>25.897749000000001</v>
      </c>
      <c r="O70" s="75">
        <v>25.802094</v>
      </c>
      <c r="P70" s="75">
        <v>25.704211999999998</v>
      </c>
      <c r="Q70" s="75">
        <v>25.598514999999999</v>
      </c>
      <c r="R70" s="75">
        <v>25.533525000000001</v>
      </c>
      <c r="S70" s="75">
        <v>25.493338000000001</v>
      </c>
      <c r="T70" s="75">
        <v>25.449311999999999</v>
      </c>
      <c r="U70" s="75">
        <v>25.46059</v>
      </c>
      <c r="V70" s="75">
        <v>25.485914000000001</v>
      </c>
      <c r="W70" s="75">
        <v>25.531475</v>
      </c>
      <c r="X70" s="75">
        <v>25.583796</v>
      </c>
      <c r="Y70" s="75">
        <v>25.657437999999999</v>
      </c>
      <c r="Z70" s="75">
        <v>25.744152</v>
      </c>
      <c r="AA70" s="75">
        <v>25.868386999999998</v>
      </c>
      <c r="AB70" s="75">
        <v>26.019403000000001</v>
      </c>
      <c r="AC70" s="75">
        <v>26.175443999999999</v>
      </c>
      <c r="AD70" s="75">
        <v>26.332941000000002</v>
      </c>
      <c r="AE70" s="75">
        <v>26.540414999999999</v>
      </c>
      <c r="AF70" s="76">
        <v>-1.892E-3</v>
      </c>
      <c r="AG70" s="37"/>
    </row>
    <row r="71" spans="1:33" ht="15" customHeight="1">
      <c r="A71" s="13"/>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row>
    <row r="72" spans="1:33" ht="15" customHeight="1">
      <c r="A72" s="13"/>
      <c r="B72" s="71" t="s">
        <v>35</v>
      </c>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row>
    <row r="73" spans="1:33">
      <c r="A73" s="63" t="s">
        <v>34</v>
      </c>
      <c r="B73" s="72" t="s">
        <v>33</v>
      </c>
      <c r="C73" s="73">
        <v>7.8874019999999998</v>
      </c>
      <c r="D73" s="73">
        <v>7.9122269999999997</v>
      </c>
      <c r="E73" s="73">
        <v>7.8274340000000002</v>
      </c>
      <c r="F73" s="73">
        <v>7.7041750000000002</v>
      </c>
      <c r="G73" s="73">
        <v>7.6036460000000003</v>
      </c>
      <c r="H73" s="73">
        <v>7.5184980000000001</v>
      </c>
      <c r="I73" s="73">
        <v>7.419035</v>
      </c>
      <c r="J73" s="73">
        <v>7.3065249999999997</v>
      </c>
      <c r="K73" s="73">
        <v>7.1853569999999998</v>
      </c>
      <c r="L73" s="73">
        <v>7.0706910000000001</v>
      </c>
      <c r="M73" s="73">
        <v>6.9570160000000003</v>
      </c>
      <c r="N73" s="73">
        <v>6.8672800000000001</v>
      </c>
      <c r="O73" s="73">
        <v>6.7902670000000001</v>
      </c>
      <c r="P73" s="73">
        <v>6.712955</v>
      </c>
      <c r="Q73" s="73">
        <v>6.6337719999999996</v>
      </c>
      <c r="R73" s="73">
        <v>6.566808</v>
      </c>
      <c r="S73" s="73">
        <v>6.509881</v>
      </c>
      <c r="T73" s="73">
        <v>6.457382</v>
      </c>
      <c r="U73" s="73">
        <v>6.4183839999999996</v>
      </c>
      <c r="V73" s="73">
        <v>6.3855760000000004</v>
      </c>
      <c r="W73" s="73">
        <v>6.3615849999999998</v>
      </c>
      <c r="X73" s="73">
        <v>6.3450730000000002</v>
      </c>
      <c r="Y73" s="73">
        <v>6.3401059999999996</v>
      </c>
      <c r="Z73" s="73">
        <v>6.3454620000000004</v>
      </c>
      <c r="AA73" s="73">
        <v>6.3641899999999998</v>
      </c>
      <c r="AB73" s="73">
        <v>6.3931519999999997</v>
      </c>
      <c r="AC73" s="73">
        <v>6.428598</v>
      </c>
      <c r="AD73" s="73">
        <v>6.4683789999999997</v>
      </c>
      <c r="AE73" s="73">
        <v>6.5181990000000001</v>
      </c>
      <c r="AF73" s="74">
        <v>-6.7860000000000004E-3</v>
      </c>
      <c r="AG73" s="37"/>
    </row>
    <row r="74" spans="1:33" ht="15" customHeight="1">
      <c r="A74" s="63" t="s">
        <v>32</v>
      </c>
      <c r="B74" s="72" t="s">
        <v>31</v>
      </c>
      <c r="C74" s="73">
        <v>0.496809</v>
      </c>
      <c r="D74" s="73">
        <v>0.49219299999999999</v>
      </c>
      <c r="E74" s="73">
        <v>0.48331400000000002</v>
      </c>
      <c r="F74" s="73">
        <v>0.47684199999999999</v>
      </c>
      <c r="G74" s="73">
        <v>0.472221</v>
      </c>
      <c r="H74" s="73">
        <v>0.46793200000000001</v>
      </c>
      <c r="I74" s="73">
        <v>0.46471200000000001</v>
      </c>
      <c r="J74" s="73">
        <v>0.46205299999999999</v>
      </c>
      <c r="K74" s="73">
        <v>0.45911099999999999</v>
      </c>
      <c r="L74" s="73">
        <v>0.45708399999999999</v>
      </c>
      <c r="M74" s="73">
        <v>0.45675399999999999</v>
      </c>
      <c r="N74" s="73">
        <v>0.45698899999999998</v>
      </c>
      <c r="O74" s="73">
        <v>0.457814</v>
      </c>
      <c r="P74" s="73">
        <v>0.45909100000000003</v>
      </c>
      <c r="Q74" s="73">
        <v>0.46056399999999997</v>
      </c>
      <c r="R74" s="73">
        <v>0.462619</v>
      </c>
      <c r="S74" s="73">
        <v>0.46518900000000002</v>
      </c>
      <c r="T74" s="73">
        <v>0.46762300000000001</v>
      </c>
      <c r="U74" s="73">
        <v>0.47117599999999998</v>
      </c>
      <c r="V74" s="73">
        <v>0.47543600000000003</v>
      </c>
      <c r="W74" s="73">
        <v>0.47985299999999997</v>
      </c>
      <c r="X74" s="73">
        <v>0.48379299999999997</v>
      </c>
      <c r="Y74" s="73">
        <v>0.48735400000000001</v>
      </c>
      <c r="Z74" s="73">
        <v>0.49135299999999998</v>
      </c>
      <c r="AA74" s="73">
        <v>0.49600300000000003</v>
      </c>
      <c r="AB74" s="73">
        <v>0.50156500000000004</v>
      </c>
      <c r="AC74" s="73">
        <v>0.50649100000000002</v>
      </c>
      <c r="AD74" s="73">
        <v>0.51146199999999997</v>
      </c>
      <c r="AE74" s="73">
        <v>0.51798100000000002</v>
      </c>
      <c r="AF74" s="74">
        <v>1.4920000000000001E-3</v>
      </c>
      <c r="AG74" s="37"/>
    </row>
    <row r="75" spans="1:33" ht="15" customHeight="1">
      <c r="A75" s="63" t="s">
        <v>30</v>
      </c>
      <c r="B75" s="72" t="s">
        <v>29</v>
      </c>
      <c r="C75" s="73">
        <v>0.105213</v>
      </c>
      <c r="D75" s="73">
        <v>0.11029600000000001</v>
      </c>
      <c r="E75" s="73">
        <v>0.11259</v>
      </c>
      <c r="F75" s="73">
        <v>0.113083</v>
      </c>
      <c r="G75" s="73">
        <v>0.113492</v>
      </c>
      <c r="H75" s="73">
        <v>0.113737</v>
      </c>
      <c r="I75" s="73">
        <v>0.113843</v>
      </c>
      <c r="J75" s="73">
        <v>0.113729</v>
      </c>
      <c r="K75" s="73">
        <v>0.11343399999999999</v>
      </c>
      <c r="L75" s="73">
        <v>0.112917</v>
      </c>
      <c r="M75" s="73">
        <v>0.112403</v>
      </c>
      <c r="N75" s="73">
        <v>0.11212900000000001</v>
      </c>
      <c r="O75" s="73">
        <v>0.111806</v>
      </c>
      <c r="P75" s="73">
        <v>0.11138099999999999</v>
      </c>
      <c r="Q75" s="73">
        <v>0.110915</v>
      </c>
      <c r="R75" s="73">
        <v>0.110151</v>
      </c>
      <c r="S75" s="73">
        <v>0.109477</v>
      </c>
      <c r="T75" s="73">
        <v>0.108762</v>
      </c>
      <c r="U75" s="73">
        <v>0.107969</v>
      </c>
      <c r="V75" s="73">
        <v>0.107129</v>
      </c>
      <c r="W75" s="73">
        <v>0.10628799999999999</v>
      </c>
      <c r="X75" s="73">
        <v>0.105307</v>
      </c>
      <c r="Y75" s="73">
        <v>0.104391</v>
      </c>
      <c r="Z75" s="73">
        <v>0.103434</v>
      </c>
      <c r="AA75" s="73">
        <v>0.102605</v>
      </c>
      <c r="AB75" s="73">
        <v>0.101578</v>
      </c>
      <c r="AC75" s="73">
        <v>0.10058599999999999</v>
      </c>
      <c r="AD75" s="73">
        <v>9.9506999999999998E-2</v>
      </c>
      <c r="AE75" s="73">
        <v>9.8460000000000006E-2</v>
      </c>
      <c r="AF75" s="74">
        <v>-2.366E-3</v>
      </c>
      <c r="AG75" s="37"/>
    </row>
    <row r="76" spans="1:33" ht="15" customHeight="1">
      <c r="A76" s="63" t="s">
        <v>28</v>
      </c>
      <c r="B76" s="72" t="s">
        <v>27</v>
      </c>
      <c r="C76" s="73">
        <v>2.850965</v>
      </c>
      <c r="D76" s="73">
        <v>2.8004340000000001</v>
      </c>
      <c r="E76" s="73">
        <v>2.7581639999999998</v>
      </c>
      <c r="F76" s="73">
        <v>2.7321939999999998</v>
      </c>
      <c r="G76" s="73">
        <v>2.7161360000000001</v>
      </c>
      <c r="H76" s="73">
        <v>2.6936719999999998</v>
      </c>
      <c r="I76" s="73">
        <v>2.6712570000000002</v>
      </c>
      <c r="J76" s="73">
        <v>2.6429619999999998</v>
      </c>
      <c r="K76" s="73">
        <v>2.6141770000000002</v>
      </c>
      <c r="L76" s="73">
        <v>2.5901740000000002</v>
      </c>
      <c r="M76" s="73">
        <v>2.5759319999999999</v>
      </c>
      <c r="N76" s="73">
        <v>2.560368</v>
      </c>
      <c r="O76" s="73">
        <v>2.5477449999999999</v>
      </c>
      <c r="P76" s="73">
        <v>2.5398450000000001</v>
      </c>
      <c r="Q76" s="73">
        <v>2.5316429999999999</v>
      </c>
      <c r="R76" s="73">
        <v>2.5296340000000002</v>
      </c>
      <c r="S76" s="73">
        <v>2.5295000000000001</v>
      </c>
      <c r="T76" s="73">
        <v>2.5309710000000001</v>
      </c>
      <c r="U76" s="73">
        <v>2.536117</v>
      </c>
      <c r="V76" s="73">
        <v>2.5440339999999999</v>
      </c>
      <c r="W76" s="73">
        <v>2.553331</v>
      </c>
      <c r="X76" s="73">
        <v>2.5625979999999999</v>
      </c>
      <c r="Y76" s="73">
        <v>2.571348</v>
      </c>
      <c r="Z76" s="73">
        <v>2.5790220000000001</v>
      </c>
      <c r="AA76" s="73">
        <v>2.5899839999999998</v>
      </c>
      <c r="AB76" s="73">
        <v>2.6017070000000002</v>
      </c>
      <c r="AC76" s="73">
        <v>2.6103890000000001</v>
      </c>
      <c r="AD76" s="73">
        <v>2.6206119999999999</v>
      </c>
      <c r="AE76" s="73">
        <v>2.6388850000000001</v>
      </c>
      <c r="AF76" s="74">
        <v>-2.7569999999999999E-3</v>
      </c>
      <c r="AG76" s="37"/>
    </row>
    <row r="77" spans="1:33" ht="15" customHeight="1">
      <c r="A77" s="63" t="s">
        <v>26</v>
      </c>
      <c r="B77" s="72" t="s">
        <v>25</v>
      </c>
      <c r="C77" s="73">
        <v>2.0781000000000001E-2</v>
      </c>
      <c r="D77" s="73">
        <v>2.1562999999999999E-2</v>
      </c>
      <c r="E77" s="73">
        <v>2.2024999999999999E-2</v>
      </c>
      <c r="F77" s="73">
        <v>2.2339999999999999E-2</v>
      </c>
      <c r="G77" s="73">
        <v>2.2668000000000001E-2</v>
      </c>
      <c r="H77" s="73">
        <v>2.2984000000000001E-2</v>
      </c>
      <c r="I77" s="73">
        <v>2.3251000000000001E-2</v>
      </c>
      <c r="J77" s="73">
        <v>2.3522999999999999E-2</v>
      </c>
      <c r="K77" s="73">
        <v>2.3733000000000001E-2</v>
      </c>
      <c r="L77" s="73">
        <v>2.3945000000000001E-2</v>
      </c>
      <c r="M77" s="73">
        <v>2.4201E-2</v>
      </c>
      <c r="N77" s="73">
        <v>2.4479000000000001E-2</v>
      </c>
      <c r="O77" s="73">
        <v>2.4782999999999999E-2</v>
      </c>
      <c r="P77" s="73">
        <v>2.5045000000000001E-2</v>
      </c>
      <c r="Q77" s="73">
        <v>2.5298000000000001E-2</v>
      </c>
      <c r="R77" s="73">
        <v>2.5541999999999999E-2</v>
      </c>
      <c r="S77" s="73">
        <v>2.5795999999999999E-2</v>
      </c>
      <c r="T77" s="73">
        <v>2.6044000000000001E-2</v>
      </c>
      <c r="U77" s="73">
        <v>2.6325000000000001E-2</v>
      </c>
      <c r="V77" s="73">
        <v>2.6587E-2</v>
      </c>
      <c r="W77" s="73">
        <v>2.6858E-2</v>
      </c>
      <c r="X77" s="73">
        <v>2.7097E-2</v>
      </c>
      <c r="Y77" s="73">
        <v>2.7361E-2</v>
      </c>
      <c r="Z77" s="73">
        <v>2.7622000000000001E-2</v>
      </c>
      <c r="AA77" s="73">
        <v>2.7976999999999998E-2</v>
      </c>
      <c r="AB77" s="73">
        <v>2.8278000000000001E-2</v>
      </c>
      <c r="AC77" s="73">
        <v>2.8604999999999998E-2</v>
      </c>
      <c r="AD77" s="73">
        <v>2.8906000000000001E-2</v>
      </c>
      <c r="AE77" s="73">
        <v>2.9270000000000001E-2</v>
      </c>
      <c r="AF77" s="74">
        <v>1.2307999999999999E-2</v>
      </c>
      <c r="AG77" s="37"/>
    </row>
    <row r="78" spans="1:33" ht="15" customHeight="1">
      <c r="A78" s="63" t="s">
        <v>24</v>
      </c>
      <c r="B78" s="72" t="s">
        <v>23</v>
      </c>
      <c r="C78" s="73">
        <v>0.22834699999999999</v>
      </c>
      <c r="D78" s="73">
        <v>0.22523399999999999</v>
      </c>
      <c r="E78" s="73">
        <v>0.234373</v>
      </c>
      <c r="F78" s="73">
        <v>0.228717</v>
      </c>
      <c r="G78" s="73">
        <v>0.21906</v>
      </c>
      <c r="H78" s="73">
        <v>0.21154500000000001</v>
      </c>
      <c r="I78" s="73">
        <v>0.208541</v>
      </c>
      <c r="J78" s="73">
        <v>0.21080599999999999</v>
      </c>
      <c r="K78" s="73">
        <v>0.209559</v>
      </c>
      <c r="L78" s="73">
        <v>0.21027599999999999</v>
      </c>
      <c r="M78" s="73">
        <v>0.21217800000000001</v>
      </c>
      <c r="N78" s="73">
        <v>0.21369199999999999</v>
      </c>
      <c r="O78" s="73">
        <v>0.21465000000000001</v>
      </c>
      <c r="P78" s="73">
        <v>0.21598899999999999</v>
      </c>
      <c r="Q78" s="73">
        <v>0.216165</v>
      </c>
      <c r="R78" s="73">
        <v>0.216616</v>
      </c>
      <c r="S78" s="73">
        <v>0.21728</v>
      </c>
      <c r="T78" s="73">
        <v>0.21695600000000001</v>
      </c>
      <c r="U78" s="73">
        <v>0.217194</v>
      </c>
      <c r="V78" s="73">
        <v>0.218865</v>
      </c>
      <c r="W78" s="73">
        <v>0.22023400000000001</v>
      </c>
      <c r="X78" s="73">
        <v>0.220387</v>
      </c>
      <c r="Y78" s="73">
        <v>0.22037000000000001</v>
      </c>
      <c r="Z78" s="73">
        <v>0.22028300000000001</v>
      </c>
      <c r="AA78" s="73">
        <v>0.220747</v>
      </c>
      <c r="AB78" s="73">
        <v>0.22186600000000001</v>
      </c>
      <c r="AC78" s="73">
        <v>0.223355</v>
      </c>
      <c r="AD78" s="73">
        <v>0.223935</v>
      </c>
      <c r="AE78" s="73">
        <v>0.225407</v>
      </c>
      <c r="AF78" s="74">
        <v>-4.6299999999999998E-4</v>
      </c>
      <c r="AG78" s="37"/>
    </row>
    <row r="79" spans="1:33">
      <c r="A79" s="63" t="s">
        <v>22</v>
      </c>
      <c r="B79" s="72" t="s">
        <v>21</v>
      </c>
      <c r="C79" s="73">
        <v>4.6526999999999999E-2</v>
      </c>
      <c r="D79" s="73">
        <v>4.6852999999999999E-2</v>
      </c>
      <c r="E79" s="73">
        <v>4.6469999999999997E-2</v>
      </c>
      <c r="F79" s="73">
        <v>4.6109999999999998E-2</v>
      </c>
      <c r="G79" s="73">
        <v>4.5796000000000003E-2</v>
      </c>
      <c r="H79" s="73">
        <v>4.5385000000000002E-2</v>
      </c>
      <c r="I79" s="73">
        <v>4.4983000000000002E-2</v>
      </c>
      <c r="J79" s="73">
        <v>4.4476000000000002E-2</v>
      </c>
      <c r="K79" s="73">
        <v>4.4019999999999997E-2</v>
      </c>
      <c r="L79" s="73">
        <v>4.36E-2</v>
      </c>
      <c r="M79" s="73">
        <v>4.3305999999999997E-2</v>
      </c>
      <c r="N79" s="73">
        <v>4.2963000000000001E-2</v>
      </c>
      <c r="O79" s="73">
        <v>4.2617000000000002E-2</v>
      </c>
      <c r="P79" s="73">
        <v>4.2256000000000002E-2</v>
      </c>
      <c r="Q79" s="73">
        <v>4.1862999999999997E-2</v>
      </c>
      <c r="R79" s="73">
        <v>4.1524999999999999E-2</v>
      </c>
      <c r="S79" s="73">
        <v>4.1158E-2</v>
      </c>
      <c r="T79" s="73">
        <v>4.0840000000000001E-2</v>
      </c>
      <c r="U79" s="73">
        <v>4.0518999999999999E-2</v>
      </c>
      <c r="V79" s="73">
        <v>4.0222000000000001E-2</v>
      </c>
      <c r="W79" s="73">
        <v>3.9949999999999999E-2</v>
      </c>
      <c r="X79" s="73">
        <v>3.9681000000000001E-2</v>
      </c>
      <c r="Y79" s="73">
        <v>3.9394999999999999E-2</v>
      </c>
      <c r="Z79" s="73">
        <v>3.9070000000000001E-2</v>
      </c>
      <c r="AA79" s="73">
        <v>3.8804999999999999E-2</v>
      </c>
      <c r="AB79" s="73">
        <v>3.8517000000000003E-2</v>
      </c>
      <c r="AC79" s="73">
        <v>3.8196000000000001E-2</v>
      </c>
      <c r="AD79" s="73">
        <v>3.7919000000000001E-2</v>
      </c>
      <c r="AE79" s="73">
        <v>3.7732000000000002E-2</v>
      </c>
      <c r="AF79" s="74">
        <v>-7.4549999999999998E-3</v>
      </c>
      <c r="AG79" s="37"/>
    </row>
    <row r="80" spans="1:33" ht="15" customHeight="1">
      <c r="A80" s="63" t="s">
        <v>20</v>
      </c>
      <c r="B80" s="72" t="s">
        <v>19</v>
      </c>
      <c r="C80" s="73">
        <v>0.41703200000000001</v>
      </c>
      <c r="D80" s="73">
        <v>0.39771000000000001</v>
      </c>
      <c r="E80" s="73">
        <v>0.396229</v>
      </c>
      <c r="F80" s="73">
        <v>0.39661299999999999</v>
      </c>
      <c r="G80" s="73">
        <v>0.39397500000000002</v>
      </c>
      <c r="H80" s="73">
        <v>0.39299699999999999</v>
      </c>
      <c r="I80" s="73">
        <v>0.39095600000000003</v>
      </c>
      <c r="J80" s="73">
        <v>0.38970900000000003</v>
      </c>
      <c r="K80" s="73">
        <v>0.388847</v>
      </c>
      <c r="L80" s="73">
        <v>0.389075</v>
      </c>
      <c r="M80" s="73">
        <v>0.38924700000000001</v>
      </c>
      <c r="N80" s="73">
        <v>0.38950699999999999</v>
      </c>
      <c r="O80" s="73">
        <v>0.38948100000000002</v>
      </c>
      <c r="P80" s="73">
        <v>0.38969799999999999</v>
      </c>
      <c r="Q80" s="73">
        <v>0.38950499999999999</v>
      </c>
      <c r="R80" s="73">
        <v>0.389575</v>
      </c>
      <c r="S80" s="73">
        <v>0.38963399999999998</v>
      </c>
      <c r="T80" s="73">
        <v>0.38958100000000001</v>
      </c>
      <c r="U80" s="73">
        <v>0.38959700000000003</v>
      </c>
      <c r="V80" s="73">
        <v>0.38967000000000002</v>
      </c>
      <c r="W80" s="73">
        <v>0.38991700000000001</v>
      </c>
      <c r="X80" s="73">
        <v>0.38996900000000001</v>
      </c>
      <c r="Y80" s="73">
        <v>0.39011299999999999</v>
      </c>
      <c r="Z80" s="73">
        <v>0.39017800000000002</v>
      </c>
      <c r="AA80" s="73">
        <v>0.391183</v>
      </c>
      <c r="AB80" s="73">
        <v>0.391349</v>
      </c>
      <c r="AC80" s="73">
        <v>0.39100600000000002</v>
      </c>
      <c r="AD80" s="73">
        <v>0.39079999999999998</v>
      </c>
      <c r="AE80" s="73">
        <v>0.39048899999999998</v>
      </c>
      <c r="AF80" s="74">
        <v>-2.346E-3</v>
      </c>
      <c r="AG80" s="37"/>
    </row>
    <row r="81" spans="1:34">
      <c r="A81" s="63" t="s">
        <v>18</v>
      </c>
      <c r="B81" s="72" t="s">
        <v>17</v>
      </c>
      <c r="C81" s="73">
        <v>0.11000600000000001</v>
      </c>
      <c r="D81" s="73">
        <v>0.108038</v>
      </c>
      <c r="E81" s="73">
        <v>0.106242</v>
      </c>
      <c r="F81" s="73">
        <v>0.105144</v>
      </c>
      <c r="G81" s="73">
        <v>0.104667</v>
      </c>
      <c r="H81" s="73">
        <v>0.104195</v>
      </c>
      <c r="I81" s="73">
        <v>0.103587</v>
      </c>
      <c r="J81" s="73">
        <v>0.102784</v>
      </c>
      <c r="K81" s="73">
        <v>0.101827</v>
      </c>
      <c r="L81" s="73">
        <v>0.100913</v>
      </c>
      <c r="M81" s="73">
        <v>0.10027899999999999</v>
      </c>
      <c r="N81" s="73">
        <v>9.9837999999999996E-2</v>
      </c>
      <c r="O81" s="73">
        <v>9.9408999999999997E-2</v>
      </c>
      <c r="P81" s="73">
        <v>9.9009E-2</v>
      </c>
      <c r="Q81" s="73">
        <v>9.8730999999999999E-2</v>
      </c>
      <c r="R81" s="73">
        <v>9.8563999999999999E-2</v>
      </c>
      <c r="S81" s="73">
        <v>9.8387000000000002E-2</v>
      </c>
      <c r="T81" s="73">
        <v>9.8209000000000005E-2</v>
      </c>
      <c r="U81" s="73">
        <v>9.8181000000000004E-2</v>
      </c>
      <c r="V81" s="73">
        <v>9.8125000000000004E-2</v>
      </c>
      <c r="W81" s="73">
        <v>9.8048999999999997E-2</v>
      </c>
      <c r="X81" s="73">
        <v>9.7971000000000003E-2</v>
      </c>
      <c r="Y81" s="73">
        <v>9.7849000000000005E-2</v>
      </c>
      <c r="Z81" s="73">
        <v>9.7695000000000004E-2</v>
      </c>
      <c r="AA81" s="73">
        <v>9.7552E-2</v>
      </c>
      <c r="AB81" s="73">
        <v>9.7448000000000007E-2</v>
      </c>
      <c r="AC81" s="73">
        <v>9.7337000000000007E-2</v>
      </c>
      <c r="AD81" s="73">
        <v>9.7211000000000006E-2</v>
      </c>
      <c r="AE81" s="73">
        <v>9.7187999999999997E-2</v>
      </c>
      <c r="AF81" s="74">
        <v>-4.4149999999999997E-3</v>
      </c>
      <c r="AG81" s="37"/>
      <c r="AH81" s="13"/>
    </row>
    <row r="82" spans="1:34" ht="15" customHeight="1">
      <c r="A82" s="63" t="s">
        <v>16</v>
      </c>
      <c r="B82" s="72" t="s">
        <v>15</v>
      </c>
      <c r="C82" s="73">
        <v>1.355634</v>
      </c>
      <c r="D82" s="73">
        <v>1.4548650000000001</v>
      </c>
      <c r="E82" s="73">
        <v>1.475662</v>
      </c>
      <c r="F82" s="73">
        <v>1.4785189999999999</v>
      </c>
      <c r="G82" s="73">
        <v>1.497263</v>
      </c>
      <c r="H82" s="73">
        <v>1.5157860000000001</v>
      </c>
      <c r="I82" s="73">
        <v>1.5304420000000001</v>
      </c>
      <c r="J82" s="73">
        <v>1.541344</v>
      </c>
      <c r="K82" s="73">
        <v>1.5489949999999999</v>
      </c>
      <c r="L82" s="73">
        <v>1.556654</v>
      </c>
      <c r="M82" s="73">
        <v>1.568811</v>
      </c>
      <c r="N82" s="73">
        <v>1.5816239999999999</v>
      </c>
      <c r="O82" s="73">
        <v>1.593202</v>
      </c>
      <c r="P82" s="73">
        <v>1.606986</v>
      </c>
      <c r="Q82" s="73">
        <v>1.624819</v>
      </c>
      <c r="R82" s="73">
        <v>1.6461159999999999</v>
      </c>
      <c r="S82" s="73">
        <v>1.668479</v>
      </c>
      <c r="T82" s="73">
        <v>1.6918280000000001</v>
      </c>
      <c r="U82" s="73">
        <v>1.7189650000000001</v>
      </c>
      <c r="V82" s="73">
        <v>1.7449429999999999</v>
      </c>
      <c r="W82" s="73">
        <v>1.7713730000000001</v>
      </c>
      <c r="X82" s="73">
        <v>1.798206</v>
      </c>
      <c r="Y82" s="73">
        <v>1.82497</v>
      </c>
      <c r="Z82" s="73">
        <v>1.851021</v>
      </c>
      <c r="AA82" s="73">
        <v>1.876398</v>
      </c>
      <c r="AB82" s="73">
        <v>1.9036059999999999</v>
      </c>
      <c r="AC82" s="73">
        <v>1.9310860000000001</v>
      </c>
      <c r="AD82" s="73">
        <v>1.95817</v>
      </c>
      <c r="AE82" s="73">
        <v>1.988375</v>
      </c>
      <c r="AF82" s="74">
        <v>1.3774E-2</v>
      </c>
      <c r="AG82" s="37"/>
      <c r="AH82" s="13"/>
    </row>
    <row r="83" spans="1:34" ht="15" customHeight="1">
      <c r="A83" s="63" t="s">
        <v>14</v>
      </c>
      <c r="B83" s="72" t="s">
        <v>13</v>
      </c>
      <c r="C83" s="73">
        <v>0.20732500000000001</v>
      </c>
      <c r="D83" s="73">
        <v>0.20843100000000001</v>
      </c>
      <c r="E83" s="73">
        <v>0.20882999999999999</v>
      </c>
      <c r="F83" s="73">
        <v>0.209148</v>
      </c>
      <c r="G83" s="73">
        <v>0.209402</v>
      </c>
      <c r="H83" s="73">
        <v>0.20977399999999999</v>
      </c>
      <c r="I83" s="73">
        <v>0.21004500000000001</v>
      </c>
      <c r="J83" s="73">
        <v>0.210259</v>
      </c>
      <c r="K83" s="73">
        <v>0.21044299999999999</v>
      </c>
      <c r="L83" s="73">
        <v>0.21056</v>
      </c>
      <c r="M83" s="73">
        <v>0.21064099999999999</v>
      </c>
      <c r="N83" s="73">
        <v>0.21068000000000001</v>
      </c>
      <c r="O83" s="73">
        <v>0.210697</v>
      </c>
      <c r="P83" s="73">
        <v>0.210706</v>
      </c>
      <c r="Q83" s="73">
        <v>0.21076600000000001</v>
      </c>
      <c r="R83" s="73">
        <v>0.21086199999999999</v>
      </c>
      <c r="S83" s="73">
        <v>0.21096400000000001</v>
      </c>
      <c r="T83" s="73">
        <v>0.21106900000000001</v>
      </c>
      <c r="U83" s="73">
        <v>0.21117900000000001</v>
      </c>
      <c r="V83" s="73">
        <v>0.21129200000000001</v>
      </c>
      <c r="W83" s="73">
        <v>0.21140900000000001</v>
      </c>
      <c r="X83" s="73">
        <v>0.21152899999999999</v>
      </c>
      <c r="Y83" s="73">
        <v>0.21165200000000001</v>
      </c>
      <c r="Z83" s="73">
        <v>0.21177699999999999</v>
      </c>
      <c r="AA83" s="73">
        <v>0.21190600000000001</v>
      </c>
      <c r="AB83" s="73">
        <v>0.212036</v>
      </c>
      <c r="AC83" s="73">
        <v>0.21216699999999999</v>
      </c>
      <c r="AD83" s="73">
        <v>0.21229999999999999</v>
      </c>
      <c r="AE83" s="73">
        <v>0.21243699999999999</v>
      </c>
      <c r="AF83" s="74">
        <v>8.7000000000000001E-4</v>
      </c>
      <c r="AG83" s="37"/>
      <c r="AH83" s="13"/>
    </row>
    <row r="84" spans="1:34" ht="15" customHeight="1">
      <c r="A84" s="63" t="s">
        <v>12</v>
      </c>
      <c r="B84" s="72" t="s">
        <v>11</v>
      </c>
      <c r="C84" s="73">
        <v>5.9492000000000003E-2</v>
      </c>
      <c r="D84" s="73">
        <v>5.9483000000000001E-2</v>
      </c>
      <c r="E84" s="73">
        <v>5.9524000000000001E-2</v>
      </c>
      <c r="F84" s="73">
        <v>5.9541999999999998E-2</v>
      </c>
      <c r="G84" s="73">
        <v>5.9572E-2</v>
      </c>
      <c r="H84" s="73">
        <v>5.9511000000000001E-2</v>
      </c>
      <c r="I84" s="73">
        <v>5.9449000000000002E-2</v>
      </c>
      <c r="J84" s="73">
        <v>5.9402999999999997E-2</v>
      </c>
      <c r="K84" s="73">
        <v>5.9353999999999997E-2</v>
      </c>
      <c r="L84" s="73">
        <v>5.9304000000000003E-2</v>
      </c>
      <c r="M84" s="73">
        <v>5.9253E-2</v>
      </c>
      <c r="N84" s="73">
        <v>5.9201999999999998E-2</v>
      </c>
      <c r="O84" s="73">
        <v>5.9164000000000001E-2</v>
      </c>
      <c r="P84" s="73">
        <v>5.9152000000000003E-2</v>
      </c>
      <c r="Q84" s="73">
        <v>5.9166000000000003E-2</v>
      </c>
      <c r="R84" s="73">
        <v>5.9195999999999999E-2</v>
      </c>
      <c r="S84" s="73">
        <v>5.9240000000000001E-2</v>
      </c>
      <c r="T84" s="73">
        <v>5.9295E-2</v>
      </c>
      <c r="U84" s="73">
        <v>5.9360999999999997E-2</v>
      </c>
      <c r="V84" s="73">
        <v>5.9422000000000003E-2</v>
      </c>
      <c r="W84" s="73">
        <v>5.9483000000000001E-2</v>
      </c>
      <c r="X84" s="73">
        <v>5.9540000000000003E-2</v>
      </c>
      <c r="Y84" s="73">
        <v>5.9596999999999997E-2</v>
      </c>
      <c r="Z84" s="73">
        <v>5.9669E-2</v>
      </c>
      <c r="AA84" s="73">
        <v>5.9750999999999999E-2</v>
      </c>
      <c r="AB84" s="73">
        <v>5.9830000000000001E-2</v>
      </c>
      <c r="AC84" s="73">
        <v>5.9901000000000003E-2</v>
      </c>
      <c r="AD84" s="73">
        <v>5.9977999999999997E-2</v>
      </c>
      <c r="AE84" s="73">
        <v>6.0066000000000001E-2</v>
      </c>
      <c r="AF84" s="74">
        <v>3.4200000000000002E-4</v>
      </c>
      <c r="AG84" s="37"/>
      <c r="AH84" s="13"/>
    </row>
    <row r="85" spans="1:34" ht="15" customHeight="1">
      <c r="A85" s="63" t="s">
        <v>10</v>
      </c>
      <c r="B85" s="72" t="s">
        <v>152</v>
      </c>
      <c r="C85" s="73">
        <v>0.427838</v>
      </c>
      <c r="D85" s="73">
        <v>0.38759700000000002</v>
      </c>
      <c r="E85" s="73">
        <v>0.35946299999999998</v>
      </c>
      <c r="F85" s="73">
        <v>0.34329399999999999</v>
      </c>
      <c r="G85" s="73">
        <v>0.32869599999999999</v>
      </c>
      <c r="H85" s="73">
        <v>0.308921</v>
      </c>
      <c r="I85" s="73">
        <v>0.28999900000000001</v>
      </c>
      <c r="J85" s="73">
        <v>0.28910400000000003</v>
      </c>
      <c r="K85" s="73">
        <v>0.28829300000000002</v>
      </c>
      <c r="L85" s="73">
        <v>0.28903899999999999</v>
      </c>
      <c r="M85" s="73">
        <v>0.29181099999999999</v>
      </c>
      <c r="N85" s="73">
        <v>0.29583599999999999</v>
      </c>
      <c r="O85" s="73">
        <v>0.29795300000000002</v>
      </c>
      <c r="P85" s="73">
        <v>0.29923300000000003</v>
      </c>
      <c r="Q85" s="73">
        <v>0.29948200000000003</v>
      </c>
      <c r="R85" s="73">
        <v>0.29899300000000001</v>
      </c>
      <c r="S85" s="73">
        <v>0.30129</v>
      </c>
      <c r="T85" s="73">
        <v>0.30074099999999998</v>
      </c>
      <c r="U85" s="73">
        <v>0.305058</v>
      </c>
      <c r="V85" s="73">
        <v>0.30818499999999999</v>
      </c>
      <c r="W85" s="73">
        <v>0.31089600000000001</v>
      </c>
      <c r="X85" s="73">
        <v>0.31223099999999998</v>
      </c>
      <c r="Y85" s="73">
        <v>0.314168</v>
      </c>
      <c r="Z85" s="73">
        <v>0.31610899999999997</v>
      </c>
      <c r="AA85" s="73">
        <v>0.31862699999999999</v>
      </c>
      <c r="AB85" s="73">
        <v>0.322218</v>
      </c>
      <c r="AC85" s="73">
        <v>0.32569199999999998</v>
      </c>
      <c r="AD85" s="73">
        <v>0.326822</v>
      </c>
      <c r="AE85" s="73">
        <v>0.32913399999999998</v>
      </c>
      <c r="AF85" s="74">
        <v>-9.3229999999999997E-3</v>
      </c>
      <c r="AG85" s="37"/>
      <c r="AH85" s="13"/>
    </row>
    <row r="86" spans="1:34" ht="15" customHeight="1">
      <c r="A86" s="63" t="s">
        <v>3367</v>
      </c>
      <c r="B86" s="72" t="s">
        <v>3366</v>
      </c>
      <c r="C86" s="73">
        <v>0.15707299999999999</v>
      </c>
      <c r="D86" s="73">
        <v>0.17854100000000001</v>
      </c>
      <c r="E86" s="73">
        <v>0.181391</v>
      </c>
      <c r="F86" s="73">
        <v>0.19309499999999999</v>
      </c>
      <c r="G86" s="73">
        <v>0.21079899999999999</v>
      </c>
      <c r="H86" s="73">
        <v>0.22539999999999999</v>
      </c>
      <c r="I86" s="73">
        <v>0.23788899999999999</v>
      </c>
      <c r="J86" s="73">
        <v>0.24920700000000001</v>
      </c>
      <c r="K86" s="73">
        <v>0.27301300000000001</v>
      </c>
      <c r="L86" s="73">
        <v>0.29681999999999997</v>
      </c>
      <c r="M86" s="73">
        <v>0.32121100000000002</v>
      </c>
      <c r="N86" s="73">
        <v>0.34443299999999999</v>
      </c>
      <c r="O86" s="73">
        <v>0.36427100000000001</v>
      </c>
      <c r="P86" s="73">
        <v>0.37617400000000001</v>
      </c>
      <c r="Q86" s="73">
        <v>0.38469500000000001</v>
      </c>
      <c r="R86" s="73">
        <v>0.39204499999999998</v>
      </c>
      <c r="S86" s="73">
        <v>0.396013</v>
      </c>
      <c r="T86" s="73">
        <v>0.396013</v>
      </c>
      <c r="U86" s="73">
        <v>0.39659800000000001</v>
      </c>
      <c r="V86" s="73">
        <v>0.396013</v>
      </c>
      <c r="W86" s="73">
        <v>0.396013</v>
      </c>
      <c r="X86" s="73">
        <v>0.396013</v>
      </c>
      <c r="Y86" s="73">
        <v>0.39659800000000001</v>
      </c>
      <c r="Z86" s="73">
        <v>0.396013</v>
      </c>
      <c r="AA86" s="73">
        <v>0.396013</v>
      </c>
      <c r="AB86" s="73">
        <v>0.396013</v>
      </c>
      <c r="AC86" s="73">
        <v>0.39659800000000001</v>
      </c>
      <c r="AD86" s="73">
        <v>0.396013</v>
      </c>
      <c r="AE86" s="73">
        <v>0.396013</v>
      </c>
      <c r="AF86" s="74">
        <v>3.3577999999999997E-2</v>
      </c>
      <c r="AG86" s="37"/>
      <c r="AH86" s="13"/>
    </row>
    <row r="87" spans="1:34" ht="15" customHeight="1">
      <c r="A87" s="63" t="s">
        <v>9</v>
      </c>
      <c r="B87" s="71" t="s">
        <v>8</v>
      </c>
      <c r="C87" s="75">
        <v>14.370443</v>
      </c>
      <c r="D87" s="75">
        <v>14.403465000000001</v>
      </c>
      <c r="E87" s="75">
        <v>14.271711</v>
      </c>
      <c r="F87" s="75">
        <v>14.108815</v>
      </c>
      <c r="G87" s="75">
        <v>13.997396</v>
      </c>
      <c r="H87" s="75">
        <v>13.890337000000001</v>
      </c>
      <c r="I87" s="75">
        <v>13.767988000000001</v>
      </c>
      <c r="J87" s="75">
        <v>13.645885</v>
      </c>
      <c r="K87" s="75">
        <v>13.520163999999999</v>
      </c>
      <c r="L87" s="75">
        <v>13.411051</v>
      </c>
      <c r="M87" s="75">
        <v>13.323045</v>
      </c>
      <c r="N87" s="75">
        <v>13.25902</v>
      </c>
      <c r="O87" s="75">
        <v>13.203858</v>
      </c>
      <c r="P87" s="75">
        <v>13.147519000000001</v>
      </c>
      <c r="Q87" s="75">
        <v>13.087383000000001</v>
      </c>
      <c r="R87" s="75">
        <v>13.048246000000001</v>
      </c>
      <c r="S87" s="75">
        <v>13.022289000000001</v>
      </c>
      <c r="T87" s="75">
        <v>12.995312</v>
      </c>
      <c r="U87" s="75">
        <v>12.996620999999999</v>
      </c>
      <c r="V87" s="75">
        <v>13.0055</v>
      </c>
      <c r="W87" s="75">
        <v>13.025238999999999</v>
      </c>
      <c r="X87" s="75">
        <v>13.049395000000001</v>
      </c>
      <c r="Y87" s="75">
        <v>13.085273000000001</v>
      </c>
      <c r="Z87" s="75">
        <v>13.128707</v>
      </c>
      <c r="AA87" s="75">
        <v>13.191739999999999</v>
      </c>
      <c r="AB87" s="75">
        <v>13.269163000000001</v>
      </c>
      <c r="AC87" s="75">
        <v>13.350009</v>
      </c>
      <c r="AD87" s="75">
        <v>13.432016000000001</v>
      </c>
      <c r="AE87" s="75">
        <v>13.539635000000001</v>
      </c>
      <c r="AF87" s="76">
        <v>-2.1250000000000002E-3</v>
      </c>
      <c r="AG87" s="37"/>
      <c r="AH87" s="13"/>
    </row>
    <row r="88" spans="1:34" ht="15" customHeight="1" thickBot="1">
      <c r="A88" s="13"/>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13"/>
    </row>
    <row r="89" spans="1:34" ht="15" customHeight="1">
      <c r="A89" s="13"/>
      <c r="B89" s="87" t="s">
        <v>3368</v>
      </c>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60"/>
    </row>
    <row r="90" spans="1:34" ht="15" customHeight="1">
      <c r="A90" s="13"/>
      <c r="B90" s="37" t="s">
        <v>197</v>
      </c>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13"/>
    </row>
    <row r="91" spans="1:34" ht="15" customHeight="1">
      <c r="A91" s="13"/>
      <c r="B91" s="37" t="s">
        <v>198</v>
      </c>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13"/>
    </row>
    <row r="92" spans="1:34">
      <c r="A92" s="13"/>
      <c r="B92" s="37" t="s">
        <v>3369</v>
      </c>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13"/>
    </row>
    <row r="93" spans="1:34" ht="15" customHeight="1">
      <c r="A93" s="13"/>
      <c r="B93" s="37" t="s">
        <v>200</v>
      </c>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13"/>
    </row>
    <row r="94" spans="1:34" ht="15" customHeight="1">
      <c r="A94" s="13"/>
      <c r="B94" s="37" t="s">
        <v>201</v>
      </c>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13"/>
    </row>
    <row r="95" spans="1:34" ht="15" customHeight="1">
      <c r="A95" s="13"/>
      <c r="B95" s="37" t="s">
        <v>3370</v>
      </c>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13"/>
    </row>
    <row r="96" spans="1:34" ht="15" customHeight="1">
      <c r="A96" s="13"/>
      <c r="B96" s="37" t="s">
        <v>202</v>
      </c>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13"/>
    </row>
    <row r="97" spans="2:33" ht="15" customHeight="1">
      <c r="B97" s="37" t="s">
        <v>203</v>
      </c>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c r="AF97" s="37"/>
      <c r="AG97" s="37"/>
    </row>
    <row r="98" spans="2:33" ht="15" customHeight="1">
      <c r="B98" s="37" t="s">
        <v>204</v>
      </c>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row>
    <row r="99" spans="2:33" ht="15" customHeight="1">
      <c r="B99" s="37" t="s">
        <v>3371</v>
      </c>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row>
    <row r="100" spans="2:33" ht="15" customHeight="1">
      <c r="B100" s="37" t="s">
        <v>3372</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row>
    <row r="101" spans="2:33">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row>
    <row r="102" spans="2:33">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row>
    <row r="103" spans="2:33" ht="15" customHeight="1">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row>
    <row r="104" spans="2:33" ht="15" customHeight="1">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row>
    <row r="105" spans="2:33" ht="15" customHeight="1">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row>
    <row r="106" spans="2:33" ht="15" customHeight="1">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row>
    <row r="107" spans="2:33" ht="15" customHeight="1">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row>
    <row r="108" spans="2:33" ht="15" customHeight="1">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row>
    <row r="109" spans="2:33" ht="15" customHeight="1">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row>
    <row r="110" spans="2:33" ht="15" customHeight="1">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row>
    <row r="111" spans="2:33" ht="15" customHeight="1">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row>
    <row r="112" spans="2:33" ht="15" customHeight="1">
      <c r="B112" s="89"/>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37"/>
    </row>
    <row r="113" spans="2:33" ht="15" customHeight="1">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row>
    <row r="114" spans="2:33" ht="15" customHeight="1">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row>
    <row r="115" spans="2:33" ht="15" customHeight="1">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row>
    <row r="116" spans="2:33" ht="15" customHeight="1">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row>
    <row r="117" spans="2:33" ht="15" customHeight="1">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row>
    <row r="118" spans="2:33" ht="15" customHeight="1">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row>
    <row r="119" spans="2:33" ht="15" customHeight="1">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row>
    <row r="120" spans="2:33" ht="15" customHeight="1">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row>
    <row r="121" spans="2:33" ht="15" customHeight="1">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row>
    <row r="122" spans="2:33" ht="15" customHeight="1">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row>
    <row r="123" spans="2:33" ht="15" customHeight="1">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row>
    <row r="124" spans="2:33" ht="15" customHeight="1">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row>
    <row r="125" spans="2:33" ht="15" customHeight="1">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row>
    <row r="126" spans="2:33" ht="15" customHeight="1">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row>
    <row r="127" spans="2:33" ht="15" customHeight="1">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row>
    <row r="128" spans="2:33" ht="15" customHeight="1">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row>
    <row r="129" spans="2:33" ht="15" customHeight="1">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row>
    <row r="130" spans="2:33" ht="15" customHeight="1">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row>
    <row r="131" spans="2:33" ht="15" customHeight="1">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row>
    <row r="132" spans="2:33" ht="15" customHeight="1">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row>
    <row r="133" spans="2:33" ht="15" customHeight="1">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row>
    <row r="134" spans="2:33" ht="15" customHeight="1">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row>
    <row r="135" spans="2:33" ht="15" customHeight="1">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row>
    <row r="136" spans="2:33" ht="15" customHeight="1">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row>
    <row r="137" spans="2:33" ht="15" customHeight="1">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row>
    <row r="138" spans="2:33" ht="15" customHeight="1">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row>
    <row r="139" spans="2:33" ht="15" customHeight="1">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row>
    <row r="140" spans="2:33" ht="15" customHeight="1">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row>
    <row r="141" spans="2:33">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row>
    <row r="142" spans="2:33">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row>
    <row r="143" spans="2:33">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row>
    <row r="144" spans="2:33">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row>
    <row r="145" spans="2:33">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row>
    <row r="146" spans="2:33">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row>
    <row r="147" spans="2:33">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row>
    <row r="148" spans="2:33">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row>
    <row r="149" spans="2:33">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row>
    <row r="150" spans="2:33" ht="15" customHeight="1">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row>
    <row r="151" spans="2:33" ht="15" customHeight="1">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row>
    <row r="152" spans="2:33" ht="15" customHeight="1">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row>
    <row r="153" spans="2:33" ht="15" customHeight="1">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row>
    <row r="154" spans="2:33" ht="15" customHeight="1">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row>
    <row r="155" spans="2:33" ht="15" customHeight="1">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row>
    <row r="156" spans="2:33" ht="15" customHeight="1">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row>
    <row r="157" spans="2:33" ht="15" customHeight="1">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row>
    <row r="158" spans="2:33" ht="15" customHeight="1">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row>
    <row r="159" spans="2:33" ht="15" customHeight="1">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row>
    <row r="160" spans="2:33"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2:32" ht="15" customHeight="1">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2:32" ht="15" customHeight="1">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2:32" ht="15" customHeight="1">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2:32" ht="15" customHeight="1">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2:32" ht="15" customHeight="1">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13"/>
      <c r="C1096" s="13"/>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row>
    <row r="1097" spans="2:32" ht="15" customHeight="1"/>
    <row r="1098" spans="2:32" ht="15" customHeight="1"/>
    <row r="1099" spans="2:32" ht="15" customHeight="1"/>
    <row r="1100" spans="2:32" ht="15" customHeight="1">
      <c r="B1100" s="13"/>
      <c r="C1100" s="13"/>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c r="AC1100" s="13"/>
      <c r="AD1100" s="13"/>
      <c r="AE1100" s="13"/>
      <c r="AF1100" s="13"/>
    </row>
    <row r="1101" spans="2:32" ht="15" customHeight="1">
      <c r="B1101" s="86"/>
      <c r="C1101" s="86"/>
      <c r="D1101" s="86"/>
      <c r="E1101" s="86"/>
      <c r="F1101" s="86"/>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c r="AC1101" s="86"/>
      <c r="AD1101" s="86"/>
      <c r="AE1101" s="86"/>
      <c r="AF1101" s="8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13"/>
      <c r="C1228" s="13"/>
      <c r="D1228" s="13"/>
      <c r="E1228" s="13"/>
      <c r="F1228" s="13"/>
      <c r="G1228" s="13"/>
      <c r="H1228" s="13"/>
      <c r="I1228" s="13"/>
      <c r="J1228" s="13"/>
      <c r="K1228" s="13"/>
      <c r="L1228" s="13"/>
      <c r="M1228" s="13"/>
      <c r="N1228" s="13"/>
      <c r="O1228" s="13"/>
      <c r="P1228" s="13"/>
      <c r="Q1228" s="13"/>
      <c r="R1228" s="13"/>
      <c r="S1228" s="13"/>
      <c r="T1228" s="13"/>
      <c r="U1228" s="13"/>
      <c r="V1228" s="13"/>
      <c r="W1228" s="13"/>
      <c r="X1228" s="13"/>
      <c r="Y1228" s="13"/>
      <c r="Z1228" s="13"/>
      <c r="AA1228" s="13"/>
      <c r="AB1228" s="13"/>
      <c r="AC1228" s="13"/>
      <c r="AD1228" s="13"/>
      <c r="AE1228" s="13"/>
      <c r="AF1228" s="13"/>
    </row>
    <row r="1229" spans="2:32" ht="15" customHeight="1">
      <c r="B1229" s="86"/>
      <c r="C1229" s="86"/>
      <c r="D1229" s="86"/>
      <c r="E1229" s="86"/>
      <c r="F1229" s="86"/>
      <c r="G1229" s="86"/>
      <c r="H1229" s="86"/>
      <c r="I1229" s="86"/>
      <c r="J1229" s="86"/>
      <c r="K1229" s="86"/>
      <c r="L1229" s="86"/>
      <c r="M1229" s="86"/>
      <c r="N1229" s="86"/>
      <c r="O1229" s="86"/>
      <c r="P1229" s="86"/>
      <c r="Q1229" s="86"/>
      <c r="R1229" s="86"/>
      <c r="S1229" s="86"/>
      <c r="T1229" s="86"/>
      <c r="U1229" s="86"/>
      <c r="V1229" s="86"/>
      <c r="W1229" s="86"/>
      <c r="X1229" s="86"/>
      <c r="Y1229" s="86"/>
      <c r="Z1229" s="86"/>
      <c r="AA1229" s="86"/>
      <c r="AB1229" s="86"/>
      <c r="AC1229" s="86"/>
      <c r="AD1229" s="86"/>
      <c r="AE1229" s="86"/>
      <c r="AF1229" s="8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13"/>
      <c r="C1384" s="13"/>
      <c r="D1384" s="13"/>
      <c r="E1384" s="13"/>
      <c r="F1384" s="13"/>
      <c r="G1384" s="13"/>
      <c r="H1384" s="13"/>
      <c r="I1384" s="13"/>
      <c r="J1384" s="13"/>
      <c r="K1384" s="13"/>
      <c r="L1384" s="13"/>
      <c r="M1384" s="13"/>
      <c r="N1384" s="13"/>
      <c r="O1384" s="13"/>
      <c r="P1384" s="13"/>
      <c r="Q1384" s="13"/>
      <c r="R1384" s="13"/>
      <c r="S1384" s="13"/>
      <c r="T1384" s="13"/>
      <c r="U1384" s="13"/>
      <c r="V1384" s="13"/>
      <c r="W1384" s="13"/>
      <c r="X1384" s="13"/>
      <c r="Y1384" s="13"/>
      <c r="Z1384" s="13"/>
      <c r="AA1384" s="13"/>
      <c r="AB1384" s="13"/>
      <c r="AC1384" s="13"/>
      <c r="AD1384" s="13"/>
      <c r="AE1384" s="13"/>
      <c r="AF1384" s="13"/>
    </row>
    <row r="1385" spans="2:32" ht="15" customHeight="1"/>
    <row r="1386" spans="2:32" ht="15" customHeight="1"/>
    <row r="1387" spans="2:32" ht="15" customHeight="1"/>
    <row r="1388" spans="2:32" ht="15" customHeight="1"/>
    <row r="1389" spans="2:32" ht="15" customHeight="1">
      <c r="B1389" s="13"/>
      <c r="C1389" s="13"/>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c r="Z1389" s="13"/>
      <c r="AA1389" s="13"/>
      <c r="AB1389" s="13"/>
      <c r="AC1389" s="13"/>
      <c r="AD1389" s="13"/>
      <c r="AE1389" s="13"/>
      <c r="AF1389" s="13"/>
    </row>
    <row r="1390" spans="2:32" ht="15" customHeight="1">
      <c r="B1390" s="86"/>
      <c r="C1390" s="86"/>
      <c r="D1390" s="86"/>
      <c r="E1390" s="86"/>
      <c r="F1390" s="86"/>
      <c r="G1390" s="86"/>
      <c r="H1390" s="86"/>
      <c r="I1390" s="86"/>
      <c r="J1390" s="86"/>
      <c r="K1390" s="86"/>
      <c r="L1390" s="86"/>
      <c r="M1390" s="86"/>
      <c r="N1390" s="86"/>
      <c r="O1390" s="86"/>
      <c r="P1390" s="86"/>
      <c r="Q1390" s="86"/>
      <c r="R1390" s="86"/>
      <c r="S1390" s="86"/>
      <c r="T1390" s="86"/>
      <c r="U1390" s="86"/>
      <c r="V1390" s="86"/>
      <c r="W1390" s="86"/>
      <c r="X1390" s="86"/>
      <c r="Y1390" s="86"/>
      <c r="Z1390" s="86"/>
      <c r="AA1390" s="86"/>
      <c r="AB1390" s="86"/>
      <c r="AC1390" s="86"/>
      <c r="AD1390" s="86"/>
      <c r="AE1390" s="86"/>
      <c r="AF1390" s="8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13"/>
      <c r="C1490" s="13"/>
      <c r="D1490" s="13"/>
      <c r="E1490" s="13"/>
      <c r="F1490" s="13"/>
      <c r="G1490" s="13"/>
      <c r="H1490" s="13"/>
      <c r="I1490" s="13"/>
      <c r="J1490" s="13"/>
      <c r="K1490" s="13"/>
      <c r="L1490" s="13"/>
      <c r="M1490" s="13"/>
      <c r="N1490" s="13"/>
      <c r="O1490" s="13"/>
      <c r="P1490" s="13"/>
      <c r="Q1490" s="13"/>
      <c r="R1490" s="13"/>
      <c r="S1490" s="13"/>
      <c r="T1490" s="13"/>
      <c r="U1490" s="13"/>
      <c r="V1490" s="13"/>
      <c r="W1490" s="13"/>
      <c r="X1490" s="13"/>
      <c r="Y1490" s="13"/>
      <c r="Z1490" s="13"/>
      <c r="AA1490" s="13"/>
      <c r="AB1490" s="13"/>
      <c r="AC1490" s="13"/>
      <c r="AD1490" s="13"/>
      <c r="AE1490" s="13"/>
      <c r="AF1490" s="13"/>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13"/>
      <c r="C1499" s="13"/>
      <c r="D1499" s="13"/>
      <c r="E1499" s="13"/>
      <c r="F1499" s="13"/>
      <c r="G1499" s="13"/>
      <c r="H1499" s="13"/>
      <c r="I1499" s="13"/>
      <c r="J1499" s="13"/>
      <c r="K1499" s="13"/>
      <c r="L1499" s="13"/>
      <c r="M1499" s="13"/>
      <c r="N1499" s="13"/>
      <c r="O1499" s="13"/>
      <c r="P1499" s="13"/>
      <c r="Q1499" s="13"/>
      <c r="R1499" s="13"/>
      <c r="S1499" s="13"/>
      <c r="T1499" s="13"/>
      <c r="U1499" s="13"/>
      <c r="V1499" s="13"/>
      <c r="W1499" s="13"/>
      <c r="X1499" s="13"/>
      <c r="Y1499" s="13"/>
      <c r="Z1499" s="13"/>
      <c r="AA1499" s="13"/>
      <c r="AB1499" s="13"/>
      <c r="AC1499" s="13"/>
      <c r="AD1499" s="13"/>
      <c r="AE1499" s="13"/>
      <c r="AF1499" s="13"/>
    </row>
    <row r="1500" spans="2:32" ht="15" customHeight="1"/>
    <row r="1501" spans="2:32" ht="15" customHeight="1">
      <c r="B1501" s="13"/>
      <c r="C1501" s="13"/>
      <c r="D1501" s="13"/>
      <c r="E1501" s="13"/>
      <c r="F1501" s="13"/>
      <c r="G1501" s="13"/>
      <c r="H1501" s="13"/>
      <c r="I1501" s="13"/>
      <c r="J1501" s="13"/>
      <c r="K1501" s="13"/>
      <c r="L1501" s="13"/>
      <c r="M1501" s="13"/>
      <c r="N1501" s="13"/>
      <c r="O1501" s="13"/>
      <c r="P1501" s="13"/>
      <c r="Q1501" s="13"/>
      <c r="R1501" s="13"/>
      <c r="S1501" s="13"/>
      <c r="T1501" s="13"/>
      <c r="U1501" s="13"/>
      <c r="V1501" s="13"/>
      <c r="W1501" s="13"/>
      <c r="X1501" s="13"/>
      <c r="Y1501" s="13"/>
      <c r="Z1501" s="13"/>
      <c r="AA1501" s="13"/>
      <c r="AB1501" s="13"/>
      <c r="AC1501" s="13"/>
      <c r="AD1501" s="13"/>
      <c r="AE1501" s="13"/>
      <c r="AF1501" s="13"/>
    </row>
    <row r="1502" spans="2:32" ht="15" customHeight="1">
      <c r="B1502" s="86"/>
      <c r="C1502" s="86"/>
      <c r="D1502" s="86"/>
      <c r="E1502" s="86"/>
      <c r="F1502" s="86"/>
      <c r="G1502" s="86"/>
      <c r="H1502" s="86"/>
      <c r="I1502" s="86"/>
      <c r="J1502" s="86"/>
      <c r="K1502" s="86"/>
      <c r="L1502" s="86"/>
      <c r="M1502" s="86"/>
      <c r="N1502" s="86"/>
      <c r="O1502" s="86"/>
      <c r="P1502" s="86"/>
      <c r="Q1502" s="86"/>
      <c r="R1502" s="86"/>
      <c r="S1502" s="86"/>
      <c r="T1502" s="86"/>
      <c r="U1502" s="86"/>
      <c r="V1502" s="86"/>
      <c r="W1502" s="86"/>
      <c r="X1502" s="86"/>
      <c r="Y1502" s="86"/>
      <c r="Z1502" s="86"/>
      <c r="AA1502" s="86"/>
      <c r="AB1502" s="86"/>
      <c r="AC1502" s="86"/>
      <c r="AD1502" s="86"/>
      <c r="AE1502" s="86"/>
      <c r="AF1502" s="8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13"/>
      <c r="C1603" s="13"/>
      <c r="D1603" s="13"/>
      <c r="E1603" s="13"/>
      <c r="F1603" s="13"/>
      <c r="G1603" s="13"/>
      <c r="H1603" s="13"/>
      <c r="I1603" s="13"/>
      <c r="J1603" s="13"/>
      <c r="K1603" s="13"/>
      <c r="L1603" s="13"/>
      <c r="M1603" s="13"/>
      <c r="N1603" s="13"/>
      <c r="O1603" s="13"/>
      <c r="P1603" s="13"/>
      <c r="Q1603" s="13"/>
      <c r="R1603" s="13"/>
      <c r="S1603" s="13"/>
      <c r="T1603" s="13"/>
      <c r="U1603" s="13"/>
      <c r="V1603" s="13"/>
      <c r="W1603" s="13"/>
      <c r="X1603" s="13"/>
      <c r="Y1603" s="13"/>
      <c r="Z1603" s="13"/>
      <c r="AA1603" s="13"/>
      <c r="AB1603" s="13"/>
      <c r="AC1603" s="13"/>
      <c r="AD1603" s="13"/>
      <c r="AE1603" s="13"/>
      <c r="AF1603" s="13"/>
    </row>
    <row r="1604" spans="2:32" ht="15" customHeight="1">
      <c r="B1604" s="86"/>
      <c r="C1604" s="86"/>
      <c r="D1604" s="86"/>
      <c r="E1604" s="86"/>
      <c r="F1604" s="86"/>
      <c r="G1604" s="86"/>
      <c r="H1604" s="86"/>
      <c r="I1604" s="86"/>
      <c r="J1604" s="86"/>
      <c r="K1604" s="86"/>
      <c r="L1604" s="86"/>
      <c r="M1604" s="86"/>
      <c r="N1604" s="86"/>
      <c r="O1604" s="86"/>
      <c r="P1604" s="86"/>
      <c r="Q1604" s="86"/>
      <c r="R1604" s="86"/>
      <c r="S1604" s="86"/>
      <c r="T1604" s="86"/>
      <c r="U1604" s="86"/>
      <c r="V1604" s="86"/>
      <c r="W1604" s="86"/>
      <c r="X1604" s="86"/>
      <c r="Y1604" s="86"/>
      <c r="Z1604" s="86"/>
      <c r="AA1604" s="86"/>
      <c r="AB1604" s="86"/>
      <c r="AC1604" s="86"/>
      <c r="AD1604" s="86"/>
      <c r="AE1604" s="86"/>
      <c r="AF1604" s="86"/>
    </row>
    <row r="1605" spans="2:32" ht="15" customHeight="1"/>
    <row r="1606" spans="2:32" ht="15" customHeight="1"/>
    <row r="1607" spans="2:32" ht="15" customHeight="1"/>
    <row r="1608" spans="2:32" ht="15" customHeight="1"/>
    <row r="1609" spans="2:32" ht="15" customHeight="1"/>
    <row r="1610" spans="2:32" ht="15" customHeight="1"/>
    <row r="1612" spans="2:32">
      <c r="B1612" s="13"/>
      <c r="C1612" s="13"/>
      <c r="D1612" s="13"/>
      <c r="E1612" s="13"/>
      <c r="F1612" s="13"/>
      <c r="G1612" s="13"/>
      <c r="H1612" s="13"/>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row>
    <row r="1613" spans="2:32">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row>
    <row r="1614" spans="2:32">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row>
    <row r="1615" spans="2:32">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row>
    <row r="1616" spans="2:32">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13"/>
      <c r="C1697" s="13"/>
      <c r="D1697" s="13"/>
      <c r="E1697" s="13"/>
      <c r="F1697" s="13"/>
      <c r="G1697" s="13"/>
      <c r="H1697" s="13"/>
      <c r="I1697" s="13"/>
      <c r="J1697" s="13"/>
      <c r="K1697" s="13"/>
      <c r="L1697" s="13"/>
      <c r="M1697" s="13"/>
      <c r="N1697" s="13"/>
      <c r="O1697" s="13"/>
      <c r="P1697" s="13"/>
      <c r="Q1697" s="13"/>
      <c r="R1697" s="13"/>
      <c r="S1697" s="13"/>
      <c r="T1697" s="13"/>
      <c r="U1697" s="13"/>
      <c r="V1697" s="13"/>
      <c r="W1697" s="13"/>
      <c r="X1697" s="13"/>
      <c r="Y1697" s="13"/>
      <c r="Z1697" s="13"/>
      <c r="AA1697" s="13"/>
      <c r="AB1697" s="13"/>
      <c r="AC1697" s="13"/>
      <c r="AD1697" s="13"/>
      <c r="AE1697" s="13"/>
      <c r="AF1697" s="13"/>
    </row>
    <row r="1698" spans="2:32"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row>
    <row r="1699" spans="2:32" ht="15" customHeight="1">
      <c r="B1699" s="86"/>
      <c r="C1699" s="86"/>
      <c r="D1699" s="86"/>
      <c r="E1699" s="86"/>
      <c r="F1699" s="86"/>
      <c r="G1699" s="86"/>
      <c r="H1699" s="86"/>
      <c r="I1699" s="86"/>
      <c r="J1699" s="86"/>
      <c r="K1699" s="86"/>
      <c r="L1699" s="86"/>
      <c r="M1699" s="86"/>
      <c r="N1699" s="86"/>
      <c r="O1699" s="86"/>
      <c r="P1699" s="86"/>
      <c r="Q1699" s="86"/>
      <c r="R1699" s="86"/>
      <c r="S1699" s="86"/>
      <c r="T1699" s="86"/>
      <c r="U1699" s="86"/>
      <c r="V1699" s="86"/>
      <c r="W1699" s="86"/>
      <c r="X1699" s="86"/>
      <c r="Y1699" s="86"/>
      <c r="Z1699" s="86"/>
      <c r="AA1699" s="86"/>
      <c r="AB1699" s="86"/>
      <c r="AC1699" s="86"/>
      <c r="AD1699" s="86"/>
      <c r="AE1699" s="86"/>
      <c r="AF1699" s="8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13"/>
      <c r="C1944" s="13"/>
      <c r="D1944" s="13"/>
      <c r="E1944" s="13"/>
      <c r="F1944" s="13"/>
      <c r="G1944" s="13"/>
      <c r="H1944" s="13"/>
      <c r="I1944" s="13"/>
      <c r="J1944" s="13"/>
      <c r="K1944" s="13"/>
      <c r="L1944" s="13"/>
      <c r="M1944" s="13"/>
      <c r="N1944" s="13"/>
      <c r="O1944" s="13"/>
      <c r="P1944" s="13"/>
      <c r="Q1944" s="13"/>
      <c r="R1944" s="13"/>
      <c r="S1944" s="13"/>
      <c r="T1944" s="13"/>
      <c r="U1944" s="13"/>
      <c r="V1944" s="13"/>
      <c r="W1944" s="13"/>
      <c r="X1944" s="13"/>
      <c r="Y1944" s="13"/>
      <c r="Z1944" s="13"/>
      <c r="AA1944" s="13"/>
      <c r="AB1944" s="13"/>
      <c r="AC1944" s="13"/>
      <c r="AD1944" s="13"/>
      <c r="AE1944" s="13"/>
      <c r="AF1944" s="13"/>
    </row>
    <row r="1945" spans="2:32" ht="15" customHeight="1">
      <c r="B1945" s="86"/>
      <c r="C1945" s="86"/>
      <c r="D1945" s="86"/>
      <c r="E1945" s="86"/>
      <c r="F1945" s="86"/>
      <c r="G1945" s="86"/>
      <c r="H1945" s="86"/>
      <c r="I1945" s="86"/>
      <c r="J1945" s="86"/>
      <c r="K1945" s="86"/>
      <c r="L1945" s="86"/>
      <c r="M1945" s="86"/>
      <c r="N1945" s="86"/>
      <c r="O1945" s="86"/>
      <c r="P1945" s="86"/>
      <c r="Q1945" s="86"/>
      <c r="R1945" s="86"/>
      <c r="S1945" s="86"/>
      <c r="T1945" s="86"/>
      <c r="U1945" s="86"/>
      <c r="V1945" s="86"/>
      <c r="W1945" s="86"/>
      <c r="X1945" s="86"/>
      <c r="Y1945" s="86"/>
      <c r="Z1945" s="86"/>
      <c r="AA1945" s="86"/>
      <c r="AB1945" s="86"/>
      <c r="AC1945" s="86"/>
      <c r="AD1945" s="86"/>
      <c r="AE1945" s="86"/>
      <c r="AF1945" s="8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13"/>
      <c r="C2021" s="13"/>
      <c r="D2021" s="13"/>
      <c r="E2021" s="13"/>
      <c r="F2021" s="13"/>
      <c r="G2021" s="13"/>
      <c r="H2021" s="13"/>
      <c r="I2021" s="13"/>
      <c r="J2021" s="13"/>
      <c r="K2021" s="13"/>
      <c r="L2021" s="13"/>
      <c r="M2021" s="13"/>
      <c r="N2021" s="13"/>
      <c r="O2021" s="13"/>
      <c r="P2021" s="13"/>
      <c r="Q2021" s="13"/>
      <c r="R2021" s="13"/>
      <c r="S2021" s="13"/>
      <c r="T2021" s="13"/>
      <c r="U2021" s="13"/>
      <c r="V2021" s="13"/>
      <c r="W2021" s="13"/>
      <c r="X2021" s="13"/>
      <c r="Y2021" s="13"/>
      <c r="Z2021" s="13"/>
      <c r="AA2021" s="13"/>
      <c r="AB2021" s="13"/>
      <c r="AC2021" s="13"/>
      <c r="AD2021" s="13"/>
      <c r="AE2021" s="13"/>
      <c r="AF2021" s="13"/>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13"/>
      <c r="C2030" s="13"/>
      <c r="D2030" s="13"/>
      <c r="E2030" s="13"/>
      <c r="F2030" s="13"/>
      <c r="G2030" s="13"/>
      <c r="H2030" s="13"/>
      <c r="I2030" s="13"/>
      <c r="J2030" s="13"/>
      <c r="K2030" s="13"/>
      <c r="L2030" s="13"/>
      <c r="M2030" s="13"/>
      <c r="N2030" s="13"/>
      <c r="O2030" s="13"/>
      <c r="P2030" s="13"/>
      <c r="Q2030" s="13"/>
      <c r="R2030" s="13"/>
      <c r="S2030" s="13"/>
      <c r="T2030" s="13"/>
      <c r="U2030" s="13"/>
      <c r="V2030" s="13"/>
      <c r="W2030" s="13"/>
      <c r="X2030" s="13"/>
      <c r="Y2030" s="13"/>
      <c r="Z2030" s="13"/>
      <c r="AA2030" s="13"/>
      <c r="AB2030" s="13"/>
      <c r="AC2030" s="13"/>
      <c r="AD2030" s="13"/>
      <c r="AE2030" s="13"/>
      <c r="AF2030" s="13"/>
    </row>
    <row r="2031" spans="2:32" ht="15" customHeight="1">
      <c r="B2031" s="86"/>
      <c r="C2031" s="86"/>
      <c r="D2031" s="86"/>
      <c r="E2031" s="86"/>
      <c r="F2031" s="86"/>
      <c r="G2031" s="86"/>
      <c r="H2031" s="86"/>
      <c r="I2031" s="86"/>
      <c r="J2031" s="86"/>
      <c r="K2031" s="86"/>
      <c r="L2031" s="86"/>
      <c r="M2031" s="86"/>
      <c r="N2031" s="86"/>
      <c r="O2031" s="86"/>
      <c r="P2031" s="86"/>
      <c r="Q2031" s="86"/>
      <c r="R2031" s="86"/>
      <c r="S2031" s="86"/>
      <c r="T2031" s="86"/>
      <c r="U2031" s="86"/>
      <c r="V2031" s="86"/>
      <c r="W2031" s="86"/>
      <c r="X2031" s="86"/>
      <c r="Y2031" s="86"/>
      <c r="Z2031" s="86"/>
      <c r="AA2031" s="86"/>
      <c r="AB2031" s="86"/>
      <c r="AC2031" s="86"/>
      <c r="AD2031" s="86"/>
      <c r="AE2031" s="86"/>
      <c r="AF2031" s="8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13"/>
      <c r="C2147" s="13"/>
      <c r="D2147" s="13"/>
      <c r="E2147" s="13"/>
      <c r="F2147" s="13"/>
      <c r="G2147" s="13"/>
      <c r="H2147" s="13"/>
      <c r="I2147" s="13"/>
      <c r="J2147" s="13"/>
      <c r="K2147" s="13"/>
      <c r="L2147" s="13"/>
      <c r="M2147" s="13"/>
      <c r="N2147" s="13"/>
      <c r="O2147" s="13"/>
      <c r="P2147" s="13"/>
      <c r="Q2147" s="13"/>
      <c r="R2147" s="13"/>
      <c r="S2147" s="13"/>
      <c r="T2147" s="13"/>
      <c r="U2147" s="13"/>
      <c r="V2147" s="13"/>
      <c r="W2147" s="13"/>
      <c r="X2147" s="13"/>
      <c r="Y2147" s="13"/>
      <c r="Z2147" s="13"/>
      <c r="AA2147" s="13"/>
      <c r="AB2147" s="13"/>
      <c r="AC2147" s="13"/>
      <c r="AD2147" s="13"/>
      <c r="AE2147" s="13"/>
      <c r="AF2147" s="13"/>
    </row>
    <row r="2148" spans="2:32" ht="15" customHeight="1"/>
    <row r="2149" spans="2:32">
      <c r="B2149" s="13"/>
      <c r="C2149" s="13"/>
      <c r="D2149" s="13"/>
      <c r="E2149" s="13"/>
      <c r="F2149" s="13"/>
      <c r="G2149" s="13"/>
      <c r="H2149" s="13"/>
      <c r="I2149" s="13"/>
      <c r="J2149" s="13"/>
      <c r="K2149" s="13"/>
      <c r="L2149" s="13"/>
      <c r="M2149" s="13"/>
      <c r="N2149" s="13"/>
      <c r="O2149" s="13"/>
      <c r="P2149" s="13"/>
      <c r="Q2149" s="13"/>
      <c r="R2149" s="13"/>
      <c r="S2149" s="13"/>
      <c r="T2149" s="13"/>
      <c r="U2149" s="13"/>
      <c r="V2149" s="13"/>
      <c r="W2149" s="13"/>
      <c r="X2149" s="13"/>
      <c r="Y2149" s="13"/>
      <c r="Z2149" s="13"/>
      <c r="AA2149" s="13"/>
      <c r="AB2149" s="13"/>
      <c r="AC2149" s="13"/>
      <c r="AD2149" s="13"/>
      <c r="AE2149" s="13"/>
      <c r="AF2149" s="13"/>
    </row>
    <row r="2150" spans="2:32">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row>
    <row r="2151" spans="2:32" ht="15" customHeight="1"/>
    <row r="2152" spans="2:32" ht="15" customHeight="1">
      <c r="B2152" s="13"/>
      <c r="C2152" s="13"/>
      <c r="D2152" s="13"/>
      <c r="E2152" s="13"/>
      <c r="F2152" s="13"/>
      <c r="G2152" s="13"/>
      <c r="H2152" s="13"/>
      <c r="I2152" s="13"/>
      <c r="J2152" s="13"/>
      <c r="K2152" s="13"/>
      <c r="L2152" s="13"/>
      <c r="M2152" s="13"/>
      <c r="N2152" s="13"/>
      <c r="O2152" s="13"/>
      <c r="P2152" s="13"/>
      <c r="Q2152" s="13"/>
      <c r="R2152" s="13"/>
      <c r="S2152" s="13"/>
      <c r="T2152" s="13"/>
      <c r="U2152" s="13"/>
      <c r="V2152" s="13"/>
      <c r="W2152" s="13"/>
      <c r="X2152" s="13"/>
      <c r="Y2152" s="13"/>
      <c r="Z2152" s="13"/>
      <c r="AA2152" s="13"/>
      <c r="AB2152" s="13"/>
      <c r="AC2152" s="13"/>
      <c r="AD2152" s="13"/>
      <c r="AE2152" s="13"/>
      <c r="AF2152" s="13"/>
    </row>
    <row r="2153" spans="2:32" ht="15" customHeight="1">
      <c r="B2153" s="86"/>
      <c r="C2153" s="86"/>
      <c r="D2153" s="86"/>
      <c r="E2153" s="86"/>
      <c r="F2153" s="86"/>
      <c r="G2153" s="86"/>
      <c r="H2153" s="86"/>
      <c r="I2153" s="86"/>
      <c r="J2153" s="86"/>
      <c r="K2153" s="86"/>
      <c r="L2153" s="86"/>
      <c r="M2153" s="86"/>
      <c r="N2153" s="86"/>
      <c r="O2153" s="86"/>
      <c r="P2153" s="86"/>
      <c r="Q2153" s="86"/>
      <c r="R2153" s="86"/>
      <c r="S2153" s="86"/>
      <c r="T2153" s="86"/>
      <c r="U2153" s="86"/>
      <c r="V2153" s="86"/>
      <c r="W2153" s="86"/>
      <c r="X2153" s="86"/>
      <c r="Y2153" s="86"/>
      <c r="Z2153" s="86"/>
      <c r="AA2153" s="86"/>
      <c r="AB2153" s="86"/>
      <c r="AC2153" s="86"/>
      <c r="AD2153" s="86"/>
      <c r="AE2153" s="86"/>
      <c r="AF2153" s="8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13"/>
      <c r="C2316" s="13"/>
      <c r="D2316" s="13"/>
      <c r="E2316" s="13"/>
      <c r="F2316" s="13"/>
      <c r="G2316" s="13"/>
      <c r="H2316" s="13"/>
      <c r="I2316" s="13"/>
      <c r="J2316" s="13"/>
      <c r="K2316" s="13"/>
      <c r="L2316" s="13"/>
      <c r="M2316" s="13"/>
      <c r="N2316" s="13"/>
      <c r="O2316" s="13"/>
      <c r="P2316" s="13"/>
      <c r="Q2316" s="13"/>
      <c r="R2316" s="13"/>
      <c r="S2316" s="13"/>
      <c r="T2316" s="13"/>
      <c r="U2316" s="13"/>
      <c r="V2316" s="13"/>
      <c r="W2316" s="13"/>
      <c r="X2316" s="13"/>
      <c r="Y2316" s="13"/>
      <c r="Z2316" s="13"/>
      <c r="AA2316" s="13"/>
      <c r="AB2316" s="13"/>
      <c r="AC2316" s="13"/>
      <c r="AD2316" s="13"/>
      <c r="AE2316" s="13"/>
      <c r="AF2316" s="13"/>
    </row>
    <row r="2317" spans="2:32" ht="15" customHeight="1">
      <c r="B2317" s="86"/>
      <c r="C2317" s="86"/>
      <c r="D2317" s="86"/>
      <c r="E2317" s="86"/>
      <c r="F2317" s="86"/>
      <c r="G2317" s="86"/>
      <c r="H2317" s="86"/>
      <c r="I2317" s="86"/>
      <c r="J2317" s="86"/>
      <c r="K2317" s="86"/>
      <c r="L2317" s="86"/>
      <c r="M2317" s="86"/>
      <c r="N2317" s="86"/>
      <c r="O2317" s="86"/>
      <c r="P2317" s="86"/>
      <c r="Q2317" s="86"/>
      <c r="R2317" s="86"/>
      <c r="S2317" s="86"/>
      <c r="T2317" s="86"/>
      <c r="U2317" s="86"/>
      <c r="V2317" s="86"/>
      <c r="W2317" s="86"/>
      <c r="X2317" s="86"/>
      <c r="Y2317" s="86"/>
      <c r="Z2317" s="86"/>
      <c r="AA2317" s="86"/>
      <c r="AB2317" s="86"/>
      <c r="AC2317" s="86"/>
      <c r="AD2317" s="86"/>
      <c r="AE2317" s="86"/>
      <c r="AF2317" s="8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13"/>
      <c r="C2418" s="13"/>
      <c r="D2418" s="13"/>
      <c r="E2418" s="13"/>
      <c r="F2418" s="13"/>
      <c r="G2418" s="13"/>
      <c r="H2418" s="13"/>
      <c r="I2418" s="13"/>
      <c r="J2418" s="13"/>
      <c r="K2418" s="13"/>
      <c r="L2418" s="13"/>
      <c r="M2418" s="13"/>
      <c r="N2418" s="13"/>
      <c r="O2418" s="13"/>
      <c r="P2418" s="13"/>
      <c r="Q2418" s="13"/>
      <c r="R2418" s="13"/>
      <c r="S2418" s="13"/>
      <c r="T2418" s="13"/>
      <c r="U2418" s="13"/>
      <c r="V2418" s="13"/>
      <c r="W2418" s="13"/>
      <c r="X2418" s="13"/>
      <c r="Y2418" s="13"/>
      <c r="Z2418" s="13"/>
      <c r="AA2418" s="13"/>
      <c r="AB2418" s="13"/>
      <c r="AC2418" s="13"/>
      <c r="AD2418" s="13"/>
      <c r="AE2418" s="13"/>
      <c r="AF2418" s="13"/>
    </row>
    <row r="2419" spans="2:32" ht="15" customHeight="1">
      <c r="B2419" s="86"/>
      <c r="C2419" s="86"/>
      <c r="D2419" s="86"/>
      <c r="E2419" s="86"/>
      <c r="F2419" s="86"/>
      <c r="G2419" s="86"/>
      <c r="H2419" s="86"/>
      <c r="I2419" s="86"/>
      <c r="J2419" s="86"/>
      <c r="K2419" s="86"/>
      <c r="L2419" s="86"/>
      <c r="M2419" s="86"/>
      <c r="N2419" s="86"/>
      <c r="O2419" s="86"/>
      <c r="P2419" s="86"/>
      <c r="Q2419" s="86"/>
      <c r="R2419" s="86"/>
      <c r="S2419" s="86"/>
      <c r="T2419" s="86"/>
      <c r="U2419" s="86"/>
      <c r="V2419" s="86"/>
      <c r="W2419" s="86"/>
      <c r="X2419" s="86"/>
      <c r="Y2419" s="86"/>
      <c r="Z2419" s="86"/>
      <c r="AA2419" s="86"/>
      <c r="AB2419" s="86"/>
      <c r="AC2419" s="86"/>
      <c r="AD2419" s="86"/>
      <c r="AE2419" s="86"/>
      <c r="AF2419" s="8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13"/>
      <c r="C2497" s="13"/>
      <c r="D2497" s="13"/>
      <c r="E2497" s="13"/>
      <c r="F2497" s="13"/>
      <c r="G2497" s="13"/>
      <c r="H2497" s="13"/>
      <c r="I2497" s="13"/>
      <c r="J2497" s="13"/>
      <c r="K2497" s="13"/>
      <c r="L2497" s="13"/>
      <c r="M2497" s="13"/>
      <c r="N2497" s="13"/>
      <c r="O2497" s="13"/>
      <c r="P2497" s="13"/>
      <c r="Q2497" s="13"/>
      <c r="R2497" s="13"/>
      <c r="S2497" s="13"/>
      <c r="T2497" s="13"/>
      <c r="U2497" s="13"/>
      <c r="V2497" s="13"/>
      <c r="W2497" s="13"/>
      <c r="X2497" s="13"/>
      <c r="Y2497" s="13"/>
      <c r="Z2497" s="13"/>
      <c r="AA2497" s="13"/>
      <c r="AB2497" s="13"/>
      <c r="AC2497" s="13"/>
      <c r="AD2497" s="13"/>
      <c r="AE2497" s="13"/>
      <c r="AF2497" s="13"/>
    </row>
    <row r="2498" spans="2:32" ht="15" customHeight="1"/>
    <row r="2499" spans="2:32" ht="15" customHeight="1"/>
    <row r="2500" spans="2:32" ht="15" customHeight="1"/>
    <row r="2501" spans="2:32" ht="15" customHeight="1"/>
    <row r="2502" spans="2:32" ht="15" customHeight="1"/>
    <row r="2503" spans="2:32">
      <c r="B2503" s="13"/>
      <c r="C2503" s="13"/>
      <c r="D2503" s="13"/>
      <c r="E2503" s="13"/>
      <c r="F2503" s="13"/>
      <c r="G2503" s="13"/>
      <c r="H2503" s="13"/>
      <c r="I2503" s="13"/>
      <c r="J2503" s="13"/>
      <c r="K2503" s="13"/>
      <c r="L2503" s="13"/>
      <c r="M2503" s="13"/>
      <c r="N2503" s="13"/>
      <c r="O2503" s="13"/>
      <c r="P2503" s="13"/>
      <c r="Q2503" s="13"/>
      <c r="R2503" s="13"/>
      <c r="S2503" s="13"/>
      <c r="T2503" s="13"/>
      <c r="U2503" s="13"/>
      <c r="V2503" s="13"/>
      <c r="W2503" s="13"/>
      <c r="X2503" s="13"/>
      <c r="Y2503" s="13"/>
      <c r="Z2503" s="13"/>
      <c r="AA2503" s="13"/>
      <c r="AB2503" s="13"/>
      <c r="AC2503" s="13"/>
      <c r="AD2503" s="13"/>
      <c r="AE2503" s="13"/>
      <c r="AF2503" s="13"/>
    </row>
    <row r="2504" spans="2:32" ht="15" customHeight="1"/>
    <row r="2505" spans="2:32" ht="15" customHeight="1"/>
    <row r="2506" spans="2:32" ht="15" customHeight="1"/>
    <row r="2507" spans="2:32" ht="15" customHeight="1"/>
    <row r="2508" spans="2:32" ht="15" customHeight="1">
      <c r="B2508" s="13"/>
      <c r="C2508" s="13"/>
      <c r="D2508" s="13"/>
      <c r="E2508" s="13"/>
      <c r="F2508" s="13"/>
      <c r="G2508" s="13"/>
      <c r="H2508" s="13"/>
      <c r="I2508" s="13"/>
      <c r="J2508" s="13"/>
      <c r="K2508" s="13"/>
      <c r="L2508" s="13"/>
      <c r="M2508" s="13"/>
      <c r="N2508" s="13"/>
      <c r="O2508" s="13"/>
      <c r="P2508" s="13"/>
      <c r="Q2508" s="13"/>
      <c r="R2508" s="13"/>
      <c r="S2508" s="13"/>
      <c r="T2508" s="13"/>
      <c r="U2508" s="13"/>
      <c r="V2508" s="13"/>
      <c r="W2508" s="13"/>
      <c r="X2508" s="13"/>
      <c r="Y2508" s="13"/>
      <c r="Z2508" s="13"/>
      <c r="AA2508" s="13"/>
      <c r="AB2508" s="13"/>
      <c r="AC2508" s="13"/>
      <c r="AD2508" s="13"/>
      <c r="AE2508" s="13"/>
      <c r="AF2508" s="13"/>
    </row>
    <row r="2509" spans="2:32" ht="15" customHeight="1">
      <c r="B2509" s="86"/>
      <c r="C2509" s="86"/>
      <c r="D2509" s="86"/>
      <c r="E2509" s="86"/>
      <c r="F2509" s="86"/>
      <c r="G2509" s="86"/>
      <c r="H2509" s="86"/>
      <c r="I2509" s="86"/>
      <c r="J2509" s="86"/>
      <c r="K2509" s="86"/>
      <c r="L2509" s="86"/>
      <c r="M2509" s="86"/>
      <c r="N2509" s="86"/>
      <c r="O2509" s="86"/>
      <c r="P2509" s="86"/>
      <c r="Q2509" s="86"/>
      <c r="R2509" s="86"/>
      <c r="S2509" s="86"/>
      <c r="T2509" s="86"/>
      <c r="U2509" s="86"/>
      <c r="V2509" s="86"/>
      <c r="W2509" s="86"/>
      <c r="X2509" s="86"/>
      <c r="Y2509" s="86"/>
      <c r="Z2509" s="86"/>
      <c r="AA2509" s="86"/>
      <c r="AB2509" s="86"/>
      <c r="AC2509" s="86"/>
      <c r="AD2509" s="86"/>
      <c r="AE2509" s="86"/>
      <c r="AF2509" s="8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13"/>
      <c r="C2594" s="13"/>
      <c r="D2594" s="13"/>
      <c r="E2594" s="13"/>
      <c r="F2594" s="13"/>
      <c r="G2594" s="13"/>
      <c r="H2594" s="13"/>
      <c r="I2594" s="13"/>
      <c r="J2594" s="13"/>
      <c r="K2594" s="13"/>
      <c r="L2594" s="13"/>
      <c r="M2594" s="13"/>
      <c r="N2594" s="13"/>
      <c r="O2594" s="13"/>
      <c r="P2594" s="13"/>
      <c r="Q2594" s="13"/>
      <c r="R2594" s="13"/>
      <c r="S2594" s="13"/>
      <c r="T2594" s="13"/>
      <c r="U2594" s="13"/>
      <c r="V2594" s="13"/>
      <c r="W2594" s="13"/>
      <c r="X2594" s="13"/>
      <c r="Y2594" s="13"/>
      <c r="Z2594" s="13"/>
      <c r="AA2594" s="13"/>
      <c r="AB2594" s="13"/>
      <c r="AC2594" s="13"/>
      <c r="AD2594" s="13"/>
      <c r="AE2594" s="13"/>
      <c r="AF2594" s="13"/>
    </row>
    <row r="2595" spans="2:32" ht="15" customHeight="1"/>
    <row r="2596" spans="2:32" ht="15" customHeight="1"/>
    <row r="2597" spans="2:32" ht="15" customHeight="1">
      <c r="B2597" s="13"/>
      <c r="C2597" s="13"/>
      <c r="D2597" s="13"/>
      <c r="E2597" s="13"/>
      <c r="F2597" s="13"/>
      <c r="G2597" s="13"/>
      <c r="H2597" s="13"/>
      <c r="I2597" s="13"/>
      <c r="J2597" s="13"/>
      <c r="K2597" s="13"/>
      <c r="L2597" s="13"/>
      <c r="M2597" s="13"/>
      <c r="N2597" s="13"/>
      <c r="O2597" s="13"/>
      <c r="P2597" s="13"/>
      <c r="Q2597" s="13"/>
      <c r="R2597" s="13"/>
      <c r="S2597" s="13"/>
      <c r="T2597" s="13"/>
      <c r="U2597" s="13"/>
      <c r="V2597" s="13"/>
      <c r="W2597" s="13"/>
      <c r="X2597" s="13"/>
      <c r="Y2597" s="13"/>
      <c r="Z2597" s="13"/>
      <c r="AA2597" s="13"/>
      <c r="AB2597" s="13"/>
      <c r="AC2597" s="13"/>
      <c r="AD2597" s="13"/>
      <c r="AE2597" s="13"/>
      <c r="AF2597" s="13"/>
    </row>
    <row r="2598" spans="2:32" ht="15" customHeight="1">
      <c r="B2598" s="86"/>
      <c r="C2598" s="86"/>
      <c r="D2598" s="86"/>
      <c r="E2598" s="86"/>
      <c r="F2598" s="86"/>
      <c r="G2598" s="86"/>
      <c r="H2598" s="86"/>
      <c r="I2598" s="86"/>
      <c r="J2598" s="86"/>
      <c r="K2598" s="86"/>
      <c r="L2598" s="86"/>
      <c r="M2598" s="86"/>
      <c r="N2598" s="86"/>
      <c r="O2598" s="86"/>
      <c r="P2598" s="86"/>
      <c r="Q2598" s="86"/>
      <c r="R2598" s="86"/>
      <c r="S2598" s="86"/>
      <c r="T2598" s="86"/>
      <c r="U2598" s="86"/>
      <c r="V2598" s="86"/>
      <c r="W2598" s="86"/>
      <c r="X2598" s="86"/>
      <c r="Y2598" s="86"/>
      <c r="Z2598" s="86"/>
      <c r="AA2598" s="86"/>
      <c r="AB2598" s="86"/>
      <c r="AC2598" s="86"/>
      <c r="AD2598" s="86"/>
      <c r="AE2598" s="86"/>
      <c r="AF2598" s="8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13"/>
      <c r="C2705" s="13"/>
      <c r="D2705" s="13"/>
      <c r="E2705" s="13"/>
      <c r="F2705" s="13"/>
      <c r="G2705" s="13"/>
      <c r="H2705" s="13"/>
      <c r="I2705" s="13"/>
      <c r="J2705" s="13"/>
      <c r="K2705" s="13"/>
      <c r="L2705" s="13"/>
      <c r="M2705" s="13"/>
      <c r="N2705" s="13"/>
      <c r="O2705" s="13"/>
      <c r="P2705" s="13"/>
      <c r="Q2705" s="13"/>
      <c r="R2705" s="13"/>
      <c r="S2705" s="13"/>
      <c r="T2705" s="13"/>
      <c r="U2705" s="13"/>
      <c r="V2705" s="13"/>
      <c r="W2705" s="13"/>
      <c r="X2705" s="13"/>
      <c r="Y2705" s="13"/>
      <c r="Z2705" s="13"/>
      <c r="AA2705" s="13"/>
      <c r="AB2705" s="13"/>
      <c r="AC2705" s="13"/>
      <c r="AD2705" s="13"/>
      <c r="AE2705" s="13"/>
      <c r="AF2705" s="13"/>
    </row>
    <row r="2706" spans="2:32">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13"/>
      <c r="C2718" s="13"/>
      <c r="D2718" s="13"/>
      <c r="E2718" s="13"/>
      <c r="F2718" s="13"/>
      <c r="G2718" s="13"/>
      <c r="H2718" s="13"/>
      <c r="I2718" s="13"/>
      <c r="J2718" s="13"/>
      <c r="K2718" s="13"/>
      <c r="L2718" s="13"/>
      <c r="M2718" s="13"/>
      <c r="N2718" s="13"/>
      <c r="O2718" s="13"/>
      <c r="P2718" s="13"/>
      <c r="Q2718" s="13"/>
      <c r="R2718" s="13"/>
      <c r="S2718" s="13"/>
      <c r="T2718" s="13"/>
      <c r="U2718" s="13"/>
      <c r="V2718" s="13"/>
      <c r="W2718" s="13"/>
      <c r="X2718" s="13"/>
      <c r="Y2718" s="13"/>
      <c r="Z2718" s="13"/>
      <c r="AA2718" s="13"/>
      <c r="AB2718" s="13"/>
      <c r="AC2718" s="13"/>
      <c r="AD2718" s="13"/>
      <c r="AE2718" s="13"/>
      <c r="AF2718" s="13"/>
    </row>
    <row r="2719" spans="2:32" ht="15" customHeight="1">
      <c r="B2719" s="86"/>
      <c r="C2719" s="86"/>
      <c r="D2719" s="86"/>
      <c r="E2719" s="86"/>
      <c r="F2719" s="86"/>
      <c r="G2719" s="86"/>
      <c r="H2719" s="86"/>
      <c r="I2719" s="86"/>
      <c r="J2719" s="86"/>
      <c r="K2719" s="86"/>
      <c r="L2719" s="86"/>
      <c r="M2719" s="86"/>
      <c r="N2719" s="86"/>
      <c r="O2719" s="86"/>
      <c r="P2719" s="86"/>
      <c r="Q2719" s="86"/>
      <c r="R2719" s="86"/>
      <c r="S2719" s="86"/>
      <c r="T2719" s="86"/>
      <c r="U2719" s="86"/>
      <c r="V2719" s="86"/>
      <c r="W2719" s="86"/>
      <c r="X2719" s="86"/>
      <c r="Y2719" s="86"/>
      <c r="Z2719" s="86"/>
      <c r="AA2719" s="86"/>
      <c r="AB2719" s="86"/>
      <c r="AC2719" s="86"/>
      <c r="AD2719" s="86"/>
      <c r="AE2719" s="86"/>
      <c r="AF2719" s="8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13"/>
      <c r="C2836" s="13"/>
      <c r="D2836" s="13"/>
      <c r="E2836" s="13"/>
      <c r="F2836" s="13"/>
      <c r="G2836" s="13"/>
      <c r="H2836" s="13"/>
      <c r="I2836" s="13"/>
      <c r="J2836" s="13"/>
      <c r="K2836" s="13"/>
      <c r="L2836" s="13"/>
      <c r="M2836" s="13"/>
      <c r="N2836" s="13"/>
      <c r="O2836" s="13"/>
      <c r="P2836" s="13"/>
      <c r="Q2836" s="13"/>
      <c r="R2836" s="13"/>
      <c r="S2836" s="13"/>
      <c r="T2836" s="13"/>
      <c r="U2836" s="13"/>
      <c r="V2836" s="13"/>
      <c r="W2836" s="13"/>
      <c r="X2836" s="13"/>
      <c r="Y2836" s="13"/>
      <c r="Z2836" s="13"/>
      <c r="AA2836" s="13"/>
      <c r="AB2836" s="13"/>
      <c r="AC2836" s="13"/>
      <c r="AD2836" s="13"/>
      <c r="AE2836" s="13"/>
      <c r="AF2836" s="13"/>
    </row>
    <row r="2837" spans="2:32" ht="15" customHeight="1">
      <c r="B2837" s="86"/>
      <c r="C2837" s="86"/>
      <c r="D2837" s="86"/>
      <c r="E2837" s="86"/>
      <c r="F2837" s="86"/>
      <c r="G2837" s="86"/>
      <c r="H2837" s="86"/>
      <c r="I2837" s="86"/>
      <c r="J2837" s="86"/>
      <c r="K2837" s="86"/>
      <c r="L2837" s="86"/>
      <c r="M2837" s="86"/>
      <c r="N2837" s="86"/>
      <c r="O2837" s="86"/>
      <c r="P2837" s="86"/>
      <c r="Q2837" s="86"/>
      <c r="R2837" s="86"/>
      <c r="S2837" s="86"/>
      <c r="T2837" s="86"/>
      <c r="U2837" s="86"/>
      <c r="V2837" s="86"/>
      <c r="W2837" s="86"/>
      <c r="X2837" s="86"/>
      <c r="Y2837" s="86"/>
      <c r="Z2837" s="86"/>
      <c r="AA2837" s="86"/>
      <c r="AB2837" s="86"/>
      <c r="AC2837" s="86"/>
      <c r="AD2837" s="86"/>
      <c r="AE2837" s="86"/>
      <c r="AF2837" s="86"/>
    </row>
    <row r="2838" spans="2:32" ht="15" customHeight="1"/>
    <row r="2839" spans="2:32" ht="15" customHeight="1"/>
    <row r="2840" spans="2:32" ht="15" customHeight="1"/>
    <row r="2841" spans="2:32" ht="15" customHeight="1"/>
  </sheetData>
  <mergeCells count="21">
    <mergeCell ref="B1101:AF1101"/>
    <mergeCell ref="B1229:AF1229"/>
    <mergeCell ref="B1390:AF1390"/>
    <mergeCell ref="B1502:AF1502"/>
    <mergeCell ref="B1604:AF1604"/>
    <mergeCell ref="B1699:AF1699"/>
    <mergeCell ref="B89:AG8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 workbookViewId="1"/>
  </sheetViews>
  <sheetFormatPr defaultRowHeight="14.5"/>
  <sheetData>
    <row r="1" spans="1:35">
      <c r="A1" t="s">
        <v>306</v>
      </c>
    </row>
    <row r="2" spans="1:35">
      <c r="A2" t="s">
        <v>3373</v>
      </c>
    </row>
    <row r="3" spans="1:35">
      <c r="A3" t="s">
        <v>3374</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51</v>
      </c>
    </row>
    <row r="7" spans="1:35">
      <c r="A7" t="s">
        <v>212</v>
      </c>
    </row>
    <row r="8" spans="1:35">
      <c r="A8" t="s">
        <v>213</v>
      </c>
      <c r="B8" t="s">
        <v>3376</v>
      </c>
      <c r="C8" t="s">
        <v>3377</v>
      </c>
      <c r="D8" t="s">
        <v>316</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8">
        <v>-0.01</v>
      </c>
    </row>
    <row r="9" spans="1:35">
      <c r="A9" t="s">
        <v>215</v>
      </c>
      <c r="B9" t="s">
        <v>3378</v>
      </c>
      <c r="C9" t="s">
        <v>3379</v>
      </c>
      <c r="D9" t="s">
        <v>316</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8">
        <v>-3.3000000000000002E-2</v>
      </c>
    </row>
    <row r="10" spans="1:35">
      <c r="A10" t="s">
        <v>217</v>
      </c>
      <c r="B10" t="s">
        <v>3380</v>
      </c>
      <c r="C10" t="s">
        <v>3381</v>
      </c>
      <c r="D10" t="s">
        <v>316</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8">
        <v>0</v>
      </c>
    </row>
    <row r="11" spans="1:35">
      <c r="A11" t="s">
        <v>219</v>
      </c>
      <c r="B11" t="s">
        <v>3382</v>
      </c>
      <c r="C11" t="s">
        <v>3383</v>
      </c>
      <c r="D11" t="s">
        <v>316</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8">
        <v>-3.3000000000000002E-2</v>
      </c>
    </row>
    <row r="12" spans="1:35">
      <c r="A12" t="s">
        <v>221</v>
      </c>
      <c r="B12" t="s">
        <v>3384</v>
      </c>
      <c r="C12" t="s">
        <v>3385</v>
      </c>
      <c r="D12" t="s">
        <v>316</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8">
        <v>-4.0000000000000001E-3</v>
      </c>
    </row>
    <row r="13" spans="1:35">
      <c r="A13" t="s">
        <v>223</v>
      </c>
      <c r="B13" t="s">
        <v>3386</v>
      </c>
      <c r="C13" t="s">
        <v>3387</v>
      </c>
      <c r="D13" t="s">
        <v>316</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8">
        <v>-3.0000000000000001E-3</v>
      </c>
    </row>
    <row r="14" spans="1:35">
      <c r="A14" t="s">
        <v>225</v>
      </c>
      <c r="B14" t="s">
        <v>3388</v>
      </c>
      <c r="C14" t="s">
        <v>3389</v>
      </c>
      <c r="D14" t="s">
        <v>316</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8">
        <v>-2E-3</v>
      </c>
    </row>
    <row r="15" spans="1:35">
      <c r="A15" t="s">
        <v>227</v>
      </c>
      <c r="B15" t="s">
        <v>3390</v>
      </c>
      <c r="C15" t="s">
        <v>3391</v>
      </c>
      <c r="D15" t="s">
        <v>316</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8">
        <v>6.0000000000000001E-3</v>
      </c>
    </row>
    <row r="16" spans="1:35">
      <c r="A16" t="s">
        <v>229</v>
      </c>
      <c r="B16" t="s">
        <v>3392</v>
      </c>
      <c r="C16" t="s">
        <v>3393</v>
      </c>
      <c r="D16" t="s">
        <v>316</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8">
        <v>-8.0000000000000002E-3</v>
      </c>
    </row>
    <row r="17" spans="1:35">
      <c r="A17" t="s">
        <v>231</v>
      </c>
      <c r="B17" t="s">
        <v>3394</v>
      </c>
      <c r="C17" t="s">
        <v>3395</v>
      </c>
      <c r="D17" t="s">
        <v>316</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8">
        <v>-8.0000000000000002E-3</v>
      </c>
    </row>
    <row r="18" spans="1:35">
      <c r="A18" t="s">
        <v>233</v>
      </c>
      <c r="B18" t="s">
        <v>3396</v>
      </c>
      <c r="C18" t="s">
        <v>3397</v>
      </c>
      <c r="D18" t="s">
        <v>316</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8">
        <v>1E-3</v>
      </c>
    </row>
    <row r="19" spans="1:35">
      <c r="A19" t="s">
        <v>235</v>
      </c>
      <c r="B19" t="s">
        <v>3398</v>
      </c>
      <c r="C19" t="s">
        <v>3399</v>
      </c>
      <c r="D19" t="s">
        <v>316</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8">
        <v>-5.0000000000000001E-3</v>
      </c>
    </row>
    <row r="20" spans="1:35">
      <c r="A20" t="s">
        <v>3400</v>
      </c>
      <c r="B20" t="s">
        <v>3401</v>
      </c>
      <c r="C20" t="s">
        <v>3402</v>
      </c>
      <c r="D20" t="s">
        <v>316</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8">
        <v>-1.0999999999999999E-2</v>
      </c>
    </row>
    <row r="21" spans="1:35">
      <c r="A21" t="s">
        <v>239</v>
      </c>
    </row>
    <row r="22" spans="1:35">
      <c r="A22" t="s">
        <v>240</v>
      </c>
      <c r="B22" t="s">
        <v>3403</v>
      </c>
      <c r="C22" t="s">
        <v>3404</v>
      </c>
      <c r="D22" t="s">
        <v>316</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8">
        <v>8.9999999999999993E-3</v>
      </c>
    </row>
    <row r="23" spans="1:35">
      <c r="A23" t="s">
        <v>242</v>
      </c>
      <c r="B23" t="s">
        <v>3405</v>
      </c>
      <c r="C23" t="s">
        <v>3406</v>
      </c>
      <c r="D23" t="s">
        <v>316</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8">
        <v>8.0000000000000002E-3</v>
      </c>
    </row>
    <row r="24" spans="1:35">
      <c r="A24" t="s">
        <v>380</v>
      </c>
      <c r="B24" t="s">
        <v>3407</v>
      </c>
      <c r="C24" t="s">
        <v>3408</v>
      </c>
      <c r="D24" t="s">
        <v>316</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8">
        <v>5.0000000000000001E-3</v>
      </c>
    </row>
    <row r="25" spans="1:35">
      <c r="A25" t="s">
        <v>382</v>
      </c>
      <c r="B25" t="s">
        <v>3409</v>
      </c>
      <c r="C25" t="s">
        <v>3410</v>
      </c>
      <c r="D25" t="s">
        <v>316</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8">
        <v>2.1000000000000001E-2</v>
      </c>
    </row>
    <row r="26" spans="1:35">
      <c r="A26" t="s">
        <v>384</v>
      </c>
      <c r="B26" t="s">
        <v>3411</v>
      </c>
      <c r="C26" t="s">
        <v>3412</v>
      </c>
      <c r="D26" t="s">
        <v>316</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8">
        <v>4.0000000000000001E-3</v>
      </c>
    </row>
    <row r="27" spans="1:35">
      <c r="A27" t="s">
        <v>250</v>
      </c>
      <c r="B27" t="s">
        <v>3413</v>
      </c>
      <c r="C27" t="s">
        <v>3414</v>
      </c>
      <c r="D27" t="s">
        <v>316</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8">
        <v>-5.0000000000000001E-3</v>
      </c>
    </row>
    <row r="28" spans="1:35">
      <c r="A28" t="s">
        <v>252</v>
      </c>
      <c r="B28" t="s">
        <v>3415</v>
      </c>
      <c r="C28" t="s">
        <v>3416</v>
      </c>
      <c r="D28" t="s">
        <v>316</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8">
        <v>-4.0000000000000001E-3</v>
      </c>
    </row>
    <row r="29" spans="1:35">
      <c r="A29" t="s">
        <v>182</v>
      </c>
      <c r="B29" t="s">
        <v>3417</v>
      </c>
      <c r="C29" t="s">
        <v>3418</v>
      </c>
      <c r="D29" t="s">
        <v>316</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8">
        <v>-1.0999999999999999E-2</v>
      </c>
    </row>
    <row r="30" spans="1:35">
      <c r="A30" t="s">
        <v>183</v>
      </c>
      <c r="B30" t="s">
        <v>3419</v>
      </c>
      <c r="C30" t="s">
        <v>3420</v>
      </c>
      <c r="D30" t="s">
        <v>316</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8">
        <v>-3.0000000000000001E-3</v>
      </c>
    </row>
    <row r="31" spans="1:35">
      <c r="A31" t="s">
        <v>256</v>
      </c>
      <c r="B31" t="s">
        <v>3421</v>
      </c>
      <c r="C31" t="s">
        <v>3422</v>
      </c>
      <c r="D31" t="s">
        <v>316</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8">
        <v>-8.0000000000000002E-3</v>
      </c>
    </row>
    <row r="32" spans="1:35">
      <c r="A32" t="s">
        <v>258</v>
      </c>
      <c r="B32" t="s">
        <v>3423</v>
      </c>
      <c r="C32" t="s">
        <v>3424</v>
      </c>
      <c r="D32" t="s">
        <v>316</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8">
        <v>-3.0000000000000001E-3</v>
      </c>
    </row>
    <row r="33" spans="1:35">
      <c r="A33" t="s">
        <v>252</v>
      </c>
      <c r="B33" t="s">
        <v>3425</v>
      </c>
      <c r="C33" t="s">
        <v>3426</v>
      </c>
      <c r="D33" t="s">
        <v>316</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8">
        <v>-5.0000000000000001E-3</v>
      </c>
    </row>
    <row r="34" spans="1:35">
      <c r="A34" t="s">
        <v>261</v>
      </c>
      <c r="B34" t="s">
        <v>3427</v>
      </c>
      <c r="C34" t="s">
        <v>3428</v>
      </c>
      <c r="D34" t="s">
        <v>316</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8">
        <v>8.9999999999999993E-3</v>
      </c>
    </row>
    <row r="35" spans="1:35">
      <c r="A35" t="s">
        <v>227</v>
      </c>
      <c r="B35" t="s">
        <v>3429</v>
      </c>
      <c r="C35" t="s">
        <v>3430</v>
      </c>
      <c r="D35" t="s">
        <v>316</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8">
        <v>1.4999999999999999E-2</v>
      </c>
    </row>
    <row r="36" spans="1:35">
      <c r="A36" t="s">
        <v>225</v>
      </c>
      <c r="B36" t="s">
        <v>3431</v>
      </c>
      <c r="C36" t="s">
        <v>3432</v>
      </c>
      <c r="D36" t="s">
        <v>316</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8">
        <v>5.0000000000000001E-3</v>
      </c>
    </row>
    <row r="37" spans="1:35">
      <c r="A37" t="s">
        <v>265</v>
      </c>
      <c r="B37" t="s">
        <v>3433</v>
      </c>
      <c r="C37" t="s">
        <v>3434</v>
      </c>
      <c r="D37" t="s">
        <v>316</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8">
        <v>8.9999999999999993E-3</v>
      </c>
    </row>
    <row r="38" spans="1:35">
      <c r="A38" t="s">
        <v>267</v>
      </c>
      <c r="B38" t="s">
        <v>3435</v>
      </c>
      <c r="C38" t="s">
        <v>3436</v>
      </c>
      <c r="D38" t="s">
        <v>316</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8">
        <v>-1E-3</v>
      </c>
    </row>
    <row r="39" spans="1:35">
      <c r="A39" t="s">
        <v>269</v>
      </c>
      <c r="B39" t="s">
        <v>3437</v>
      </c>
      <c r="C39" t="s">
        <v>3438</v>
      </c>
      <c r="D39" t="s">
        <v>316</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8">
        <v>-0.01</v>
      </c>
    </row>
    <row r="40" spans="1:35">
      <c r="A40" t="s">
        <v>3439</v>
      </c>
      <c r="B40" t="s">
        <v>3440</v>
      </c>
      <c r="C40" t="s">
        <v>3441</v>
      </c>
      <c r="D40" t="s">
        <v>316</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8">
        <v>3.5000000000000003E-2</v>
      </c>
    </row>
    <row r="41" spans="1:35">
      <c r="A41" t="s">
        <v>271</v>
      </c>
      <c r="B41" t="s">
        <v>3442</v>
      </c>
      <c r="C41" t="s">
        <v>3443</v>
      </c>
      <c r="D41" t="s">
        <v>316</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8">
        <v>3.0000000000000001E-3</v>
      </c>
    </row>
    <row r="42" spans="1:35">
      <c r="A42" t="s">
        <v>273</v>
      </c>
      <c r="B42" t="s">
        <v>3444</v>
      </c>
      <c r="C42" t="s">
        <v>3445</v>
      </c>
      <c r="D42" t="s">
        <v>316</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8">
        <v>3.0000000000000001E-3</v>
      </c>
    </row>
    <row r="43" spans="1:35">
      <c r="A43" t="s">
        <v>275</v>
      </c>
      <c r="B43" t="s">
        <v>3446</v>
      </c>
      <c r="C43" t="s">
        <v>3447</v>
      </c>
      <c r="D43" t="s">
        <v>316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121</v>
      </c>
    </row>
    <row r="44" spans="1:35">
      <c r="A44" t="s">
        <v>277</v>
      </c>
      <c r="B44" t="s">
        <v>3448</v>
      </c>
      <c r="C44" t="s">
        <v>3449</v>
      </c>
      <c r="D44" t="s">
        <v>316</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8">
        <v>3.0000000000000001E-3</v>
      </c>
    </row>
    <row r="45" spans="1:35">
      <c r="A45" t="s">
        <v>153</v>
      </c>
      <c r="B45" t="s">
        <v>3450</v>
      </c>
      <c r="C45" t="s">
        <v>3451</v>
      </c>
      <c r="D45" t="s">
        <v>316</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8">
        <v>-6.0000000000000001E-3</v>
      </c>
    </row>
    <row r="46" spans="1:35">
      <c r="A46" t="s">
        <v>154</v>
      </c>
    </row>
    <row r="47" spans="1:35">
      <c r="A47" t="s">
        <v>280</v>
      </c>
      <c r="B47" t="s">
        <v>3452</v>
      </c>
      <c r="C47" t="s">
        <v>3453</v>
      </c>
      <c r="D47" t="s">
        <v>316</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8">
        <v>-0.01</v>
      </c>
    </row>
    <row r="48" spans="1:35">
      <c r="A48" t="s">
        <v>282</v>
      </c>
      <c r="B48" t="s">
        <v>3454</v>
      </c>
      <c r="C48" t="s">
        <v>3455</v>
      </c>
      <c r="D48" t="s">
        <v>316</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8">
        <v>-1.0999999999999999E-2</v>
      </c>
    </row>
    <row r="49" spans="1:35">
      <c r="A49" t="s">
        <v>284</v>
      </c>
      <c r="B49" t="s">
        <v>3456</v>
      </c>
      <c r="C49" t="s">
        <v>3457</v>
      </c>
      <c r="D49" t="s">
        <v>316</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8">
        <v>-8.0000000000000002E-3</v>
      </c>
    </row>
    <row r="50" spans="1:35">
      <c r="A50" t="s">
        <v>286</v>
      </c>
      <c r="B50" t="s">
        <v>3458</v>
      </c>
      <c r="C50" t="s">
        <v>3459</v>
      </c>
      <c r="D50" t="s">
        <v>316</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8">
        <v>8.0000000000000002E-3</v>
      </c>
    </row>
    <row r="51" spans="1:35">
      <c r="A51" t="s">
        <v>275</v>
      </c>
      <c r="B51" t="s">
        <v>3460</v>
      </c>
      <c r="C51" t="s">
        <v>3461</v>
      </c>
      <c r="D51" t="s">
        <v>316</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8">
        <v>-1.7999999999999999E-2</v>
      </c>
    </row>
    <row r="52" spans="1:35">
      <c r="A52" t="s">
        <v>289</v>
      </c>
      <c r="B52" t="s">
        <v>3462</v>
      </c>
      <c r="C52" t="s">
        <v>3463</v>
      </c>
      <c r="D52" t="s">
        <v>316</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8">
        <v>0</v>
      </c>
    </row>
    <row r="53" spans="1:35">
      <c r="A53" t="s">
        <v>291</v>
      </c>
      <c r="B53" t="s">
        <v>3464</v>
      </c>
      <c r="C53" t="s">
        <v>3465</v>
      </c>
      <c r="D53" t="s">
        <v>316</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8">
        <v>1.7000000000000001E-2</v>
      </c>
    </row>
    <row r="54" spans="1:35">
      <c r="A54" t="s">
        <v>267</v>
      </c>
      <c r="B54" t="s">
        <v>3466</v>
      </c>
      <c r="C54" t="s">
        <v>3467</v>
      </c>
      <c r="D54" t="s">
        <v>316</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8">
        <v>-1E-3</v>
      </c>
    </row>
    <row r="55" spans="1:35">
      <c r="A55" t="s">
        <v>294</v>
      </c>
      <c r="B55" t="s">
        <v>3468</v>
      </c>
      <c r="C55" t="s">
        <v>3469</v>
      </c>
      <c r="D55" t="s">
        <v>316</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8">
        <v>-7.0000000000000001E-3</v>
      </c>
    </row>
    <row r="56" spans="1:35">
      <c r="A56" t="s">
        <v>298</v>
      </c>
      <c r="B56" t="s">
        <v>3470</v>
      </c>
      <c r="C56" t="s">
        <v>3471</v>
      </c>
      <c r="D56" t="s">
        <v>316</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8">
        <v>9.0999999999999998E-2</v>
      </c>
    </row>
    <row r="57" spans="1:35">
      <c r="A57" t="s">
        <v>300</v>
      </c>
      <c r="B57" t="s">
        <v>3472</v>
      </c>
      <c r="C57" t="s">
        <v>3473</v>
      </c>
      <c r="D57" t="s">
        <v>316</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8">
        <v>3.5000000000000003E-2</v>
      </c>
    </row>
    <row r="58" spans="1:35">
      <c r="A58" t="s">
        <v>302</v>
      </c>
      <c r="B58" t="s">
        <v>3474</v>
      </c>
      <c r="C58" t="s">
        <v>3475</v>
      </c>
      <c r="D58" t="s">
        <v>316</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8">
        <v>4.2999999999999997E-2</v>
      </c>
    </row>
    <row r="59" spans="1:35">
      <c r="A59" t="s">
        <v>269</v>
      </c>
      <c r="B59" t="s">
        <v>3476</v>
      </c>
      <c r="C59" t="s">
        <v>3438</v>
      </c>
      <c r="D59" t="s">
        <v>316</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8">
        <v>-0.01</v>
      </c>
    </row>
    <row r="60" spans="1:35">
      <c r="A60" t="s">
        <v>3439</v>
      </c>
      <c r="B60" t="s">
        <v>3477</v>
      </c>
      <c r="C60" t="s">
        <v>3441</v>
      </c>
      <c r="D60" t="s">
        <v>316</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8">
        <v>3.5000000000000003E-2</v>
      </c>
    </row>
    <row r="61" spans="1:35">
      <c r="A61" t="s">
        <v>155</v>
      </c>
      <c r="B61" t="s">
        <v>3478</v>
      </c>
      <c r="C61" t="s">
        <v>3479</v>
      </c>
      <c r="D61" t="s">
        <v>316</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8">
        <v>-5.0000000000000001E-3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 topLeftCell="B1" workbookViewId="1"/>
  </sheetViews>
  <sheetFormatPr defaultColWidth="8.7265625" defaultRowHeight="14.5"/>
  <cols>
    <col min="1" max="1" width="21.453125" hidden="1" customWidth="1"/>
    <col min="2" max="2" width="46.7265625" customWidth="1"/>
  </cols>
  <sheetData>
    <row r="1" spans="1:32" ht="15" customHeight="1">
      <c r="B1" s="21" t="s">
        <v>1570</v>
      </c>
    </row>
    <row r="2" spans="1:32" ht="15" customHeight="1">
      <c r="C2" s="47"/>
      <c r="D2" s="22"/>
      <c r="E2" s="7"/>
      <c r="F2" s="7"/>
      <c r="G2" s="7"/>
    </row>
    <row r="3" spans="1:32" ht="15" customHeight="1">
      <c r="C3" s="47"/>
      <c r="D3" s="47"/>
      <c r="E3" s="7"/>
      <c r="F3" s="7"/>
      <c r="G3" s="47"/>
    </row>
    <row r="4" spans="1:32" ht="15" customHeight="1">
      <c r="C4" s="47"/>
      <c r="D4" s="47"/>
      <c r="E4" s="7"/>
      <c r="F4" s="7"/>
      <c r="G4" s="7"/>
    </row>
    <row r="5" spans="1:32" ht="15" customHeight="1">
      <c r="C5" s="47"/>
      <c r="D5" s="7"/>
      <c r="E5" s="47"/>
      <c r="F5" s="7"/>
      <c r="G5" s="7"/>
    </row>
    <row r="7" spans="1:32" ht="12" customHeight="1"/>
    <row r="8" spans="1:32" ht="12" customHeight="1"/>
    <row r="9" spans="1:32" ht="12" customHeight="1"/>
    <row r="10" spans="1:32" ht="15" customHeight="1">
      <c r="A10" s="8" t="s">
        <v>1582</v>
      </c>
      <c r="B10" s="24" t="s">
        <v>1583</v>
      </c>
      <c r="AF10" s="44" t="s">
        <v>1576</v>
      </c>
    </row>
    <row r="11" spans="1:32" ht="15" customHeight="1">
      <c r="B11" s="21" t="s">
        <v>1584</v>
      </c>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1585</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B15" s="27" t="s">
        <v>51</v>
      </c>
    </row>
    <row r="16" spans="1:32" ht="15" customHeight="1">
      <c r="B16" s="27" t="s">
        <v>1586</v>
      </c>
    </row>
    <row r="17" spans="1:32" ht="15" customHeight="1">
      <c r="A17" s="8" t="s">
        <v>1587</v>
      </c>
      <c r="B17" s="28" t="s">
        <v>1588</v>
      </c>
      <c r="C17" s="29">
        <f>'AEO 2023 Table 35 Raw'!F8</f>
        <v>14447.607421999999</v>
      </c>
      <c r="D17" s="29">
        <f>'AEO 2023 Table 35 Raw'!G8</f>
        <v>14313.319336</v>
      </c>
      <c r="E17" s="29">
        <f>'AEO 2023 Table 35 Raw'!H8</f>
        <v>14066.552734000001</v>
      </c>
      <c r="F17" s="29">
        <f>'AEO 2023 Table 35 Raw'!I8</f>
        <v>13778.573242</v>
      </c>
      <c r="G17" s="29">
        <f>'AEO 2023 Table 35 Raw'!J8</f>
        <v>13556.407227</v>
      </c>
      <c r="H17" s="29">
        <f>'AEO 2023 Table 35 Raw'!K8</f>
        <v>13380.132812</v>
      </c>
      <c r="I17" s="29">
        <f>'AEO 2023 Table 35 Raw'!L8</f>
        <v>13196.650390999999</v>
      </c>
      <c r="J17" s="29">
        <f>'AEO 2023 Table 35 Raw'!M8</f>
        <v>12994.242188</v>
      </c>
      <c r="K17" s="29">
        <f>'AEO 2023 Table 35 Raw'!N8</f>
        <v>12784.722656</v>
      </c>
      <c r="L17" s="29">
        <f>'AEO 2023 Table 35 Raw'!O8</f>
        <v>12592.303711</v>
      </c>
      <c r="M17" s="29">
        <f>'AEO 2023 Table 35 Raw'!P8</f>
        <v>12399.879883</v>
      </c>
      <c r="N17" s="29">
        <f>'AEO 2023 Table 35 Raw'!Q8</f>
        <v>12240.421875</v>
      </c>
      <c r="O17" s="29">
        <f>'AEO 2023 Table 35 Raw'!R8</f>
        <v>12080.273438</v>
      </c>
      <c r="P17" s="29">
        <f>'AEO 2023 Table 35 Raw'!S8</f>
        <v>11903.265625</v>
      </c>
      <c r="Q17" s="29">
        <f>'AEO 2023 Table 35 Raw'!T8</f>
        <v>11716.102539</v>
      </c>
      <c r="R17" s="29">
        <f>'AEO 2023 Table 35 Raw'!U8</f>
        <v>11552.862305000001</v>
      </c>
      <c r="S17" s="29">
        <f>'AEO 2023 Table 35 Raw'!V8</f>
        <v>11414.745117</v>
      </c>
      <c r="T17" s="29">
        <f>'AEO 2023 Table 35 Raw'!W8</f>
        <v>11288.351562</v>
      </c>
      <c r="U17" s="29">
        <f>'AEO 2023 Table 35 Raw'!X8</f>
        <v>11182.738281</v>
      </c>
      <c r="V17" s="29">
        <f>'AEO 2023 Table 35 Raw'!Y8</f>
        <v>11082.567383</v>
      </c>
      <c r="W17" s="29">
        <f>'AEO 2023 Table 35 Raw'!Z8</f>
        <v>10999.316406</v>
      </c>
      <c r="X17" s="29">
        <f>'AEO 2023 Table 35 Raw'!AA8</f>
        <v>10931.280273</v>
      </c>
      <c r="Y17" s="29">
        <f>'AEO 2023 Table 35 Raw'!AB8</f>
        <v>10885.708008</v>
      </c>
      <c r="Z17" s="29">
        <f>'AEO 2023 Table 35 Raw'!AC8</f>
        <v>10860.390625</v>
      </c>
      <c r="AA17" s="29">
        <f>'AEO 2023 Table 35 Raw'!AD8</f>
        <v>10859.199219</v>
      </c>
      <c r="AB17" s="29">
        <f>'AEO 2023 Table 35 Raw'!AE8</f>
        <v>10884.042969</v>
      </c>
      <c r="AC17" s="29">
        <f>'AEO 2023 Table 35 Raw'!AF8</f>
        <v>10923.398438</v>
      </c>
      <c r="AD17" s="29">
        <f>'AEO 2023 Table 35 Raw'!AG8</f>
        <v>10975.913086</v>
      </c>
      <c r="AE17" s="29">
        <f>'AEO 2023 Table 35 Raw'!AH8</f>
        <v>11046.507812</v>
      </c>
      <c r="AF17" s="52">
        <f>'AEO 2023 Table 35 Raw'!AI8</f>
        <v>-0.01</v>
      </c>
    </row>
    <row r="18" spans="1:32" ht="15" customHeight="1">
      <c r="A18" s="8" t="s">
        <v>1589</v>
      </c>
      <c r="B18" s="28" t="s">
        <v>1590</v>
      </c>
      <c r="C18" s="29">
        <f>'AEO 2023 Table 35 Raw'!F9</f>
        <v>5617.2177730000003</v>
      </c>
      <c r="D18" s="29">
        <f>'AEO 2023 Table 35 Raw'!G9</f>
        <v>5428.5034180000002</v>
      </c>
      <c r="E18" s="29">
        <f>'AEO 2023 Table 35 Raw'!H9</f>
        <v>5191.189453</v>
      </c>
      <c r="F18" s="29">
        <f>'AEO 2023 Table 35 Raw'!I9</f>
        <v>4935.9736329999996</v>
      </c>
      <c r="G18" s="29">
        <f>'AEO 2023 Table 35 Raw'!J9</f>
        <v>4705.1977539999998</v>
      </c>
      <c r="H18" s="29">
        <f>'AEO 2023 Table 35 Raw'!K9</f>
        <v>4491.0893550000001</v>
      </c>
      <c r="I18" s="29">
        <f>'AEO 2023 Table 35 Raw'!L9</f>
        <v>4278.0898440000001</v>
      </c>
      <c r="J18" s="29">
        <f>'AEO 2023 Table 35 Raw'!M9</f>
        <v>4059.8388669999999</v>
      </c>
      <c r="K18" s="29">
        <f>'AEO 2023 Table 35 Raw'!N9</f>
        <v>3845.0900879999999</v>
      </c>
      <c r="L18" s="29">
        <f>'AEO 2023 Table 35 Raw'!O9</f>
        <v>3641.443115</v>
      </c>
      <c r="M18" s="29">
        <f>'AEO 2023 Table 35 Raw'!P9</f>
        <v>3447.7126459999999</v>
      </c>
      <c r="N18" s="29">
        <f>'AEO 2023 Table 35 Raw'!Q9</f>
        <v>3273.7714839999999</v>
      </c>
      <c r="O18" s="29">
        <f>'AEO 2023 Table 35 Raw'!R9</f>
        <v>3114.6992190000001</v>
      </c>
      <c r="P18" s="29">
        <f>'AEO 2023 Table 35 Raw'!S9</f>
        <v>2960.594482</v>
      </c>
      <c r="Q18" s="29">
        <f>'AEO 2023 Table 35 Raw'!T9</f>
        <v>2817.6606449999999</v>
      </c>
      <c r="R18" s="29">
        <f>'AEO 2023 Table 35 Raw'!U9</f>
        <v>2695.3596189999998</v>
      </c>
      <c r="S18" s="29">
        <f>'AEO 2023 Table 35 Raw'!V9</f>
        <v>2595.155518</v>
      </c>
      <c r="T18" s="29">
        <f>'AEO 2023 Table 35 Raw'!W9</f>
        <v>2508.0722660000001</v>
      </c>
      <c r="U18" s="29">
        <f>'AEO 2023 Table 35 Raw'!X9</f>
        <v>2435.8085940000001</v>
      </c>
      <c r="V18" s="29">
        <f>'AEO 2023 Table 35 Raw'!Y9</f>
        <v>2374.1186520000001</v>
      </c>
      <c r="W18" s="29">
        <f>'AEO 2023 Table 35 Raw'!Z9</f>
        <v>2325.4736330000001</v>
      </c>
      <c r="X18" s="29">
        <f>'AEO 2023 Table 35 Raw'!AA9</f>
        <v>2285.9282229999999</v>
      </c>
      <c r="Y18" s="29">
        <f>'AEO 2023 Table 35 Raw'!AB9</f>
        <v>2253.4345699999999</v>
      </c>
      <c r="Z18" s="29">
        <f>'AEO 2023 Table 35 Raw'!AC9</f>
        <v>2228.44751</v>
      </c>
      <c r="AA18" s="29">
        <f>'AEO 2023 Table 35 Raw'!AD9</f>
        <v>2209.461182</v>
      </c>
      <c r="AB18" s="29">
        <f>'AEO 2023 Table 35 Raw'!AE9</f>
        <v>2197.0107419999999</v>
      </c>
      <c r="AC18" s="29">
        <f>'AEO 2023 Table 35 Raw'!AF9</f>
        <v>2187.7121579999998</v>
      </c>
      <c r="AD18" s="29">
        <f>'AEO 2023 Table 35 Raw'!AG9</f>
        <v>2180.7695309999999</v>
      </c>
      <c r="AE18" s="29">
        <f>'AEO 2023 Table 35 Raw'!AH9</f>
        <v>2177.6904300000001</v>
      </c>
      <c r="AF18" s="52">
        <f>'AEO 2023 Table 35 Raw'!AI9</f>
        <v>-3.3000000000000002E-2</v>
      </c>
    </row>
    <row r="19" spans="1:32" ht="15" customHeight="1">
      <c r="A19" s="8" t="s">
        <v>1591</v>
      </c>
      <c r="B19" s="28" t="s">
        <v>1592</v>
      </c>
      <c r="C19" s="29">
        <f>'AEO 2023 Table 35 Raw'!F10</f>
        <v>8814.2333980000003</v>
      </c>
      <c r="D19" s="29">
        <f>'AEO 2023 Table 35 Raw'!G10</f>
        <v>8869.2011719999991</v>
      </c>
      <c r="E19" s="29">
        <f>'AEO 2023 Table 35 Raw'!H10</f>
        <v>8860.4306639999995</v>
      </c>
      <c r="F19" s="29">
        <f>'AEO 2023 Table 35 Raw'!I10</f>
        <v>8828.4013670000004</v>
      </c>
      <c r="G19" s="29">
        <f>'AEO 2023 Table 35 Raw'!J10</f>
        <v>8837.6757809999999</v>
      </c>
      <c r="H19" s="29">
        <f>'AEO 2023 Table 35 Raw'!K10</f>
        <v>8876.1259769999997</v>
      </c>
      <c r="I19" s="29">
        <f>'AEO 2023 Table 35 Raw'!L10</f>
        <v>8906.2558590000008</v>
      </c>
      <c r="J19" s="29">
        <f>'AEO 2023 Table 35 Raw'!M10</f>
        <v>8922.7275389999995</v>
      </c>
      <c r="K19" s="29">
        <f>'AEO 2023 Table 35 Raw'!N10</f>
        <v>8928.5761719999991</v>
      </c>
      <c r="L19" s="29">
        <f>'AEO 2023 Table 35 Raw'!O10</f>
        <v>8940.390625</v>
      </c>
      <c r="M19" s="29">
        <f>'AEO 2023 Table 35 Raw'!P10</f>
        <v>8942.2568360000005</v>
      </c>
      <c r="N19" s="29">
        <f>'AEO 2023 Table 35 Raw'!Q10</f>
        <v>8957.2431639999995</v>
      </c>
      <c r="O19" s="29">
        <f>'AEO 2023 Table 35 Raw'!R10</f>
        <v>8956.6259769999997</v>
      </c>
      <c r="P19" s="29">
        <f>'AEO 2023 Table 35 Raw'!S10</f>
        <v>8934.1679690000001</v>
      </c>
      <c r="Q19" s="29">
        <f>'AEO 2023 Table 35 Raw'!T10</f>
        <v>8890.3535159999992</v>
      </c>
      <c r="R19" s="29">
        <f>'AEO 2023 Table 35 Raw'!U10</f>
        <v>8849.7675780000009</v>
      </c>
      <c r="S19" s="29">
        <f>'AEO 2023 Table 35 Raw'!V10</f>
        <v>8812.1445309999999</v>
      </c>
      <c r="T19" s="29">
        <f>'AEO 2023 Table 35 Raw'!W10</f>
        <v>8773.0849610000005</v>
      </c>
      <c r="U19" s="29">
        <f>'AEO 2023 Table 35 Raw'!X10</f>
        <v>8739.9443360000005</v>
      </c>
      <c r="V19" s="29">
        <f>'AEO 2023 Table 35 Raw'!Y10</f>
        <v>8701.6416019999997</v>
      </c>
      <c r="W19" s="29">
        <f>'AEO 2023 Table 35 Raw'!Z10</f>
        <v>8667.1738280000009</v>
      </c>
      <c r="X19" s="29">
        <f>'AEO 2023 Table 35 Raw'!AA10</f>
        <v>8638.796875</v>
      </c>
      <c r="Y19" s="29">
        <f>'AEO 2023 Table 35 Raw'!AB10</f>
        <v>8625.8105469999991</v>
      </c>
      <c r="Z19" s="29">
        <f>'AEO 2023 Table 35 Raw'!AC10</f>
        <v>8625.5507809999999</v>
      </c>
      <c r="AA19" s="29">
        <f>'AEO 2023 Table 35 Raw'!AD10</f>
        <v>8643.3994139999995</v>
      </c>
      <c r="AB19" s="29">
        <f>'AEO 2023 Table 35 Raw'!AE10</f>
        <v>8680.7285159999992</v>
      </c>
      <c r="AC19" s="29">
        <f>'AEO 2023 Table 35 Raw'!AF10</f>
        <v>8729.4082030000009</v>
      </c>
      <c r="AD19" s="29">
        <f>'AEO 2023 Table 35 Raw'!AG10</f>
        <v>8788.8837889999995</v>
      </c>
      <c r="AE19" s="29">
        <f>'AEO 2023 Table 35 Raw'!AH10</f>
        <v>8862.5654300000006</v>
      </c>
      <c r="AF19" s="52">
        <f>'AEO 2023 Table 35 Raw'!AI10</f>
        <v>0</v>
      </c>
    </row>
    <row r="20" spans="1:32" ht="15" customHeight="1">
      <c r="A20" s="8" t="s">
        <v>1593</v>
      </c>
      <c r="B20" s="28" t="s">
        <v>1594</v>
      </c>
      <c r="C20" s="29">
        <f>'AEO 2023 Table 35 Raw'!F11</f>
        <v>16.156637</v>
      </c>
      <c r="D20" s="29">
        <f>'AEO 2023 Table 35 Raw'!G11</f>
        <v>15.614727</v>
      </c>
      <c r="E20" s="29">
        <f>'AEO 2023 Table 35 Raw'!H11</f>
        <v>14.932316999999999</v>
      </c>
      <c r="F20" s="29">
        <f>'AEO 2023 Table 35 Raw'!I11</f>
        <v>14.198518</v>
      </c>
      <c r="G20" s="29">
        <f>'AEO 2023 Table 35 Raw'!J11</f>
        <v>13.534452999999999</v>
      </c>
      <c r="H20" s="29">
        <f>'AEO 2023 Table 35 Raw'!K11</f>
        <v>12.917832000000001</v>
      </c>
      <c r="I20" s="29">
        <f>'AEO 2023 Table 35 Raw'!L11</f>
        <v>12.305018</v>
      </c>
      <c r="J20" s="29">
        <f>'AEO 2023 Table 35 Raw'!M11</f>
        <v>11.676231</v>
      </c>
      <c r="K20" s="29">
        <f>'AEO 2023 Table 35 Raw'!N11</f>
        <v>11.057055999999999</v>
      </c>
      <c r="L20" s="29">
        <f>'AEO 2023 Table 35 Raw'!O11</f>
        <v>10.469415</v>
      </c>
      <c r="M20" s="29">
        <f>'AEO 2023 Table 35 Raw'!P11</f>
        <v>9.9105530000000002</v>
      </c>
      <c r="N20" s="29">
        <f>'AEO 2023 Table 35 Raw'!Q11</f>
        <v>9.4076260000000005</v>
      </c>
      <c r="O20" s="29">
        <f>'AEO 2023 Table 35 Raw'!R11</f>
        <v>8.9483379999999997</v>
      </c>
      <c r="P20" s="29">
        <f>'AEO 2023 Table 35 Raw'!S11</f>
        <v>8.502955</v>
      </c>
      <c r="Q20" s="29">
        <f>'AEO 2023 Table 35 Raw'!T11</f>
        <v>8.0892909999999993</v>
      </c>
      <c r="R20" s="29">
        <f>'AEO 2023 Table 35 Raw'!U11</f>
        <v>7.7350440000000003</v>
      </c>
      <c r="S20" s="29">
        <f>'AEO 2023 Table 35 Raw'!V11</f>
        <v>7.4453899999999997</v>
      </c>
      <c r="T20" s="29">
        <f>'AEO 2023 Table 35 Raw'!W11</f>
        <v>7.1939979999999997</v>
      </c>
      <c r="U20" s="29">
        <f>'AEO 2023 Table 35 Raw'!X11</f>
        <v>6.9856109999999996</v>
      </c>
      <c r="V20" s="29">
        <f>'AEO 2023 Table 35 Raw'!Y11</f>
        <v>6.807957</v>
      </c>
      <c r="W20" s="29">
        <f>'AEO 2023 Table 35 Raw'!Z11</f>
        <v>6.668526</v>
      </c>
      <c r="X20" s="29">
        <f>'AEO 2023 Table 35 Raw'!AA11</f>
        <v>6.5555320000000004</v>
      </c>
      <c r="Y20" s="29">
        <f>'AEO 2023 Table 35 Raw'!AB11</f>
        <v>6.4628009999999998</v>
      </c>
      <c r="Z20" s="29">
        <f>'AEO 2023 Table 35 Raw'!AC11</f>
        <v>6.3921140000000003</v>
      </c>
      <c r="AA20" s="29">
        <f>'AEO 2023 Table 35 Raw'!AD11</f>
        <v>6.3387270000000004</v>
      </c>
      <c r="AB20" s="29">
        <f>'AEO 2023 Table 35 Raw'!AE11</f>
        <v>6.3040330000000004</v>
      </c>
      <c r="AC20" s="29">
        <f>'AEO 2023 Table 35 Raw'!AF11</f>
        <v>6.2782900000000001</v>
      </c>
      <c r="AD20" s="29">
        <f>'AEO 2023 Table 35 Raw'!AG11</f>
        <v>6.2593569999999996</v>
      </c>
      <c r="AE20" s="29">
        <f>'AEO 2023 Table 35 Raw'!AH11</f>
        <v>6.2514649999999996</v>
      </c>
      <c r="AF20" s="52">
        <f>'AEO 2023 Table 35 Raw'!AI11</f>
        <v>-3.3000000000000002E-2</v>
      </c>
    </row>
    <row r="21" spans="1:32" ht="15" customHeight="1">
      <c r="A21" s="8" t="s">
        <v>1595</v>
      </c>
      <c r="B21" s="28" t="s">
        <v>1596</v>
      </c>
      <c r="C21" s="29">
        <f>'AEO 2023 Table 35 Raw'!F12</f>
        <v>950.06707800000004</v>
      </c>
      <c r="D21" s="29">
        <f>'AEO 2023 Table 35 Raw'!G12</f>
        <v>927.43151899999998</v>
      </c>
      <c r="E21" s="29">
        <f>'AEO 2023 Table 35 Raw'!H12</f>
        <v>901.69171100000005</v>
      </c>
      <c r="F21" s="29">
        <f>'AEO 2023 Table 35 Raw'!I12</f>
        <v>884.45953399999996</v>
      </c>
      <c r="G21" s="29">
        <f>'AEO 2023 Table 35 Raw'!J12</f>
        <v>871.48339799999997</v>
      </c>
      <c r="H21" s="29">
        <f>'AEO 2023 Table 35 Raw'!K12</f>
        <v>859.32513400000005</v>
      </c>
      <c r="I21" s="29">
        <f>'AEO 2023 Table 35 Raw'!L12</f>
        <v>849.26849400000003</v>
      </c>
      <c r="J21" s="29">
        <f>'AEO 2023 Table 35 Raw'!M12</f>
        <v>840.25915499999996</v>
      </c>
      <c r="K21" s="29">
        <f>'AEO 2023 Table 35 Raw'!N12</f>
        <v>831.36639400000001</v>
      </c>
      <c r="L21" s="29">
        <f>'AEO 2023 Table 35 Raw'!O12</f>
        <v>824.56054700000004</v>
      </c>
      <c r="M21" s="29">
        <f>'AEO 2023 Table 35 Raw'!P12</f>
        <v>821.34234600000002</v>
      </c>
      <c r="N21" s="29">
        <f>'AEO 2023 Table 35 Raw'!Q12</f>
        <v>818.52441399999998</v>
      </c>
      <c r="O21" s="29">
        <f>'AEO 2023 Table 35 Raw'!R12</f>
        <v>814.83673099999999</v>
      </c>
      <c r="P21" s="29">
        <f>'AEO 2023 Table 35 Raw'!S12</f>
        <v>811.95385699999997</v>
      </c>
      <c r="Q21" s="29">
        <f>'AEO 2023 Table 35 Raw'!T12</f>
        <v>809.40844700000002</v>
      </c>
      <c r="R21" s="29">
        <f>'AEO 2023 Table 35 Raw'!U12</f>
        <v>808.91735800000004</v>
      </c>
      <c r="S21" s="29">
        <f>'AEO 2023 Table 35 Raw'!V12</f>
        <v>809.92602499999998</v>
      </c>
      <c r="T21" s="29">
        <f>'AEO 2023 Table 35 Raw'!W12</f>
        <v>810.87994400000002</v>
      </c>
      <c r="U21" s="29">
        <f>'AEO 2023 Table 35 Raw'!X12</f>
        <v>813.33953899999995</v>
      </c>
      <c r="V21" s="29">
        <f>'AEO 2023 Table 35 Raw'!Y12</f>
        <v>816.35626200000002</v>
      </c>
      <c r="W21" s="29">
        <f>'AEO 2023 Table 35 Raw'!Z12</f>
        <v>820.26946999999996</v>
      </c>
      <c r="X21" s="29">
        <f>'AEO 2023 Table 35 Raw'!AA12</f>
        <v>823.41033900000002</v>
      </c>
      <c r="Y21" s="29">
        <f>'AEO 2023 Table 35 Raw'!AB12</f>
        <v>826.18591300000003</v>
      </c>
      <c r="Z21" s="29">
        <f>'AEO 2023 Table 35 Raw'!AC12</f>
        <v>830.09173599999997</v>
      </c>
      <c r="AA21" s="29">
        <f>'AEO 2023 Table 35 Raw'!AD12</f>
        <v>834.68682899999999</v>
      </c>
      <c r="AB21" s="29">
        <f>'AEO 2023 Table 35 Raw'!AE12</f>
        <v>839.99987799999997</v>
      </c>
      <c r="AC21" s="29">
        <f>'AEO 2023 Table 35 Raw'!AF12</f>
        <v>844.45477300000005</v>
      </c>
      <c r="AD21" s="29">
        <f>'AEO 2023 Table 35 Raw'!AG12</f>
        <v>850.153503</v>
      </c>
      <c r="AE21" s="29">
        <f>'AEO 2023 Table 35 Raw'!AH12</f>
        <v>857.44146699999999</v>
      </c>
      <c r="AF21" s="52">
        <f>'AEO 2023 Table 35 Raw'!AI12</f>
        <v>-4.0000000000000001E-3</v>
      </c>
    </row>
    <row r="22" spans="1:32" ht="15" customHeight="1">
      <c r="A22" s="8" t="s">
        <v>1597</v>
      </c>
      <c r="B22" s="28" t="s">
        <v>1598</v>
      </c>
      <c r="C22" s="29">
        <f>'AEO 2023 Table 35 Raw'!F13</f>
        <v>211.79267899999999</v>
      </c>
      <c r="D22" s="29">
        <f>'AEO 2023 Table 35 Raw'!G13</f>
        <v>221.35264599999999</v>
      </c>
      <c r="E22" s="29">
        <f>'AEO 2023 Table 35 Raw'!H13</f>
        <v>226.360748</v>
      </c>
      <c r="F22" s="29">
        <f>'AEO 2023 Table 35 Raw'!I13</f>
        <v>226.85597200000001</v>
      </c>
      <c r="G22" s="29">
        <f>'AEO 2023 Table 35 Raw'!J13</f>
        <v>227.17091400000001</v>
      </c>
      <c r="H22" s="29">
        <f>'AEO 2023 Table 35 Raw'!K13</f>
        <v>227.42456100000001</v>
      </c>
      <c r="I22" s="29">
        <f>'AEO 2023 Table 35 Raw'!L13</f>
        <v>227.351181</v>
      </c>
      <c r="J22" s="29">
        <f>'AEO 2023 Table 35 Raw'!M13</f>
        <v>226.97782900000001</v>
      </c>
      <c r="K22" s="29">
        <f>'AEO 2023 Table 35 Raw'!N13</f>
        <v>226.290436</v>
      </c>
      <c r="L22" s="29">
        <f>'AEO 2023 Table 35 Raw'!O13</f>
        <v>225.171143</v>
      </c>
      <c r="M22" s="29">
        <f>'AEO 2023 Table 35 Raw'!P13</f>
        <v>224.09106399999999</v>
      </c>
      <c r="N22" s="29">
        <f>'AEO 2023 Table 35 Raw'!Q13</f>
        <v>223.555252</v>
      </c>
      <c r="O22" s="29">
        <f>'AEO 2023 Table 35 Raw'!R13</f>
        <v>222.82238799999999</v>
      </c>
      <c r="P22" s="29">
        <f>'AEO 2023 Table 35 Raw'!S13</f>
        <v>221.78663599999999</v>
      </c>
      <c r="Q22" s="29">
        <f>'AEO 2023 Table 35 Raw'!T13</f>
        <v>220.55602999999999</v>
      </c>
      <c r="R22" s="29">
        <f>'AEO 2023 Table 35 Raw'!U13</f>
        <v>219.32922400000001</v>
      </c>
      <c r="S22" s="29">
        <f>'AEO 2023 Table 35 Raw'!V13</f>
        <v>217.81092799999999</v>
      </c>
      <c r="T22" s="29">
        <f>'AEO 2023 Table 35 Raw'!W13</f>
        <v>215.70451399999999</v>
      </c>
      <c r="U22" s="29">
        <f>'AEO 2023 Table 35 Raw'!X13</f>
        <v>213.86698899999999</v>
      </c>
      <c r="V22" s="29">
        <f>'AEO 2023 Table 35 Raw'!Y13</f>
        <v>212.02500900000001</v>
      </c>
      <c r="W22" s="29">
        <f>'AEO 2023 Table 35 Raw'!Z13</f>
        <v>210.17111199999999</v>
      </c>
      <c r="X22" s="29">
        <f>'AEO 2023 Table 35 Raw'!AA13</f>
        <v>208.09629799999999</v>
      </c>
      <c r="Y22" s="29">
        <f>'AEO 2023 Table 35 Raw'!AB13</f>
        <v>205.94572400000001</v>
      </c>
      <c r="Z22" s="29">
        <f>'AEO 2023 Table 35 Raw'!AC13</f>
        <v>203.864014</v>
      </c>
      <c r="AA22" s="29">
        <f>'AEO 2023 Table 35 Raw'!AD13</f>
        <v>201.65756200000001</v>
      </c>
      <c r="AB22" s="29">
        <f>'AEO 2023 Table 35 Raw'!AE13</f>
        <v>199.53419500000001</v>
      </c>
      <c r="AC22" s="29">
        <f>'AEO 2023 Table 35 Raw'!AF13</f>
        <v>197.40910299999999</v>
      </c>
      <c r="AD22" s="29">
        <f>'AEO 2023 Table 35 Raw'!AG13</f>
        <v>194.99052399999999</v>
      </c>
      <c r="AE22" s="29">
        <f>'AEO 2023 Table 35 Raw'!AH13</f>
        <v>192.72607400000001</v>
      </c>
      <c r="AF22" s="52">
        <f>'AEO 2023 Table 35 Raw'!AI13</f>
        <v>-3.0000000000000001E-3</v>
      </c>
    </row>
    <row r="23" spans="1:32" ht="15" customHeight="1">
      <c r="A23" s="8" t="s">
        <v>1599</v>
      </c>
      <c r="B23" s="28" t="s">
        <v>1600</v>
      </c>
      <c r="C23" s="29">
        <f>'AEO 2023 Table 35 Raw'!F14</f>
        <v>91.866462999999996</v>
      </c>
      <c r="D23" s="29">
        <f>'AEO 2023 Table 35 Raw'!G14</f>
        <v>95.047843999999998</v>
      </c>
      <c r="E23" s="29">
        <f>'AEO 2023 Table 35 Raw'!H14</f>
        <v>98.100082</v>
      </c>
      <c r="F23" s="29">
        <f>'AEO 2023 Table 35 Raw'!I14</f>
        <v>98.297370999999998</v>
      </c>
      <c r="G23" s="29">
        <f>'AEO 2023 Table 35 Raw'!J14</f>
        <v>99.015793000000002</v>
      </c>
      <c r="H23" s="29">
        <f>'AEO 2023 Table 35 Raw'!K14</f>
        <v>99.818306000000007</v>
      </c>
      <c r="I23" s="29">
        <f>'AEO 2023 Table 35 Raw'!L14</f>
        <v>100.435158</v>
      </c>
      <c r="J23" s="29">
        <f>'AEO 2023 Table 35 Raw'!M14</f>
        <v>100.902916</v>
      </c>
      <c r="K23" s="29">
        <f>'AEO 2023 Table 35 Raw'!N14</f>
        <v>101.160149</v>
      </c>
      <c r="L23" s="29">
        <f>'AEO 2023 Table 35 Raw'!O14</f>
        <v>101.078728</v>
      </c>
      <c r="M23" s="29">
        <f>'AEO 2023 Table 35 Raw'!P14</f>
        <v>101.03228</v>
      </c>
      <c r="N23" s="29">
        <f>'AEO 2023 Table 35 Raw'!Q14</f>
        <v>100.937263</v>
      </c>
      <c r="O23" s="29">
        <f>'AEO 2023 Table 35 Raw'!R14</f>
        <v>100.906296</v>
      </c>
      <c r="P23" s="29">
        <f>'AEO 2023 Table 35 Raw'!S14</f>
        <v>100.527382</v>
      </c>
      <c r="Q23" s="29">
        <f>'AEO 2023 Table 35 Raw'!T14</f>
        <v>99.915215000000003</v>
      </c>
      <c r="R23" s="29">
        <f>'AEO 2023 Table 35 Raw'!U14</f>
        <v>99.245552000000004</v>
      </c>
      <c r="S23" s="29">
        <f>'AEO 2023 Table 35 Raw'!V14</f>
        <v>98.604225</v>
      </c>
      <c r="T23" s="29">
        <f>'AEO 2023 Table 35 Raw'!W14</f>
        <v>97.455551</v>
      </c>
      <c r="U23" s="29">
        <f>'AEO 2023 Table 35 Raw'!X14</f>
        <v>96.610405</v>
      </c>
      <c r="V23" s="29">
        <f>'AEO 2023 Table 35 Raw'!Y14</f>
        <v>95.781234999999995</v>
      </c>
      <c r="W23" s="29">
        <f>'AEO 2023 Table 35 Raw'!Z14</f>
        <v>95.010138999999995</v>
      </c>
      <c r="X23" s="29">
        <f>'AEO 2023 Table 35 Raw'!AA14</f>
        <v>94.064087000000001</v>
      </c>
      <c r="Y23" s="29">
        <f>'AEO 2023 Table 35 Raw'!AB14</f>
        <v>93.072463999999997</v>
      </c>
      <c r="Z23" s="29">
        <f>'AEO 2023 Table 35 Raw'!AC14</f>
        <v>92.183280999999994</v>
      </c>
      <c r="AA23" s="29">
        <f>'AEO 2023 Table 35 Raw'!AD14</f>
        <v>91.261589000000001</v>
      </c>
      <c r="AB23" s="29">
        <f>'AEO 2023 Table 35 Raw'!AE14</f>
        <v>90.434334000000007</v>
      </c>
      <c r="AC23" s="29">
        <f>'AEO 2023 Table 35 Raw'!AF14</f>
        <v>89.623856000000004</v>
      </c>
      <c r="AD23" s="29">
        <f>'AEO 2023 Table 35 Raw'!AG14</f>
        <v>88.543518000000006</v>
      </c>
      <c r="AE23" s="29">
        <f>'AEO 2023 Table 35 Raw'!AH14</f>
        <v>87.624701999999999</v>
      </c>
      <c r="AF23" s="52">
        <f>'AEO 2023 Table 35 Raw'!AI14</f>
        <v>-2E-3</v>
      </c>
    </row>
    <row r="24" spans="1:32" ht="15" customHeight="1">
      <c r="A24" s="8" t="s">
        <v>1601</v>
      </c>
      <c r="B24" s="28" t="s">
        <v>1602</v>
      </c>
      <c r="C24" s="29">
        <f>'AEO 2023 Table 35 Raw'!F15</f>
        <v>26.104420000000001</v>
      </c>
      <c r="D24" s="29">
        <f>'AEO 2023 Table 35 Raw'!G15</f>
        <v>27.958748</v>
      </c>
      <c r="E24" s="29">
        <f>'AEO 2023 Table 35 Raw'!H15</f>
        <v>29.360862999999998</v>
      </c>
      <c r="F24" s="29">
        <f>'AEO 2023 Table 35 Raw'!I15</f>
        <v>30.404257000000001</v>
      </c>
      <c r="G24" s="29">
        <f>'AEO 2023 Table 35 Raw'!J15</f>
        <v>31.176168000000001</v>
      </c>
      <c r="H24" s="29">
        <f>'AEO 2023 Table 35 Raw'!K15</f>
        <v>31.735724999999999</v>
      </c>
      <c r="I24" s="29">
        <f>'AEO 2023 Table 35 Raw'!L15</f>
        <v>32.137633999999998</v>
      </c>
      <c r="J24" s="29">
        <f>'AEO 2023 Table 35 Raw'!M15</f>
        <v>32.421238000000002</v>
      </c>
      <c r="K24" s="29">
        <f>'AEO 2023 Table 35 Raw'!N15</f>
        <v>32.616638000000002</v>
      </c>
      <c r="L24" s="29">
        <f>'AEO 2023 Table 35 Raw'!O15</f>
        <v>32.746367999999997</v>
      </c>
      <c r="M24" s="29">
        <f>'AEO 2023 Table 35 Raw'!P15</f>
        <v>32.823729999999998</v>
      </c>
      <c r="N24" s="29">
        <f>'AEO 2023 Table 35 Raw'!Q15</f>
        <v>32.850150999999997</v>
      </c>
      <c r="O24" s="29">
        <f>'AEO 2023 Table 35 Raw'!R15</f>
        <v>32.831726000000003</v>
      </c>
      <c r="P24" s="29">
        <f>'AEO 2023 Table 35 Raw'!S15</f>
        <v>32.779494999999997</v>
      </c>
      <c r="Q24" s="29">
        <f>'AEO 2023 Table 35 Raw'!T15</f>
        <v>32.700462000000002</v>
      </c>
      <c r="R24" s="29">
        <f>'AEO 2023 Table 35 Raw'!U15</f>
        <v>32.598652000000001</v>
      </c>
      <c r="S24" s="29">
        <f>'AEO 2023 Table 35 Raw'!V15</f>
        <v>32.498699000000002</v>
      </c>
      <c r="T24" s="29">
        <f>'AEO 2023 Table 35 Raw'!W15</f>
        <v>32.391376000000001</v>
      </c>
      <c r="U24" s="29">
        <f>'AEO 2023 Table 35 Raw'!X15</f>
        <v>32.277873999999997</v>
      </c>
      <c r="V24" s="29">
        <f>'AEO 2023 Table 35 Raw'!Y15</f>
        <v>32.156567000000003</v>
      </c>
      <c r="W24" s="29">
        <f>'AEO 2023 Table 35 Raw'!Z15</f>
        <v>32.032176999999997</v>
      </c>
      <c r="X24" s="29">
        <f>'AEO 2023 Table 35 Raw'!AA15</f>
        <v>31.905846</v>
      </c>
      <c r="Y24" s="29">
        <f>'AEO 2023 Table 35 Raw'!AB15</f>
        <v>31.778054999999998</v>
      </c>
      <c r="Z24" s="29">
        <f>'AEO 2023 Table 35 Raw'!AC15</f>
        <v>31.647835000000001</v>
      </c>
      <c r="AA24" s="29">
        <f>'AEO 2023 Table 35 Raw'!AD15</f>
        <v>31.517433</v>
      </c>
      <c r="AB24" s="29">
        <f>'AEO 2023 Table 35 Raw'!AE15</f>
        <v>31.386583000000002</v>
      </c>
      <c r="AC24" s="29">
        <f>'AEO 2023 Table 35 Raw'!AF15</f>
        <v>31.254867999999998</v>
      </c>
      <c r="AD24" s="29">
        <f>'AEO 2023 Table 35 Raw'!AG15</f>
        <v>31.125091999999999</v>
      </c>
      <c r="AE24" s="29">
        <f>'AEO 2023 Table 35 Raw'!AH15</f>
        <v>30.995487000000001</v>
      </c>
      <c r="AF24" s="52">
        <f>'AEO 2023 Table 35 Raw'!AI15</f>
        <v>6.0000000000000001E-3</v>
      </c>
    </row>
    <row r="25" spans="1:32" ht="15" customHeight="1">
      <c r="A25" s="8" t="s">
        <v>1603</v>
      </c>
      <c r="B25" s="28" t="s">
        <v>1604</v>
      </c>
      <c r="C25" s="29">
        <f>'AEO 2023 Table 35 Raw'!F16</f>
        <v>93.821793</v>
      </c>
      <c r="D25" s="29">
        <f>'AEO 2023 Table 35 Raw'!G16</f>
        <v>98.346069</v>
      </c>
      <c r="E25" s="29">
        <f>'AEO 2023 Table 35 Raw'!H16</f>
        <v>98.899811</v>
      </c>
      <c r="F25" s="29">
        <f>'AEO 2023 Table 35 Raw'!I16</f>
        <v>98.154319999999998</v>
      </c>
      <c r="G25" s="29">
        <f>'AEO 2023 Table 35 Raw'!J16</f>
        <v>96.978966</v>
      </c>
      <c r="H25" s="29">
        <f>'AEO 2023 Table 35 Raw'!K16</f>
        <v>95.870536999999999</v>
      </c>
      <c r="I25" s="29">
        <f>'AEO 2023 Table 35 Raw'!L16</f>
        <v>94.778396999999998</v>
      </c>
      <c r="J25" s="29">
        <f>'AEO 2023 Table 35 Raw'!M16</f>
        <v>93.653671000000003</v>
      </c>
      <c r="K25" s="29">
        <f>'AEO 2023 Table 35 Raw'!N16</f>
        <v>92.513656999999995</v>
      </c>
      <c r="L25" s="29">
        <f>'AEO 2023 Table 35 Raw'!O16</f>
        <v>91.346046000000001</v>
      </c>
      <c r="M25" s="29">
        <f>'AEO 2023 Table 35 Raw'!P16</f>
        <v>90.235045999999997</v>
      </c>
      <c r="N25" s="29">
        <f>'AEO 2023 Table 35 Raw'!Q16</f>
        <v>89.767821999999995</v>
      </c>
      <c r="O25" s="29">
        <f>'AEO 2023 Table 35 Raw'!R16</f>
        <v>89.084404000000006</v>
      </c>
      <c r="P25" s="29">
        <f>'AEO 2023 Table 35 Raw'!S16</f>
        <v>88.479789999999994</v>
      </c>
      <c r="Q25" s="29">
        <f>'AEO 2023 Table 35 Raw'!T16</f>
        <v>87.940360999999996</v>
      </c>
      <c r="R25" s="29">
        <f>'AEO 2023 Table 35 Raw'!U16</f>
        <v>87.485000999999997</v>
      </c>
      <c r="S25" s="29">
        <f>'AEO 2023 Table 35 Raw'!V16</f>
        <v>86.707999999999998</v>
      </c>
      <c r="T25" s="29">
        <f>'AEO 2023 Table 35 Raw'!W16</f>
        <v>85.857574</v>
      </c>
      <c r="U25" s="29">
        <f>'AEO 2023 Table 35 Raw'!X16</f>
        <v>84.978706000000003</v>
      </c>
      <c r="V25" s="29">
        <f>'AEO 2023 Table 35 Raw'!Y16</f>
        <v>84.087226999999999</v>
      </c>
      <c r="W25" s="29">
        <f>'AEO 2023 Table 35 Raw'!Z16</f>
        <v>83.128783999999996</v>
      </c>
      <c r="X25" s="29">
        <f>'AEO 2023 Table 35 Raw'!AA16</f>
        <v>82.126366000000004</v>
      </c>
      <c r="Y25" s="29">
        <f>'AEO 2023 Table 35 Raw'!AB16</f>
        <v>81.095184000000003</v>
      </c>
      <c r="Z25" s="29">
        <f>'AEO 2023 Table 35 Raw'!AC16</f>
        <v>80.032905999999997</v>
      </c>
      <c r="AA25" s="29">
        <f>'AEO 2023 Table 35 Raw'!AD16</f>
        <v>78.878570999999994</v>
      </c>
      <c r="AB25" s="29">
        <f>'AEO 2023 Table 35 Raw'!AE16</f>
        <v>77.713295000000002</v>
      </c>
      <c r="AC25" s="29">
        <f>'AEO 2023 Table 35 Raw'!AF16</f>
        <v>76.530395999999996</v>
      </c>
      <c r="AD25" s="29">
        <f>'AEO 2023 Table 35 Raw'!AG16</f>
        <v>75.321915000000004</v>
      </c>
      <c r="AE25" s="29">
        <f>'AEO 2023 Table 35 Raw'!AH16</f>
        <v>74.105903999999995</v>
      </c>
      <c r="AF25" s="52">
        <f>'AEO 2023 Table 35 Raw'!AI16</f>
        <v>-8.0000000000000002E-3</v>
      </c>
    </row>
    <row r="26" spans="1:32" ht="15" customHeight="1">
      <c r="A26" s="8" t="s">
        <v>1605</v>
      </c>
      <c r="B26" s="28" t="s">
        <v>1606</v>
      </c>
      <c r="C26" s="29">
        <f>'AEO 2023 Table 35 Raw'!F17</f>
        <v>5921.6064450000003</v>
      </c>
      <c r="D26" s="29">
        <f>'AEO 2023 Table 35 Raw'!G17</f>
        <v>5758.8461909999996</v>
      </c>
      <c r="E26" s="29">
        <f>'AEO 2023 Table 35 Raw'!H17</f>
        <v>5615.3227539999998</v>
      </c>
      <c r="F26" s="29">
        <f>'AEO 2023 Table 35 Raw'!I17</f>
        <v>5522.4594729999999</v>
      </c>
      <c r="G26" s="29">
        <f>'AEO 2023 Table 35 Raw'!J17</f>
        <v>5456.8017579999996</v>
      </c>
      <c r="H26" s="29">
        <f>'AEO 2023 Table 35 Raw'!K17</f>
        <v>5375.783203</v>
      </c>
      <c r="I26" s="29">
        <f>'AEO 2023 Table 35 Raw'!L17</f>
        <v>5295.0048829999996</v>
      </c>
      <c r="J26" s="29">
        <f>'AEO 2023 Table 35 Raw'!M17</f>
        <v>5208.1630859999996</v>
      </c>
      <c r="K26" s="29">
        <f>'AEO 2023 Table 35 Raw'!N17</f>
        <v>5129.4189450000003</v>
      </c>
      <c r="L26" s="29">
        <f>'AEO 2023 Table 35 Raw'!O17</f>
        <v>5059.7778319999998</v>
      </c>
      <c r="M26" s="29">
        <f>'AEO 2023 Table 35 Raw'!P17</f>
        <v>5009.6132809999999</v>
      </c>
      <c r="N26" s="29">
        <f>'AEO 2023 Table 35 Raw'!Q17</f>
        <v>4957.8959960000002</v>
      </c>
      <c r="O26" s="29">
        <f>'AEO 2023 Table 35 Raw'!R17</f>
        <v>4903.5463870000003</v>
      </c>
      <c r="P26" s="29">
        <f>'AEO 2023 Table 35 Raw'!S17</f>
        <v>4860.4370120000003</v>
      </c>
      <c r="Q26" s="29">
        <f>'AEO 2023 Table 35 Raw'!T17</f>
        <v>4815.5263670000004</v>
      </c>
      <c r="R26" s="29">
        <f>'AEO 2023 Table 35 Raw'!U17</f>
        <v>4791.6870120000003</v>
      </c>
      <c r="S26" s="29">
        <f>'AEO 2023 Table 35 Raw'!V17</f>
        <v>4773.9067379999997</v>
      </c>
      <c r="T26" s="29">
        <f>'AEO 2023 Table 35 Raw'!W17</f>
        <v>4755.3203119999998</v>
      </c>
      <c r="U26" s="29">
        <f>'AEO 2023 Table 35 Raw'!X17</f>
        <v>4745.1215819999998</v>
      </c>
      <c r="V26" s="29">
        <f>'AEO 2023 Table 35 Raw'!Y17</f>
        <v>4736.1166990000002</v>
      </c>
      <c r="W26" s="29">
        <f>'AEO 2023 Table 35 Raw'!Z17</f>
        <v>4733.9057620000003</v>
      </c>
      <c r="X26" s="29">
        <f>'AEO 2023 Table 35 Raw'!AA17</f>
        <v>4732.7148440000001</v>
      </c>
      <c r="Y26" s="29">
        <f>'AEO 2023 Table 35 Raw'!AB17</f>
        <v>4731.6547849999997</v>
      </c>
      <c r="Z26" s="29">
        <f>'AEO 2023 Table 35 Raw'!AC17</f>
        <v>4729.873047</v>
      </c>
      <c r="AA26" s="29">
        <f>'AEO 2023 Table 35 Raw'!AD17</f>
        <v>4730.2021480000003</v>
      </c>
      <c r="AB26" s="29">
        <f>'AEO 2023 Table 35 Raw'!AE17</f>
        <v>4729.4658200000003</v>
      </c>
      <c r="AC26" s="29">
        <f>'AEO 2023 Table 35 Raw'!AF17</f>
        <v>4727.9716799999997</v>
      </c>
      <c r="AD26" s="29">
        <f>'AEO 2023 Table 35 Raw'!AG17</f>
        <v>4734.9438479999999</v>
      </c>
      <c r="AE26" s="29">
        <f>'AEO 2023 Table 35 Raw'!AH17</f>
        <v>4747.1035160000001</v>
      </c>
      <c r="AF26" s="52">
        <f>'AEO 2023 Table 35 Raw'!AI17</f>
        <v>-8.0000000000000002E-3</v>
      </c>
    </row>
    <row r="27" spans="1:32" ht="15" customHeight="1">
      <c r="A27" s="8" t="s">
        <v>1607</v>
      </c>
      <c r="B27" s="28" t="s">
        <v>1608</v>
      </c>
      <c r="C27" s="29">
        <f>'AEO 2023 Table 35 Raw'!F18</f>
        <v>748.63781700000004</v>
      </c>
      <c r="D27" s="29">
        <f>'AEO 2023 Table 35 Raw'!G18</f>
        <v>732.18176300000005</v>
      </c>
      <c r="E27" s="29">
        <f>'AEO 2023 Table 35 Raw'!H18</f>
        <v>720.222351</v>
      </c>
      <c r="F27" s="29">
        <f>'AEO 2023 Table 35 Raw'!I18</f>
        <v>712.26513699999998</v>
      </c>
      <c r="G27" s="29">
        <f>'AEO 2023 Table 35 Raw'!J18</f>
        <v>704.63708499999996</v>
      </c>
      <c r="H27" s="29">
        <f>'AEO 2023 Table 35 Raw'!K18</f>
        <v>693.10375999999997</v>
      </c>
      <c r="I27" s="29">
        <f>'AEO 2023 Table 35 Raw'!L18</f>
        <v>681.51898200000005</v>
      </c>
      <c r="J27" s="29">
        <f>'AEO 2023 Table 35 Raw'!M18</f>
        <v>670.97247300000004</v>
      </c>
      <c r="K27" s="29">
        <f>'AEO 2023 Table 35 Raw'!N18</f>
        <v>664.23034700000005</v>
      </c>
      <c r="L27" s="29">
        <f>'AEO 2023 Table 35 Raw'!O18</f>
        <v>660.79870600000004</v>
      </c>
      <c r="M27" s="29">
        <f>'AEO 2023 Table 35 Raw'!P18</f>
        <v>661.24517800000001</v>
      </c>
      <c r="N27" s="29">
        <f>'AEO 2023 Table 35 Raw'!Q18</f>
        <v>662.369507</v>
      </c>
      <c r="O27" s="29">
        <f>'AEO 2023 Table 35 Raw'!R18</f>
        <v>663.70324700000003</v>
      </c>
      <c r="P27" s="29">
        <f>'AEO 2023 Table 35 Raw'!S18</f>
        <v>666.36852999999996</v>
      </c>
      <c r="Q27" s="29">
        <f>'AEO 2023 Table 35 Raw'!T18</f>
        <v>668.24157700000001</v>
      </c>
      <c r="R27" s="29">
        <f>'AEO 2023 Table 35 Raw'!U18</f>
        <v>672.17394999999999</v>
      </c>
      <c r="S27" s="29">
        <f>'AEO 2023 Table 35 Raw'!V18</f>
        <v>676.03515600000003</v>
      </c>
      <c r="T27" s="29">
        <f>'AEO 2023 Table 35 Raw'!W18</f>
        <v>679.41424600000005</v>
      </c>
      <c r="U27" s="29">
        <f>'AEO 2023 Table 35 Raw'!X18</f>
        <v>684.28772000000004</v>
      </c>
      <c r="V27" s="29">
        <f>'AEO 2023 Table 35 Raw'!Y18</f>
        <v>690.63830600000006</v>
      </c>
      <c r="W27" s="29">
        <f>'AEO 2023 Table 35 Raw'!Z18</f>
        <v>698.07110599999999</v>
      </c>
      <c r="X27" s="29">
        <f>'AEO 2023 Table 35 Raw'!AA18</f>
        <v>705.62060499999995</v>
      </c>
      <c r="Y27" s="29">
        <f>'AEO 2023 Table 35 Raw'!AB18</f>
        <v>713.18573000000004</v>
      </c>
      <c r="Z27" s="29">
        <f>'AEO 2023 Table 35 Raw'!AC18</f>
        <v>721.23553500000003</v>
      </c>
      <c r="AA27" s="29">
        <f>'AEO 2023 Table 35 Raw'!AD18</f>
        <v>730.61541699999998</v>
      </c>
      <c r="AB27" s="29">
        <f>'AEO 2023 Table 35 Raw'!AE18</f>
        <v>740.51544200000001</v>
      </c>
      <c r="AC27" s="29">
        <f>'AEO 2023 Table 35 Raw'!AF18</f>
        <v>750.55602999999996</v>
      </c>
      <c r="AD27" s="29">
        <f>'AEO 2023 Table 35 Raw'!AG18</f>
        <v>761.51873799999998</v>
      </c>
      <c r="AE27" s="29">
        <f>'AEO 2023 Table 35 Raw'!AH18</f>
        <v>773.14770499999997</v>
      </c>
      <c r="AF27" s="52">
        <f>'AEO 2023 Table 35 Raw'!AI18</f>
        <v>1E-3</v>
      </c>
    </row>
    <row r="28" spans="1:32" ht="15" customHeight="1">
      <c r="A28" s="8" t="s">
        <v>1609</v>
      </c>
      <c r="B28" s="28" t="s">
        <v>1610</v>
      </c>
      <c r="C28" s="29">
        <f>'AEO 2023 Table 35 Raw'!F19</f>
        <v>969.94122300000004</v>
      </c>
      <c r="D28" s="29">
        <f>'AEO 2023 Table 35 Raw'!G19</f>
        <v>940.81146200000001</v>
      </c>
      <c r="E28" s="29">
        <f>'AEO 2023 Table 35 Raw'!H19</f>
        <v>917.15948500000002</v>
      </c>
      <c r="F28" s="29">
        <f>'AEO 2023 Table 35 Raw'!I19</f>
        <v>901.62676999999996</v>
      </c>
      <c r="G28" s="29">
        <f>'AEO 2023 Table 35 Raw'!J19</f>
        <v>890.98638900000003</v>
      </c>
      <c r="H28" s="29">
        <f>'AEO 2023 Table 35 Raw'!K19</f>
        <v>878.49054000000001</v>
      </c>
      <c r="I28" s="29">
        <f>'AEO 2023 Table 35 Raw'!L19</f>
        <v>867.02569600000004</v>
      </c>
      <c r="J28" s="29">
        <f>'AEO 2023 Table 35 Raw'!M19</f>
        <v>854.45898399999999</v>
      </c>
      <c r="K28" s="29">
        <f>'AEO 2023 Table 35 Raw'!N19</f>
        <v>843.13281199999994</v>
      </c>
      <c r="L28" s="29">
        <f>'AEO 2023 Table 35 Raw'!O19</f>
        <v>833.16595500000005</v>
      </c>
      <c r="M28" s="29">
        <f>'AEO 2023 Table 35 Raw'!P19</f>
        <v>827.27282700000001</v>
      </c>
      <c r="N28" s="29">
        <f>'AEO 2023 Table 35 Raw'!Q19</f>
        <v>820.74212599999998</v>
      </c>
      <c r="O28" s="29">
        <f>'AEO 2023 Table 35 Raw'!R19</f>
        <v>813.97699</v>
      </c>
      <c r="P28" s="29">
        <f>'AEO 2023 Table 35 Raw'!S19</f>
        <v>809.44824200000005</v>
      </c>
      <c r="Q28" s="29">
        <f>'AEO 2023 Table 35 Raw'!T19</f>
        <v>804.86688200000003</v>
      </c>
      <c r="R28" s="29">
        <f>'AEO 2023 Table 35 Raw'!U19</f>
        <v>804.27398700000003</v>
      </c>
      <c r="S28" s="29">
        <f>'AEO 2023 Table 35 Raw'!V19</f>
        <v>803.65295400000002</v>
      </c>
      <c r="T28" s="29">
        <f>'AEO 2023 Table 35 Raw'!W19</f>
        <v>803.74804700000004</v>
      </c>
      <c r="U28" s="29">
        <f>'AEO 2023 Table 35 Raw'!X19</f>
        <v>804.90454099999999</v>
      </c>
      <c r="V28" s="29">
        <f>'AEO 2023 Table 35 Raw'!Y19</f>
        <v>806.42034899999999</v>
      </c>
      <c r="W28" s="29">
        <f>'AEO 2023 Table 35 Raw'!Z19</f>
        <v>809.15716599999996</v>
      </c>
      <c r="X28" s="29">
        <f>'AEO 2023 Table 35 Raw'!AA19</f>
        <v>813.02770999999996</v>
      </c>
      <c r="Y28" s="29">
        <f>'AEO 2023 Table 35 Raw'!AB19</f>
        <v>817.48461899999995</v>
      </c>
      <c r="Z28" s="29">
        <f>'AEO 2023 Table 35 Raw'!AC19</f>
        <v>821.82110599999999</v>
      </c>
      <c r="AA28" s="29">
        <f>'AEO 2023 Table 35 Raw'!AD19</f>
        <v>826.55474900000002</v>
      </c>
      <c r="AB28" s="29">
        <f>'AEO 2023 Table 35 Raw'!AE19</f>
        <v>831.33819600000004</v>
      </c>
      <c r="AC28" s="29">
        <f>'AEO 2023 Table 35 Raw'!AF19</f>
        <v>836.18957499999999</v>
      </c>
      <c r="AD28" s="29">
        <f>'AEO 2023 Table 35 Raw'!AG19</f>
        <v>842.79058799999996</v>
      </c>
      <c r="AE28" s="29">
        <f>'AEO 2023 Table 35 Raw'!AH19</f>
        <v>850.25329599999998</v>
      </c>
      <c r="AF28" s="52">
        <f>'AEO 2023 Table 35 Raw'!AI19</f>
        <v>-5.0000000000000001E-3</v>
      </c>
    </row>
    <row r="29" spans="1:32" ht="15" customHeight="1">
      <c r="A29" s="8" t="s">
        <v>1611</v>
      </c>
      <c r="B29" s="28" t="s">
        <v>1612</v>
      </c>
      <c r="C29" s="29">
        <f>'AEO 2023 Table 35 Raw'!F20</f>
        <v>4203.0278319999998</v>
      </c>
      <c r="D29" s="29">
        <f>'AEO 2023 Table 35 Raw'!G20</f>
        <v>4085.8527829999998</v>
      </c>
      <c r="E29" s="29">
        <f>'AEO 2023 Table 35 Raw'!H20</f>
        <v>3977.9411620000001</v>
      </c>
      <c r="F29" s="29">
        <f>'AEO 2023 Table 35 Raw'!I20</f>
        <v>3908.5668949999999</v>
      </c>
      <c r="G29" s="29">
        <f>'AEO 2023 Table 35 Raw'!J20</f>
        <v>3861.1782229999999</v>
      </c>
      <c r="H29" s="29">
        <f>'AEO 2023 Table 35 Raw'!K20</f>
        <v>3804.1892090000001</v>
      </c>
      <c r="I29" s="29">
        <f>'AEO 2023 Table 35 Raw'!L20</f>
        <v>3746.4604490000002</v>
      </c>
      <c r="J29" s="29">
        <f>'AEO 2023 Table 35 Raw'!M20</f>
        <v>3682.7316890000002</v>
      </c>
      <c r="K29" s="29">
        <f>'AEO 2023 Table 35 Raw'!N20</f>
        <v>3622.055664</v>
      </c>
      <c r="L29" s="29">
        <f>'AEO 2023 Table 35 Raw'!O20</f>
        <v>3565.8127439999998</v>
      </c>
      <c r="M29" s="29">
        <f>'AEO 2023 Table 35 Raw'!P20</f>
        <v>3521.0952149999998</v>
      </c>
      <c r="N29" s="29">
        <f>'AEO 2023 Table 35 Raw'!Q20</f>
        <v>3474.7841800000001</v>
      </c>
      <c r="O29" s="29">
        <f>'AEO 2023 Table 35 Raw'!R20</f>
        <v>3425.8664549999999</v>
      </c>
      <c r="P29" s="29">
        <f>'AEO 2023 Table 35 Raw'!S20</f>
        <v>3384.6206050000001</v>
      </c>
      <c r="Q29" s="29">
        <f>'AEO 2023 Table 35 Raw'!T20</f>
        <v>3342.4177249999998</v>
      </c>
      <c r="R29" s="29">
        <f>'AEO 2023 Table 35 Raw'!U20</f>
        <v>3315.2387699999999</v>
      </c>
      <c r="S29" s="29">
        <f>'AEO 2023 Table 35 Raw'!V20</f>
        <v>3294.2185060000002</v>
      </c>
      <c r="T29" s="29">
        <f>'AEO 2023 Table 35 Raw'!W20</f>
        <v>3272.158203</v>
      </c>
      <c r="U29" s="29">
        <f>'AEO 2023 Table 35 Raw'!X20</f>
        <v>3255.9291990000002</v>
      </c>
      <c r="V29" s="29">
        <f>'AEO 2023 Table 35 Raw'!Y20</f>
        <v>3239.0583499999998</v>
      </c>
      <c r="W29" s="29">
        <f>'AEO 2023 Table 35 Raw'!Z20</f>
        <v>3226.6767580000001</v>
      </c>
      <c r="X29" s="29">
        <f>'AEO 2023 Table 35 Raw'!AA20</f>
        <v>3214.0668949999999</v>
      </c>
      <c r="Y29" s="29">
        <f>'AEO 2023 Table 35 Raw'!AB20</f>
        <v>3200.9846189999998</v>
      </c>
      <c r="Z29" s="29">
        <f>'AEO 2023 Table 35 Raw'!AC20</f>
        <v>3186.8171390000002</v>
      </c>
      <c r="AA29" s="29">
        <f>'AEO 2023 Table 35 Raw'!AD20</f>
        <v>3173.031982</v>
      </c>
      <c r="AB29" s="29">
        <f>'AEO 2023 Table 35 Raw'!AE20</f>
        <v>3157.6123050000001</v>
      </c>
      <c r="AC29" s="29">
        <f>'AEO 2023 Table 35 Raw'!AF20</f>
        <v>3141.226318</v>
      </c>
      <c r="AD29" s="29">
        <f>'AEO 2023 Table 35 Raw'!AG20</f>
        <v>3130.6345209999999</v>
      </c>
      <c r="AE29" s="29">
        <f>'AEO 2023 Table 35 Raw'!AH20</f>
        <v>3123.703125</v>
      </c>
      <c r="AF29" s="52">
        <f>'AEO 2023 Table 35 Raw'!AI20</f>
        <v>-1.0999999999999999E-2</v>
      </c>
    </row>
    <row r="30" spans="1:32" ht="12" customHeight="1">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52"/>
    </row>
    <row r="31" spans="1:32" ht="15" customHeight="1">
      <c r="B31" s="27" t="s">
        <v>1613</v>
      </c>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52"/>
    </row>
    <row r="32" spans="1:32" ht="15" customHeight="1">
      <c r="A32" s="8" t="s">
        <v>1614</v>
      </c>
      <c r="B32" s="28" t="s">
        <v>1615</v>
      </c>
      <c r="C32" s="29">
        <f>'AEO 2023 Table 35 Raw'!F22</f>
        <v>2795.655029</v>
      </c>
      <c r="D32" s="29">
        <f>'AEO 2023 Table 35 Raw'!G22</f>
        <v>2985.946289</v>
      </c>
      <c r="E32" s="29">
        <f>'AEO 2023 Table 35 Raw'!H22</f>
        <v>3004.0117190000001</v>
      </c>
      <c r="F32" s="29">
        <f>'AEO 2023 Table 35 Raw'!I22</f>
        <v>2994.3767090000001</v>
      </c>
      <c r="G32" s="29">
        <f>'AEO 2023 Table 35 Raw'!J22</f>
        <v>3010.1215820000002</v>
      </c>
      <c r="H32" s="29">
        <f>'AEO 2023 Table 35 Raw'!K22</f>
        <v>3024.310547</v>
      </c>
      <c r="I32" s="29">
        <f>'AEO 2023 Table 35 Raw'!L22</f>
        <v>3036.461914</v>
      </c>
      <c r="J32" s="29">
        <f>'AEO 2023 Table 35 Raw'!M22</f>
        <v>3042.4677729999999</v>
      </c>
      <c r="K32" s="29">
        <f>'AEO 2023 Table 35 Raw'!N22</f>
        <v>3043.4104000000002</v>
      </c>
      <c r="L32" s="29">
        <f>'AEO 2023 Table 35 Raw'!O22</f>
        <v>3046.782471</v>
      </c>
      <c r="M32" s="29">
        <f>'AEO 2023 Table 35 Raw'!P22</f>
        <v>3061.0747070000002</v>
      </c>
      <c r="N32" s="29">
        <f>'AEO 2023 Table 35 Raw'!Q22</f>
        <v>3070.6218260000001</v>
      </c>
      <c r="O32" s="29">
        <f>'AEO 2023 Table 35 Raw'!R22</f>
        <v>3069.8415530000002</v>
      </c>
      <c r="P32" s="29">
        <f>'AEO 2023 Table 35 Raw'!S22</f>
        <v>3072.1235350000002</v>
      </c>
      <c r="Q32" s="29">
        <f>'AEO 2023 Table 35 Raw'!T22</f>
        <v>3082.9067380000001</v>
      </c>
      <c r="R32" s="29">
        <f>'AEO 2023 Table 35 Raw'!U22</f>
        <v>3102.0864259999998</v>
      </c>
      <c r="S32" s="29">
        <f>'AEO 2023 Table 35 Raw'!V22</f>
        <v>3127.588135</v>
      </c>
      <c r="T32" s="29">
        <f>'AEO 2023 Table 35 Raw'!W22</f>
        <v>3157.076904</v>
      </c>
      <c r="U32" s="29">
        <f>'AEO 2023 Table 35 Raw'!X22</f>
        <v>3191.8100589999999</v>
      </c>
      <c r="V32" s="29">
        <f>'AEO 2023 Table 35 Raw'!Y22</f>
        <v>3222.9575199999999</v>
      </c>
      <c r="W32" s="29">
        <f>'AEO 2023 Table 35 Raw'!Z22</f>
        <v>3255.5627439999998</v>
      </c>
      <c r="X32" s="29">
        <f>'AEO 2023 Table 35 Raw'!AA22</f>
        <v>3288.5258789999998</v>
      </c>
      <c r="Y32" s="29">
        <f>'AEO 2023 Table 35 Raw'!AB22</f>
        <v>3323.1064449999999</v>
      </c>
      <c r="Z32" s="29">
        <f>'AEO 2023 Table 35 Raw'!AC22</f>
        <v>3357.5683589999999</v>
      </c>
      <c r="AA32" s="29">
        <f>'AEO 2023 Table 35 Raw'!AD22</f>
        <v>3392.8244629999999</v>
      </c>
      <c r="AB32" s="29">
        <f>'AEO 2023 Table 35 Raw'!AE22</f>
        <v>3430.6352539999998</v>
      </c>
      <c r="AC32" s="29">
        <f>'AEO 2023 Table 35 Raw'!AF22</f>
        <v>3471.3813479999999</v>
      </c>
      <c r="AD32" s="29">
        <f>'AEO 2023 Table 35 Raw'!AG22</f>
        <v>3513.5590820000002</v>
      </c>
      <c r="AE32" s="29">
        <f>'AEO 2023 Table 35 Raw'!AH22</f>
        <v>3560.3764649999998</v>
      </c>
      <c r="AF32" s="52">
        <f>'AEO 2023 Table 35 Raw'!AI22</f>
        <v>8.9999999999999993E-3</v>
      </c>
    </row>
    <row r="33" spans="1:32" ht="15" customHeight="1">
      <c r="A33" s="8" t="s">
        <v>1616</v>
      </c>
      <c r="B33" s="28" t="s">
        <v>1617</v>
      </c>
      <c r="C33" s="29">
        <f>'AEO 2023 Table 35 Raw'!F23</f>
        <v>154.480209</v>
      </c>
      <c r="D33" s="29">
        <f>'AEO 2023 Table 35 Raw'!G23</f>
        <v>163.53123500000001</v>
      </c>
      <c r="E33" s="29">
        <f>'AEO 2023 Table 35 Raw'!H23</f>
        <v>164.38275100000001</v>
      </c>
      <c r="F33" s="29">
        <f>'AEO 2023 Table 35 Raw'!I23</f>
        <v>163.916977</v>
      </c>
      <c r="G33" s="29">
        <f>'AEO 2023 Table 35 Raw'!J23</f>
        <v>164.66076699999999</v>
      </c>
      <c r="H33" s="29">
        <f>'AEO 2023 Table 35 Raw'!K23</f>
        <v>165.33139</v>
      </c>
      <c r="I33" s="29">
        <f>'AEO 2023 Table 35 Raw'!L23</f>
        <v>165.905991</v>
      </c>
      <c r="J33" s="29">
        <f>'AEO 2023 Table 35 Raw'!M23</f>
        <v>166.18859900000001</v>
      </c>
      <c r="K33" s="29">
        <f>'AEO 2023 Table 35 Raw'!N23</f>
        <v>166.23085</v>
      </c>
      <c r="L33" s="29">
        <f>'AEO 2023 Table 35 Raw'!O23</f>
        <v>166.389084</v>
      </c>
      <c r="M33" s="29">
        <f>'AEO 2023 Table 35 Raw'!P23</f>
        <v>167.06776400000001</v>
      </c>
      <c r="N33" s="29">
        <f>'AEO 2023 Table 35 Raw'!Q23</f>
        <v>167.52093500000001</v>
      </c>
      <c r="O33" s="29">
        <f>'AEO 2023 Table 35 Raw'!R23</f>
        <v>167.48246800000001</v>
      </c>
      <c r="P33" s="29">
        <f>'AEO 2023 Table 35 Raw'!S23</f>
        <v>167.58998099999999</v>
      </c>
      <c r="Q33" s="29">
        <f>'AEO 2023 Table 35 Raw'!T23</f>
        <v>168.10247799999999</v>
      </c>
      <c r="R33" s="29">
        <f>'AEO 2023 Table 35 Raw'!U23</f>
        <v>169.01503</v>
      </c>
      <c r="S33" s="29">
        <f>'AEO 2023 Table 35 Raw'!V23</f>
        <v>170.22898900000001</v>
      </c>
      <c r="T33" s="29">
        <f>'AEO 2023 Table 35 Raw'!W23</f>
        <v>171.632507</v>
      </c>
      <c r="U33" s="29">
        <f>'AEO 2023 Table 35 Raw'!X23</f>
        <v>173.28613300000001</v>
      </c>
      <c r="V33" s="29">
        <f>'AEO 2023 Table 35 Raw'!Y23</f>
        <v>174.76892100000001</v>
      </c>
      <c r="W33" s="29">
        <f>'AEO 2023 Table 35 Raw'!Z23</f>
        <v>176.32135</v>
      </c>
      <c r="X33" s="29">
        <f>'AEO 2023 Table 35 Raw'!AA23</f>
        <v>177.89068599999999</v>
      </c>
      <c r="Y33" s="29">
        <f>'AEO 2023 Table 35 Raw'!AB23</f>
        <v>179.53720100000001</v>
      </c>
      <c r="Z33" s="29">
        <f>'AEO 2023 Table 35 Raw'!AC23</f>
        <v>181.178146</v>
      </c>
      <c r="AA33" s="29">
        <f>'AEO 2023 Table 35 Raw'!AD23</f>
        <v>182.856964</v>
      </c>
      <c r="AB33" s="29">
        <f>'AEO 2023 Table 35 Raw'!AE23</f>
        <v>184.65737899999999</v>
      </c>
      <c r="AC33" s="29">
        <f>'AEO 2023 Table 35 Raw'!AF23</f>
        <v>186.59747300000001</v>
      </c>
      <c r="AD33" s="29">
        <f>'AEO 2023 Table 35 Raw'!AG23</f>
        <v>188.605942</v>
      </c>
      <c r="AE33" s="29">
        <f>'AEO 2023 Table 35 Raw'!AH23</f>
        <v>190.835114</v>
      </c>
      <c r="AF33" s="52">
        <f>'AEO 2023 Table 35 Raw'!AI23</f>
        <v>8.0000000000000002E-3</v>
      </c>
    </row>
    <row r="34" spans="1:32" ht="15" customHeight="1">
      <c r="A34" s="8" t="s">
        <v>1618</v>
      </c>
      <c r="B34" s="28" t="s">
        <v>1619</v>
      </c>
      <c r="C34" s="29">
        <f>'AEO 2023 Table 35 Raw'!F24</f>
        <v>1525.0932620000001</v>
      </c>
      <c r="D34" s="29">
        <f>'AEO 2023 Table 35 Raw'!G24</f>
        <v>1567.8680420000001</v>
      </c>
      <c r="E34" s="29">
        <f>'AEO 2023 Table 35 Raw'!H24</f>
        <v>1526.7360839999999</v>
      </c>
      <c r="F34" s="29">
        <f>'AEO 2023 Table 35 Raw'!I24</f>
        <v>1508.541504</v>
      </c>
      <c r="G34" s="29">
        <f>'AEO 2023 Table 35 Raw'!J24</f>
        <v>1515.349121</v>
      </c>
      <c r="H34" s="29">
        <f>'AEO 2023 Table 35 Raw'!K24</f>
        <v>1520.4882809999999</v>
      </c>
      <c r="I34" s="29">
        <f>'AEO 2023 Table 35 Raw'!L24</f>
        <v>1524.98938</v>
      </c>
      <c r="J34" s="29">
        <f>'AEO 2023 Table 35 Raw'!M24</f>
        <v>1525.926025</v>
      </c>
      <c r="K34" s="29">
        <f>'AEO 2023 Table 35 Raw'!N24</f>
        <v>1523.0429690000001</v>
      </c>
      <c r="L34" s="29">
        <f>'AEO 2023 Table 35 Raw'!O24</f>
        <v>1521.2917480000001</v>
      </c>
      <c r="M34" s="29">
        <f>'AEO 2023 Table 35 Raw'!P24</f>
        <v>1525.9873050000001</v>
      </c>
      <c r="N34" s="29">
        <f>'AEO 2023 Table 35 Raw'!Q24</f>
        <v>1531.2928469999999</v>
      </c>
      <c r="O34" s="29">
        <f>'AEO 2023 Table 35 Raw'!R24</f>
        <v>1530.815918</v>
      </c>
      <c r="P34" s="29">
        <f>'AEO 2023 Table 35 Raw'!S24</f>
        <v>1529.8126219999999</v>
      </c>
      <c r="Q34" s="29">
        <f>'AEO 2023 Table 35 Raw'!T24</f>
        <v>1532.0532229999999</v>
      </c>
      <c r="R34" s="29">
        <f>'AEO 2023 Table 35 Raw'!U24</f>
        <v>1538.0153809999999</v>
      </c>
      <c r="S34" s="29">
        <f>'AEO 2023 Table 35 Raw'!V24</f>
        <v>1547.7210689999999</v>
      </c>
      <c r="T34" s="29">
        <f>'AEO 2023 Table 35 Raw'!W24</f>
        <v>1559.256592</v>
      </c>
      <c r="U34" s="29">
        <f>'AEO 2023 Table 35 Raw'!X24</f>
        <v>1573.825317</v>
      </c>
      <c r="V34" s="29">
        <f>'AEO 2023 Table 35 Raw'!Y24</f>
        <v>1586.3063959999999</v>
      </c>
      <c r="W34" s="29">
        <f>'AEO 2023 Table 35 Raw'!Z24</f>
        <v>1599.5791019999999</v>
      </c>
      <c r="X34" s="29">
        <f>'AEO 2023 Table 35 Raw'!AA24</f>
        <v>1613.908447</v>
      </c>
      <c r="Y34" s="29">
        <f>'AEO 2023 Table 35 Raw'!AB24</f>
        <v>1628.809814</v>
      </c>
      <c r="Z34" s="29">
        <f>'AEO 2023 Table 35 Raw'!AC24</f>
        <v>1643.376831</v>
      </c>
      <c r="AA34" s="29">
        <f>'AEO 2023 Table 35 Raw'!AD24</f>
        <v>1658.938232</v>
      </c>
      <c r="AB34" s="29">
        <f>'AEO 2023 Table 35 Raw'!AE24</f>
        <v>1676.1137699999999</v>
      </c>
      <c r="AC34" s="29">
        <f>'AEO 2023 Table 35 Raw'!AF24</f>
        <v>1694.779663</v>
      </c>
      <c r="AD34" s="29">
        <f>'AEO 2023 Table 35 Raw'!AG24</f>
        <v>1714.7982179999999</v>
      </c>
      <c r="AE34" s="29">
        <f>'AEO 2023 Table 35 Raw'!AH24</f>
        <v>1736.7991939999999</v>
      </c>
      <c r="AF34" s="52">
        <f>'AEO 2023 Table 35 Raw'!AI24</f>
        <v>5.0000000000000001E-3</v>
      </c>
    </row>
    <row r="35" spans="1:32" ht="15" customHeight="1">
      <c r="A35" s="8" t="s">
        <v>1620</v>
      </c>
      <c r="B35" s="28" t="s">
        <v>1621</v>
      </c>
      <c r="C35" s="29">
        <f>'AEO 2023 Table 35 Raw'!F25</f>
        <v>585.55181900000002</v>
      </c>
      <c r="D35" s="29">
        <f>'AEO 2023 Table 35 Raw'!G25</f>
        <v>750.91198699999995</v>
      </c>
      <c r="E35" s="29">
        <f>'AEO 2023 Table 35 Raw'!H25</f>
        <v>819.919983</v>
      </c>
      <c r="F35" s="29">
        <f>'AEO 2023 Table 35 Raw'!I25</f>
        <v>830.230591</v>
      </c>
      <c r="G35" s="29">
        <f>'AEO 2023 Table 35 Raw'!J25</f>
        <v>837.06994599999996</v>
      </c>
      <c r="H35" s="29">
        <f>'AEO 2023 Table 35 Raw'!K25</f>
        <v>843.648865</v>
      </c>
      <c r="I35" s="29">
        <f>'AEO 2023 Table 35 Raw'!L25</f>
        <v>849.23260500000004</v>
      </c>
      <c r="J35" s="29">
        <f>'AEO 2023 Table 35 Raw'!M25</f>
        <v>853.01031499999999</v>
      </c>
      <c r="K35" s="29">
        <f>'AEO 2023 Table 35 Raw'!N25</f>
        <v>855.76171899999997</v>
      </c>
      <c r="L35" s="29">
        <f>'AEO 2023 Table 35 Raw'!O25</f>
        <v>859.20422399999995</v>
      </c>
      <c r="M35" s="29">
        <f>'AEO 2023 Table 35 Raw'!P25</f>
        <v>865.41162099999997</v>
      </c>
      <c r="N35" s="29">
        <f>'AEO 2023 Table 35 Raw'!Q25</f>
        <v>868.69140600000003</v>
      </c>
      <c r="O35" s="29">
        <f>'AEO 2023 Table 35 Raw'!R25</f>
        <v>869.10211200000003</v>
      </c>
      <c r="P35" s="29">
        <f>'AEO 2023 Table 35 Raw'!S25</f>
        <v>871.32574499999998</v>
      </c>
      <c r="Q35" s="29">
        <f>'AEO 2023 Table 35 Raw'!T25</f>
        <v>876.51696800000002</v>
      </c>
      <c r="R35" s="29">
        <f>'AEO 2023 Table 35 Raw'!U25</f>
        <v>884.41485599999999</v>
      </c>
      <c r="S35" s="29">
        <f>'AEO 2023 Table 35 Raw'!V25</f>
        <v>893.89855999999997</v>
      </c>
      <c r="T35" s="29">
        <f>'AEO 2023 Table 35 Raw'!W25</f>
        <v>904.61901899999998</v>
      </c>
      <c r="U35" s="29">
        <f>'AEO 2023 Table 35 Raw'!X25</f>
        <v>916.72100799999998</v>
      </c>
      <c r="V35" s="29">
        <f>'AEO 2023 Table 35 Raw'!Y25</f>
        <v>927.89562999999998</v>
      </c>
      <c r="W35" s="29">
        <f>'AEO 2023 Table 35 Raw'!Z25</f>
        <v>939.45696999999996</v>
      </c>
      <c r="X35" s="29">
        <f>'AEO 2023 Table 35 Raw'!AA25</f>
        <v>950.67779499999995</v>
      </c>
      <c r="Y35" s="29">
        <f>'AEO 2023 Table 35 Raw'!AB25</f>
        <v>962.48809800000004</v>
      </c>
      <c r="Z35" s="29">
        <f>'AEO 2023 Table 35 Raw'!AC25</f>
        <v>974.37261999999998</v>
      </c>
      <c r="AA35" s="29">
        <f>'AEO 2023 Table 35 Raw'!AD25</f>
        <v>986.22100799999998</v>
      </c>
      <c r="AB35" s="29">
        <f>'AEO 2023 Table 35 Raw'!AE25</f>
        <v>998.68841599999996</v>
      </c>
      <c r="AC35" s="29">
        <f>'AEO 2023 Table 35 Raw'!AF25</f>
        <v>1012.037231</v>
      </c>
      <c r="AD35" s="29">
        <f>'AEO 2023 Table 35 Raw'!AG25</f>
        <v>1025.5076899999999</v>
      </c>
      <c r="AE35" s="29">
        <f>'AEO 2023 Table 35 Raw'!AH25</f>
        <v>1040.55603</v>
      </c>
      <c r="AF35" s="52">
        <f>'AEO 2023 Table 35 Raw'!AI25</f>
        <v>2.1000000000000001E-2</v>
      </c>
    </row>
    <row r="36" spans="1:32" ht="15" customHeight="1">
      <c r="A36" s="8" t="s">
        <v>1622</v>
      </c>
      <c r="B36" s="28" t="s">
        <v>1623</v>
      </c>
      <c r="C36" s="29">
        <f>'AEO 2023 Table 35 Raw'!F26</f>
        <v>530.52978499999995</v>
      </c>
      <c r="D36" s="29">
        <f>'AEO 2023 Table 35 Raw'!G26</f>
        <v>503.63491800000003</v>
      </c>
      <c r="E36" s="29">
        <f>'AEO 2023 Table 35 Raw'!H26</f>
        <v>492.97289999999998</v>
      </c>
      <c r="F36" s="29">
        <f>'AEO 2023 Table 35 Raw'!I26</f>
        <v>491.68774400000001</v>
      </c>
      <c r="G36" s="29">
        <f>'AEO 2023 Table 35 Raw'!J26</f>
        <v>493.04165599999999</v>
      </c>
      <c r="H36" s="29">
        <f>'AEO 2023 Table 35 Raw'!K26</f>
        <v>494.84197999999998</v>
      </c>
      <c r="I36" s="29">
        <f>'AEO 2023 Table 35 Raw'!L26</f>
        <v>496.33401500000002</v>
      </c>
      <c r="J36" s="29">
        <f>'AEO 2023 Table 35 Raw'!M26</f>
        <v>497.34268200000002</v>
      </c>
      <c r="K36" s="29">
        <f>'AEO 2023 Table 35 Raw'!N26</f>
        <v>498.37484699999999</v>
      </c>
      <c r="L36" s="29">
        <f>'AEO 2023 Table 35 Raw'!O26</f>
        <v>499.89736900000003</v>
      </c>
      <c r="M36" s="29">
        <f>'AEO 2023 Table 35 Raw'!P26</f>
        <v>502.60791</v>
      </c>
      <c r="N36" s="29">
        <f>'AEO 2023 Table 35 Raw'!Q26</f>
        <v>503.11676</v>
      </c>
      <c r="O36" s="29">
        <f>'AEO 2023 Table 35 Raw'!R26</f>
        <v>502.44113199999998</v>
      </c>
      <c r="P36" s="29">
        <f>'AEO 2023 Table 35 Raw'!S26</f>
        <v>503.39532500000001</v>
      </c>
      <c r="Q36" s="29">
        <f>'AEO 2023 Table 35 Raw'!T26</f>
        <v>506.23397799999998</v>
      </c>
      <c r="R36" s="29">
        <f>'AEO 2023 Table 35 Raw'!U26</f>
        <v>510.641052</v>
      </c>
      <c r="S36" s="29">
        <f>'AEO 2023 Table 35 Raw'!V26</f>
        <v>515.73944100000006</v>
      </c>
      <c r="T36" s="29">
        <f>'AEO 2023 Table 35 Raw'!W26</f>
        <v>521.56854199999998</v>
      </c>
      <c r="U36" s="29">
        <f>'AEO 2023 Table 35 Raw'!X26</f>
        <v>527.97747800000002</v>
      </c>
      <c r="V36" s="29">
        <f>'AEO 2023 Table 35 Raw'!Y26</f>
        <v>533.98669400000006</v>
      </c>
      <c r="W36" s="29">
        <f>'AEO 2023 Table 35 Raw'!Z26</f>
        <v>540.20526099999995</v>
      </c>
      <c r="X36" s="29">
        <f>'AEO 2023 Table 35 Raw'!AA26</f>
        <v>546.04901099999995</v>
      </c>
      <c r="Y36" s="29">
        <f>'AEO 2023 Table 35 Raw'!AB26</f>
        <v>552.27117899999996</v>
      </c>
      <c r="Z36" s="29">
        <f>'AEO 2023 Table 35 Raw'!AC26</f>
        <v>558.64074700000003</v>
      </c>
      <c r="AA36" s="29">
        <f>'AEO 2023 Table 35 Raw'!AD26</f>
        <v>564.80841099999998</v>
      </c>
      <c r="AB36" s="29">
        <f>'AEO 2023 Table 35 Raw'!AE26</f>
        <v>571.17590299999995</v>
      </c>
      <c r="AC36" s="29">
        <f>'AEO 2023 Table 35 Raw'!AF26</f>
        <v>577.96679700000004</v>
      </c>
      <c r="AD36" s="29">
        <f>'AEO 2023 Table 35 Raw'!AG26</f>
        <v>584.64727800000003</v>
      </c>
      <c r="AE36" s="29">
        <f>'AEO 2023 Table 35 Raw'!AH26</f>
        <v>592.18615699999998</v>
      </c>
      <c r="AF36" s="52">
        <f>'AEO 2023 Table 35 Raw'!AI26</f>
        <v>4.0000000000000001E-3</v>
      </c>
    </row>
    <row r="37" spans="1:32" ht="15" customHeight="1">
      <c r="A37" s="8" t="s">
        <v>1624</v>
      </c>
      <c r="B37" s="28" t="s">
        <v>1625</v>
      </c>
      <c r="C37" s="29">
        <f>'AEO 2023 Table 35 Raw'!F27</f>
        <v>1234.088135</v>
      </c>
      <c r="D37" s="29">
        <f>'AEO 2023 Table 35 Raw'!G27</f>
        <v>1173.2438959999999</v>
      </c>
      <c r="E37" s="29">
        <f>'AEO 2023 Table 35 Raw'!H27</f>
        <v>1163.399048</v>
      </c>
      <c r="F37" s="29">
        <f>'AEO 2023 Table 35 Raw'!I27</f>
        <v>1161.1793210000001</v>
      </c>
      <c r="G37" s="29">
        <f>'AEO 2023 Table 35 Raw'!J27</f>
        <v>1150.975586</v>
      </c>
      <c r="H37" s="29">
        <f>'AEO 2023 Table 35 Raw'!K27</f>
        <v>1146.247437</v>
      </c>
      <c r="I37" s="29">
        <f>'AEO 2023 Table 35 Raw'!L27</f>
        <v>1136.9453120000001</v>
      </c>
      <c r="J37" s="29">
        <f>'AEO 2023 Table 35 Raw'!M27</f>
        <v>1130.1513669999999</v>
      </c>
      <c r="K37" s="29">
        <f>'AEO 2023 Table 35 Raw'!N27</f>
        <v>1124.275024</v>
      </c>
      <c r="L37" s="29">
        <f>'AEO 2023 Table 35 Raw'!O27</f>
        <v>1121.1164550000001</v>
      </c>
      <c r="M37" s="29">
        <f>'AEO 2023 Table 35 Raw'!P27</f>
        <v>1118.7803960000001</v>
      </c>
      <c r="N37" s="29">
        <f>'AEO 2023 Table 35 Raw'!Q27</f>
        <v>1116.8857419999999</v>
      </c>
      <c r="O37" s="29">
        <f>'AEO 2023 Table 35 Raw'!R27</f>
        <v>1114.0074460000001</v>
      </c>
      <c r="P37" s="29">
        <f>'AEO 2023 Table 35 Raw'!S27</f>
        <v>1111.151611</v>
      </c>
      <c r="Q37" s="29">
        <f>'AEO 2023 Table 35 Raw'!T27</f>
        <v>1107.9022219999999</v>
      </c>
      <c r="R37" s="29">
        <f>'AEO 2023 Table 35 Raw'!U27</f>
        <v>1105.9880370000001</v>
      </c>
      <c r="S37" s="29">
        <f>'AEO 2023 Table 35 Raw'!V27</f>
        <v>1104.0131839999999</v>
      </c>
      <c r="T37" s="29">
        <f>'AEO 2023 Table 35 Raw'!W27</f>
        <v>1102.27124</v>
      </c>
      <c r="U37" s="29">
        <f>'AEO 2023 Table 35 Raw'!X27</f>
        <v>1101.5563959999999</v>
      </c>
      <c r="V37" s="29">
        <f>'AEO 2023 Table 35 Raw'!Y27</f>
        <v>1099.544922</v>
      </c>
      <c r="W37" s="29">
        <f>'AEO 2023 Table 35 Raw'!Z27</f>
        <v>1097.713745</v>
      </c>
      <c r="X37" s="29">
        <f>'AEO 2023 Table 35 Raw'!AA27</f>
        <v>1096.149414</v>
      </c>
      <c r="Y37" s="29">
        <f>'AEO 2023 Table 35 Raw'!AB27</f>
        <v>1094.751953</v>
      </c>
      <c r="Z37" s="29">
        <f>'AEO 2023 Table 35 Raw'!AC27</f>
        <v>1093.028564</v>
      </c>
      <c r="AA37" s="29">
        <f>'AEO 2023 Table 35 Raw'!AD27</f>
        <v>1091.962158</v>
      </c>
      <c r="AB37" s="29">
        <f>'AEO 2023 Table 35 Raw'!AE27</f>
        <v>1090.536499</v>
      </c>
      <c r="AC37" s="29">
        <f>'AEO 2023 Table 35 Raw'!AF27</f>
        <v>1087.4643550000001</v>
      </c>
      <c r="AD37" s="29">
        <f>'AEO 2023 Table 35 Raw'!AG27</f>
        <v>1086.8054199999999</v>
      </c>
      <c r="AE37" s="29">
        <f>'AEO 2023 Table 35 Raw'!AH27</f>
        <v>1085.915283</v>
      </c>
      <c r="AF37" s="52">
        <f>'AEO 2023 Table 35 Raw'!AI27</f>
        <v>-5.0000000000000001E-3</v>
      </c>
    </row>
    <row r="38" spans="1:32" ht="15" customHeight="1">
      <c r="A38" s="8" t="s">
        <v>1626</v>
      </c>
      <c r="B38" s="28" t="s">
        <v>1627</v>
      </c>
      <c r="C38" s="29">
        <f>'AEO 2023 Table 35 Raw'!F28</f>
        <v>1033.165405</v>
      </c>
      <c r="D38" s="29">
        <f>'AEO 2023 Table 35 Raw'!G28</f>
        <v>979.89202899999998</v>
      </c>
      <c r="E38" s="29">
        <f>'AEO 2023 Table 35 Raw'!H28</f>
        <v>974.51336700000002</v>
      </c>
      <c r="F38" s="29">
        <f>'AEO 2023 Table 35 Raw'!I28</f>
        <v>975.08941700000003</v>
      </c>
      <c r="G38" s="29">
        <f>'AEO 2023 Table 35 Raw'!J28</f>
        <v>966.546021</v>
      </c>
      <c r="H38" s="29">
        <f>'AEO 2023 Table 35 Raw'!K28</f>
        <v>963.49517800000001</v>
      </c>
      <c r="I38" s="29">
        <f>'AEO 2023 Table 35 Raw'!L28</f>
        <v>955.84588599999995</v>
      </c>
      <c r="J38" s="29">
        <f>'AEO 2023 Table 35 Raw'!M28</f>
        <v>950.93066399999998</v>
      </c>
      <c r="K38" s="29">
        <f>'AEO 2023 Table 35 Raw'!N28</f>
        <v>947.14837599999998</v>
      </c>
      <c r="L38" s="29">
        <f>'AEO 2023 Table 35 Raw'!O28</f>
        <v>945.89868200000001</v>
      </c>
      <c r="M38" s="29">
        <f>'AEO 2023 Table 35 Raw'!P28</f>
        <v>944.85516399999995</v>
      </c>
      <c r="N38" s="29">
        <f>'AEO 2023 Table 35 Raw'!Q28</f>
        <v>944.14190699999995</v>
      </c>
      <c r="O38" s="29">
        <f>'AEO 2023 Table 35 Raw'!R28</f>
        <v>942.78301999999996</v>
      </c>
      <c r="P38" s="29">
        <f>'AEO 2023 Table 35 Raw'!S28</f>
        <v>941.41467299999999</v>
      </c>
      <c r="Q38" s="29">
        <f>'AEO 2023 Table 35 Raw'!T28</f>
        <v>939.39831500000003</v>
      </c>
      <c r="R38" s="29">
        <f>'AEO 2023 Table 35 Raw'!U28</f>
        <v>938.39746100000002</v>
      </c>
      <c r="S38" s="29">
        <f>'AEO 2023 Table 35 Raw'!V28</f>
        <v>937.14086899999995</v>
      </c>
      <c r="T38" s="29">
        <f>'AEO 2023 Table 35 Raw'!W28</f>
        <v>936.03857400000004</v>
      </c>
      <c r="U38" s="29">
        <f>'AEO 2023 Table 35 Raw'!X28</f>
        <v>935.76641800000004</v>
      </c>
      <c r="V38" s="29">
        <f>'AEO 2023 Table 35 Raw'!Y28</f>
        <v>934.27673300000004</v>
      </c>
      <c r="W38" s="29">
        <f>'AEO 2023 Table 35 Raw'!Z28</f>
        <v>932.92230199999995</v>
      </c>
      <c r="X38" s="29">
        <f>'AEO 2023 Table 35 Raw'!AA28</f>
        <v>931.82714799999997</v>
      </c>
      <c r="Y38" s="29">
        <f>'AEO 2023 Table 35 Raw'!AB28</f>
        <v>930.86364700000001</v>
      </c>
      <c r="Z38" s="29">
        <f>'AEO 2023 Table 35 Raw'!AC28</f>
        <v>929.62719700000002</v>
      </c>
      <c r="AA38" s="29">
        <f>'AEO 2023 Table 35 Raw'!AD28</f>
        <v>929.00006099999996</v>
      </c>
      <c r="AB38" s="29">
        <f>'AEO 2023 Table 35 Raw'!AE28</f>
        <v>927.93945299999996</v>
      </c>
      <c r="AC38" s="29">
        <f>'AEO 2023 Table 35 Raw'!AF28</f>
        <v>925.19561799999997</v>
      </c>
      <c r="AD38" s="29">
        <f>'AEO 2023 Table 35 Raw'!AG28</f>
        <v>924.64996299999996</v>
      </c>
      <c r="AE38" s="29">
        <f>'AEO 2023 Table 35 Raw'!AH28</f>
        <v>923.808899</v>
      </c>
      <c r="AF38" s="52">
        <f>'AEO 2023 Table 35 Raw'!AI28</f>
        <v>-4.0000000000000001E-3</v>
      </c>
    </row>
    <row r="39" spans="1:32" ht="15" customHeight="1">
      <c r="A39" s="8" t="s">
        <v>1628</v>
      </c>
      <c r="B39" s="28" t="s">
        <v>1629</v>
      </c>
      <c r="C39" s="29">
        <f>'AEO 2023 Table 35 Raw'!F29</f>
        <v>98.239388000000005</v>
      </c>
      <c r="D39" s="29">
        <f>'AEO 2023 Table 35 Raw'!G29</f>
        <v>98.555594999999997</v>
      </c>
      <c r="E39" s="29">
        <f>'AEO 2023 Table 35 Raw'!H29</f>
        <v>96.731917999999993</v>
      </c>
      <c r="F39" s="29">
        <f>'AEO 2023 Table 35 Raw'!I29</f>
        <v>95.436927999999995</v>
      </c>
      <c r="G39" s="29">
        <f>'AEO 2023 Table 35 Raw'!J29</f>
        <v>94.347915999999998</v>
      </c>
      <c r="H39" s="29">
        <f>'AEO 2023 Table 35 Raw'!K29</f>
        <v>93.10463</v>
      </c>
      <c r="I39" s="29">
        <f>'AEO 2023 Table 35 Raw'!L29</f>
        <v>91.875465000000005</v>
      </c>
      <c r="J39" s="29">
        <f>'AEO 2023 Table 35 Raw'!M29</f>
        <v>90.529846000000006</v>
      </c>
      <c r="K39" s="29">
        <f>'AEO 2023 Table 35 Raw'!N29</f>
        <v>89.324959000000007</v>
      </c>
      <c r="L39" s="29">
        <f>'AEO 2023 Table 35 Raw'!O29</f>
        <v>88.201453999999998</v>
      </c>
      <c r="M39" s="29">
        <f>'AEO 2023 Table 35 Raw'!P29</f>
        <v>87.334311999999997</v>
      </c>
      <c r="N39" s="29">
        <f>'AEO 2023 Table 35 Raw'!Q29</f>
        <v>86.465857999999997</v>
      </c>
      <c r="O39" s="29">
        <f>'AEO 2023 Table 35 Raw'!R29</f>
        <v>85.351685000000003</v>
      </c>
      <c r="P39" s="29">
        <f>'AEO 2023 Table 35 Raw'!S29</f>
        <v>84.240737999999993</v>
      </c>
      <c r="Q39" s="29">
        <f>'AEO 2023 Table 35 Raw'!T29</f>
        <v>83.043732000000006</v>
      </c>
      <c r="R39" s="29">
        <f>'AEO 2023 Table 35 Raw'!U29</f>
        <v>82.109359999999995</v>
      </c>
      <c r="S39" s="29">
        <f>'AEO 2023 Table 35 Raw'!V29</f>
        <v>81.163605000000004</v>
      </c>
      <c r="T39" s="29">
        <f>'AEO 2023 Table 35 Raw'!W29</f>
        <v>80.212753000000006</v>
      </c>
      <c r="U39" s="29">
        <f>'AEO 2023 Table 35 Raw'!X29</f>
        <v>79.316063</v>
      </c>
      <c r="V39" s="29">
        <f>'AEO 2023 Table 35 Raw'!Y29</f>
        <v>78.387878000000001</v>
      </c>
      <c r="W39" s="29">
        <f>'AEO 2023 Table 35 Raw'!Z29</f>
        <v>77.573982000000001</v>
      </c>
      <c r="X39" s="29">
        <f>'AEO 2023 Table 35 Raw'!AA29</f>
        <v>76.789490000000001</v>
      </c>
      <c r="Y39" s="29">
        <f>'AEO 2023 Table 35 Raw'!AB29</f>
        <v>75.995895000000004</v>
      </c>
      <c r="Z39" s="29">
        <f>'AEO 2023 Table 35 Raw'!AC29</f>
        <v>75.232376000000002</v>
      </c>
      <c r="AA39" s="29">
        <f>'AEO 2023 Table 35 Raw'!AD29</f>
        <v>74.504272</v>
      </c>
      <c r="AB39" s="29">
        <f>'AEO 2023 Table 35 Raw'!AE29</f>
        <v>73.715118000000004</v>
      </c>
      <c r="AC39" s="29">
        <f>'AEO 2023 Table 35 Raw'!AF29</f>
        <v>72.897345999999999</v>
      </c>
      <c r="AD39" s="29">
        <f>'AEO 2023 Table 35 Raw'!AG29</f>
        <v>72.268508999999995</v>
      </c>
      <c r="AE39" s="29">
        <f>'AEO 2023 Table 35 Raw'!AH29</f>
        <v>71.703384</v>
      </c>
      <c r="AF39" s="52">
        <f>'AEO 2023 Table 35 Raw'!AI29</f>
        <v>-1.0999999999999999E-2</v>
      </c>
    </row>
    <row r="40" spans="1:32" ht="15" customHeight="1">
      <c r="A40" s="8" t="s">
        <v>1630</v>
      </c>
      <c r="B40" s="28" t="s">
        <v>1631</v>
      </c>
      <c r="C40" s="29">
        <f>'AEO 2023 Table 35 Raw'!F30</f>
        <v>934.92602499999998</v>
      </c>
      <c r="D40" s="29">
        <f>'AEO 2023 Table 35 Raw'!G30</f>
        <v>881.33642599999996</v>
      </c>
      <c r="E40" s="29">
        <f>'AEO 2023 Table 35 Raw'!H30</f>
        <v>877.78143299999999</v>
      </c>
      <c r="F40" s="29">
        <f>'AEO 2023 Table 35 Raw'!I30</f>
        <v>879.652466</v>
      </c>
      <c r="G40" s="29">
        <f>'AEO 2023 Table 35 Raw'!J30</f>
        <v>872.19812000000002</v>
      </c>
      <c r="H40" s="29">
        <f>'AEO 2023 Table 35 Raw'!K30</f>
        <v>870.39056400000004</v>
      </c>
      <c r="I40" s="29">
        <f>'AEO 2023 Table 35 Raw'!L30</f>
        <v>863.97039800000005</v>
      </c>
      <c r="J40" s="29">
        <f>'AEO 2023 Table 35 Raw'!M30</f>
        <v>860.40081799999996</v>
      </c>
      <c r="K40" s="29">
        <f>'AEO 2023 Table 35 Raw'!N30</f>
        <v>857.82342500000004</v>
      </c>
      <c r="L40" s="29">
        <f>'AEO 2023 Table 35 Raw'!O30</f>
        <v>857.69720500000005</v>
      </c>
      <c r="M40" s="29">
        <f>'AEO 2023 Table 35 Raw'!P30</f>
        <v>857.52087400000005</v>
      </c>
      <c r="N40" s="29">
        <f>'AEO 2023 Table 35 Raw'!Q30</f>
        <v>857.67602499999998</v>
      </c>
      <c r="O40" s="29">
        <f>'AEO 2023 Table 35 Raw'!R30</f>
        <v>857.43133499999999</v>
      </c>
      <c r="P40" s="29">
        <f>'AEO 2023 Table 35 Raw'!S30</f>
        <v>857.17394999999999</v>
      </c>
      <c r="Q40" s="29">
        <f>'AEO 2023 Table 35 Raw'!T30</f>
        <v>856.35455300000001</v>
      </c>
      <c r="R40" s="29">
        <f>'AEO 2023 Table 35 Raw'!U30</f>
        <v>856.28808600000002</v>
      </c>
      <c r="S40" s="29">
        <f>'AEO 2023 Table 35 Raw'!V30</f>
        <v>855.97729500000003</v>
      </c>
      <c r="T40" s="29">
        <f>'AEO 2023 Table 35 Raw'!W30</f>
        <v>855.82580600000006</v>
      </c>
      <c r="U40" s="29">
        <f>'AEO 2023 Table 35 Raw'!X30</f>
        <v>856.450378</v>
      </c>
      <c r="V40" s="29">
        <f>'AEO 2023 Table 35 Raw'!Y30</f>
        <v>855.88885500000004</v>
      </c>
      <c r="W40" s="29">
        <f>'AEO 2023 Table 35 Raw'!Z30</f>
        <v>855.34832800000004</v>
      </c>
      <c r="X40" s="29">
        <f>'AEO 2023 Table 35 Raw'!AA30</f>
        <v>855.03765899999996</v>
      </c>
      <c r="Y40" s="29">
        <f>'AEO 2023 Table 35 Raw'!AB30</f>
        <v>854.86773700000003</v>
      </c>
      <c r="Z40" s="29">
        <f>'AEO 2023 Table 35 Raw'!AC30</f>
        <v>854.39483600000005</v>
      </c>
      <c r="AA40" s="29">
        <f>'AEO 2023 Table 35 Raw'!AD30</f>
        <v>854.49578899999995</v>
      </c>
      <c r="AB40" s="29">
        <f>'AEO 2023 Table 35 Raw'!AE30</f>
        <v>854.22436500000003</v>
      </c>
      <c r="AC40" s="29">
        <f>'AEO 2023 Table 35 Raw'!AF30</f>
        <v>852.29827899999998</v>
      </c>
      <c r="AD40" s="29">
        <f>'AEO 2023 Table 35 Raw'!AG30</f>
        <v>852.38147000000004</v>
      </c>
      <c r="AE40" s="29">
        <f>'AEO 2023 Table 35 Raw'!AH30</f>
        <v>852.10553000000004</v>
      </c>
      <c r="AF40" s="52">
        <f>'AEO 2023 Table 35 Raw'!AI30</f>
        <v>-3.0000000000000001E-3</v>
      </c>
    </row>
    <row r="41" spans="1:32" ht="15" customHeight="1">
      <c r="A41" s="8" t="s">
        <v>1632</v>
      </c>
      <c r="B41" s="28" t="s">
        <v>1633</v>
      </c>
      <c r="C41" s="29">
        <f>'AEO 2023 Table 35 Raw'!F31</f>
        <v>200.92266799999999</v>
      </c>
      <c r="D41" s="29">
        <f>'AEO 2023 Table 35 Raw'!G31</f>
        <v>193.35183699999999</v>
      </c>
      <c r="E41" s="29">
        <f>'AEO 2023 Table 35 Raw'!H31</f>
        <v>188.88559000000001</v>
      </c>
      <c r="F41" s="29">
        <f>'AEO 2023 Table 35 Raw'!I31</f>
        <v>186.08981299999999</v>
      </c>
      <c r="G41" s="29">
        <f>'AEO 2023 Table 35 Raw'!J31</f>
        <v>184.42950400000001</v>
      </c>
      <c r="H41" s="29">
        <f>'AEO 2023 Table 35 Raw'!K31</f>
        <v>182.75225800000001</v>
      </c>
      <c r="I41" s="29">
        <f>'AEO 2023 Table 35 Raw'!L31</f>
        <v>181.09939600000001</v>
      </c>
      <c r="J41" s="29">
        <f>'AEO 2023 Table 35 Raw'!M31</f>
        <v>179.22065699999999</v>
      </c>
      <c r="K41" s="29">
        <f>'AEO 2023 Table 35 Raw'!N31</f>
        <v>177.12664799999999</v>
      </c>
      <c r="L41" s="29">
        <f>'AEO 2023 Table 35 Raw'!O31</f>
        <v>175.21778900000001</v>
      </c>
      <c r="M41" s="29">
        <f>'AEO 2023 Table 35 Raw'!P31</f>
        <v>173.92523199999999</v>
      </c>
      <c r="N41" s="29">
        <f>'AEO 2023 Table 35 Raw'!Q31</f>
        <v>172.74378999999999</v>
      </c>
      <c r="O41" s="29">
        <f>'AEO 2023 Table 35 Raw'!R31</f>
        <v>171.224457</v>
      </c>
      <c r="P41" s="29">
        <f>'AEO 2023 Table 35 Raw'!S31</f>
        <v>169.736954</v>
      </c>
      <c r="Q41" s="29">
        <f>'AEO 2023 Table 35 Raw'!T31</f>
        <v>168.50386</v>
      </c>
      <c r="R41" s="29">
        <f>'AEO 2023 Table 35 Raw'!U31</f>
        <v>167.59060700000001</v>
      </c>
      <c r="S41" s="29">
        <f>'AEO 2023 Table 35 Raw'!V31</f>
        <v>166.872299</v>
      </c>
      <c r="T41" s="29">
        <f>'AEO 2023 Table 35 Raw'!W31</f>
        <v>166.23266599999999</v>
      </c>
      <c r="U41" s="29">
        <f>'AEO 2023 Table 35 Raw'!X31</f>
        <v>165.79002399999999</v>
      </c>
      <c r="V41" s="29">
        <f>'AEO 2023 Table 35 Raw'!Y31</f>
        <v>165.26821899999999</v>
      </c>
      <c r="W41" s="29">
        <f>'AEO 2023 Table 35 Raw'!Z31</f>
        <v>164.79155</v>
      </c>
      <c r="X41" s="29">
        <f>'AEO 2023 Table 35 Raw'!AA31</f>
        <v>164.32226600000001</v>
      </c>
      <c r="Y41" s="29">
        <f>'AEO 2023 Table 35 Raw'!AB31</f>
        <v>163.888306</v>
      </c>
      <c r="Z41" s="29">
        <f>'AEO 2023 Table 35 Raw'!AC31</f>
        <v>163.40126000000001</v>
      </c>
      <c r="AA41" s="29">
        <f>'AEO 2023 Table 35 Raw'!AD31</f>
        <v>162.96211199999999</v>
      </c>
      <c r="AB41" s="29">
        <f>'AEO 2023 Table 35 Raw'!AE31</f>
        <v>162.59707599999999</v>
      </c>
      <c r="AC41" s="29">
        <f>'AEO 2023 Table 35 Raw'!AF31</f>
        <v>162.268677</v>
      </c>
      <c r="AD41" s="29">
        <f>'AEO 2023 Table 35 Raw'!AG31</f>
        <v>162.15545700000001</v>
      </c>
      <c r="AE41" s="29">
        <f>'AEO 2023 Table 35 Raw'!AH31</f>
        <v>162.10635400000001</v>
      </c>
      <c r="AF41" s="52">
        <f>'AEO 2023 Table 35 Raw'!AI31</f>
        <v>-8.0000000000000002E-3</v>
      </c>
    </row>
    <row r="42" spans="1:32" ht="15" customHeight="1">
      <c r="A42" s="8" t="s">
        <v>1634</v>
      </c>
      <c r="B42" s="28" t="s">
        <v>1635</v>
      </c>
      <c r="C42" s="29">
        <f>'AEO 2023 Table 35 Raw'!F32</f>
        <v>523.72045900000001</v>
      </c>
      <c r="D42" s="29">
        <f>'AEO 2023 Table 35 Raw'!G32</f>
        <v>519.93841599999996</v>
      </c>
      <c r="E42" s="29">
        <f>'AEO 2023 Table 35 Raw'!H32</f>
        <v>533.38995399999999</v>
      </c>
      <c r="F42" s="29">
        <f>'AEO 2023 Table 35 Raw'!I32</f>
        <v>512.54736300000002</v>
      </c>
      <c r="G42" s="29">
        <f>'AEO 2023 Table 35 Raw'!J32</f>
        <v>490.27654999999999</v>
      </c>
      <c r="H42" s="29">
        <f>'AEO 2023 Table 35 Raw'!K32</f>
        <v>470.94931000000003</v>
      </c>
      <c r="I42" s="29">
        <f>'AEO 2023 Table 35 Raw'!L32</f>
        <v>478.15292399999998</v>
      </c>
      <c r="J42" s="29">
        <f>'AEO 2023 Table 35 Raw'!M32</f>
        <v>471.11038200000002</v>
      </c>
      <c r="K42" s="29">
        <f>'AEO 2023 Table 35 Raw'!N32</f>
        <v>465.75012199999998</v>
      </c>
      <c r="L42" s="29">
        <f>'AEO 2023 Table 35 Raw'!O32</f>
        <v>466.06607100000002</v>
      </c>
      <c r="M42" s="29">
        <f>'AEO 2023 Table 35 Raw'!P32</f>
        <v>469.51413000000002</v>
      </c>
      <c r="N42" s="29">
        <f>'AEO 2023 Table 35 Raw'!Q32</f>
        <v>472.41146900000001</v>
      </c>
      <c r="O42" s="29">
        <f>'AEO 2023 Table 35 Raw'!R32</f>
        <v>470.37924199999998</v>
      </c>
      <c r="P42" s="29">
        <f>'AEO 2023 Table 35 Raw'!S32</f>
        <v>470.10488900000001</v>
      </c>
      <c r="Q42" s="29">
        <f>'AEO 2023 Table 35 Raw'!T32</f>
        <v>467.416809</v>
      </c>
      <c r="R42" s="29">
        <f>'AEO 2023 Table 35 Raw'!U32</f>
        <v>467.62039199999998</v>
      </c>
      <c r="S42" s="29">
        <f>'AEO 2023 Table 35 Raw'!V32</f>
        <v>469.03002900000001</v>
      </c>
      <c r="T42" s="29">
        <f>'AEO 2023 Table 35 Raw'!W32</f>
        <v>467.46713299999999</v>
      </c>
      <c r="U42" s="29">
        <f>'AEO 2023 Table 35 Raw'!X32</f>
        <v>469.23397799999998</v>
      </c>
      <c r="V42" s="29">
        <f>'AEO 2023 Table 35 Raw'!Y32</f>
        <v>470.34136999999998</v>
      </c>
      <c r="W42" s="29">
        <f>'AEO 2023 Table 35 Raw'!Z32</f>
        <v>471.45013399999999</v>
      </c>
      <c r="X42" s="29">
        <f>'AEO 2023 Table 35 Raw'!AA32</f>
        <v>471.40566999999999</v>
      </c>
      <c r="Y42" s="29">
        <f>'AEO 2023 Table 35 Raw'!AB32</f>
        <v>469.35632299999997</v>
      </c>
      <c r="Z42" s="29">
        <f>'AEO 2023 Table 35 Raw'!AC32</f>
        <v>469.03152499999999</v>
      </c>
      <c r="AA42" s="29">
        <f>'AEO 2023 Table 35 Raw'!AD32</f>
        <v>469.47219799999999</v>
      </c>
      <c r="AB42" s="29">
        <f>'AEO 2023 Table 35 Raw'!AE32</f>
        <v>470.77539100000001</v>
      </c>
      <c r="AC42" s="29">
        <f>'AEO 2023 Table 35 Raw'!AF32</f>
        <v>472.10351600000001</v>
      </c>
      <c r="AD42" s="29">
        <f>'AEO 2023 Table 35 Raw'!AG32</f>
        <v>473.252411</v>
      </c>
      <c r="AE42" s="29">
        <f>'AEO 2023 Table 35 Raw'!AH32</f>
        <v>475.92453</v>
      </c>
      <c r="AF42" s="52">
        <f>'AEO 2023 Table 35 Raw'!AI32</f>
        <v>-3.0000000000000001E-3</v>
      </c>
    </row>
    <row r="43" spans="1:32" ht="15" customHeight="1">
      <c r="A43" s="8" t="s">
        <v>1636</v>
      </c>
      <c r="B43" s="28" t="s">
        <v>1627</v>
      </c>
      <c r="C43" s="29">
        <f>'AEO 2023 Table 35 Raw'!F33</f>
        <v>480.014252</v>
      </c>
      <c r="D43" s="29">
        <f>'AEO 2023 Table 35 Raw'!G33</f>
        <v>475.06915300000003</v>
      </c>
      <c r="E43" s="29">
        <f>'AEO 2023 Table 35 Raw'!H33</f>
        <v>487.58801299999999</v>
      </c>
      <c r="F43" s="29">
        <f>'AEO 2023 Table 35 Raw'!I33</f>
        <v>466.25399800000002</v>
      </c>
      <c r="G43" s="29">
        <f>'AEO 2023 Table 35 Raw'!J33</f>
        <v>443.44238300000001</v>
      </c>
      <c r="H43" s="29">
        <f>'AEO 2023 Table 35 Raw'!K33</f>
        <v>423.669464</v>
      </c>
      <c r="I43" s="29">
        <f>'AEO 2023 Table 35 Raw'!L33</f>
        <v>430.49002100000001</v>
      </c>
      <c r="J43" s="29">
        <f>'AEO 2023 Table 35 Raw'!M33</f>
        <v>423.11758400000002</v>
      </c>
      <c r="K43" s="29">
        <f>'AEO 2023 Table 35 Raw'!N33</f>
        <v>417.39361600000001</v>
      </c>
      <c r="L43" s="29">
        <f>'AEO 2023 Table 35 Raw'!O33</f>
        <v>417.42453</v>
      </c>
      <c r="M43" s="29">
        <f>'AEO 2023 Table 35 Raw'!P33</f>
        <v>420.523865</v>
      </c>
      <c r="N43" s="29">
        <f>'AEO 2023 Table 35 Raw'!Q33</f>
        <v>423.08718900000002</v>
      </c>
      <c r="O43" s="29">
        <f>'AEO 2023 Table 35 Raw'!R33</f>
        <v>420.76303100000001</v>
      </c>
      <c r="P43" s="29">
        <f>'AEO 2023 Table 35 Raw'!S33</f>
        <v>420.27957199999997</v>
      </c>
      <c r="Q43" s="29">
        <f>'AEO 2023 Table 35 Raw'!T33</f>
        <v>417.419556</v>
      </c>
      <c r="R43" s="29">
        <f>'AEO 2023 Table 35 Raw'!U33</f>
        <v>417.43130500000001</v>
      </c>
      <c r="S43" s="29">
        <f>'AEO 2023 Table 35 Raw'!V33</f>
        <v>418.61416600000001</v>
      </c>
      <c r="T43" s="29">
        <f>'AEO 2023 Table 35 Raw'!W33</f>
        <v>416.69549599999999</v>
      </c>
      <c r="U43" s="29">
        <f>'AEO 2023 Table 35 Raw'!X33</f>
        <v>418.10549900000001</v>
      </c>
      <c r="V43" s="29">
        <f>'AEO 2023 Table 35 Raw'!Y33</f>
        <v>418.83862299999998</v>
      </c>
      <c r="W43" s="29">
        <f>'AEO 2023 Table 35 Raw'!Z33</f>
        <v>419.51144399999998</v>
      </c>
      <c r="X43" s="29">
        <f>'AEO 2023 Table 35 Raw'!AA33</f>
        <v>419.10952800000001</v>
      </c>
      <c r="Y43" s="29">
        <f>'AEO 2023 Table 35 Raw'!AB33</f>
        <v>416.69879200000003</v>
      </c>
      <c r="Z43" s="29">
        <f>'AEO 2023 Table 35 Raw'!AC33</f>
        <v>415.93130500000001</v>
      </c>
      <c r="AA43" s="29">
        <f>'AEO 2023 Table 35 Raw'!AD33</f>
        <v>415.897583</v>
      </c>
      <c r="AB43" s="29">
        <f>'AEO 2023 Table 35 Raw'!AE33</f>
        <v>416.65377799999999</v>
      </c>
      <c r="AC43" s="29">
        <f>'AEO 2023 Table 35 Raw'!AF33</f>
        <v>417.404785</v>
      </c>
      <c r="AD43" s="29">
        <f>'AEO 2023 Table 35 Raw'!AG33</f>
        <v>417.98327599999999</v>
      </c>
      <c r="AE43" s="29">
        <f>'AEO 2023 Table 35 Raw'!AH33</f>
        <v>420.001282</v>
      </c>
      <c r="AF43" s="52">
        <f>'AEO 2023 Table 35 Raw'!AI33</f>
        <v>-5.0000000000000001E-3</v>
      </c>
    </row>
    <row r="44" spans="1:32" ht="15" customHeight="1">
      <c r="A44" s="8" t="s">
        <v>1637</v>
      </c>
      <c r="B44" s="28" t="s">
        <v>1638</v>
      </c>
      <c r="C44" s="29">
        <f>'AEO 2023 Table 35 Raw'!F34</f>
        <v>43.706237999999999</v>
      </c>
      <c r="D44" s="29">
        <f>'AEO 2023 Table 35 Raw'!G34</f>
        <v>44.869281999999998</v>
      </c>
      <c r="E44" s="29">
        <f>'AEO 2023 Table 35 Raw'!H34</f>
        <v>45.801918000000001</v>
      </c>
      <c r="F44" s="29">
        <f>'AEO 2023 Table 35 Raw'!I34</f>
        <v>46.293396000000001</v>
      </c>
      <c r="G44" s="29">
        <f>'AEO 2023 Table 35 Raw'!J34</f>
        <v>46.834175000000002</v>
      </c>
      <c r="H44" s="29">
        <f>'AEO 2023 Table 35 Raw'!K34</f>
        <v>47.279850000000003</v>
      </c>
      <c r="I44" s="29">
        <f>'AEO 2023 Table 35 Raw'!L34</f>
        <v>47.662909999999997</v>
      </c>
      <c r="J44" s="29">
        <f>'AEO 2023 Table 35 Raw'!M34</f>
        <v>47.992789999999999</v>
      </c>
      <c r="K44" s="29">
        <f>'AEO 2023 Table 35 Raw'!N34</f>
        <v>48.356518000000001</v>
      </c>
      <c r="L44" s="29">
        <f>'AEO 2023 Table 35 Raw'!O34</f>
        <v>48.641548</v>
      </c>
      <c r="M44" s="29">
        <f>'AEO 2023 Table 35 Raw'!P34</f>
        <v>48.990273000000002</v>
      </c>
      <c r="N44" s="29">
        <f>'AEO 2023 Table 35 Raw'!Q34</f>
        <v>49.324283999999999</v>
      </c>
      <c r="O44" s="29">
        <f>'AEO 2023 Table 35 Raw'!R34</f>
        <v>49.616211</v>
      </c>
      <c r="P44" s="29">
        <f>'AEO 2023 Table 35 Raw'!S34</f>
        <v>49.825310000000002</v>
      </c>
      <c r="Q44" s="29">
        <f>'AEO 2023 Table 35 Raw'!T34</f>
        <v>49.997238000000003</v>
      </c>
      <c r="R44" s="29">
        <f>'AEO 2023 Table 35 Raw'!U34</f>
        <v>50.189087000000001</v>
      </c>
      <c r="S44" s="29">
        <f>'AEO 2023 Table 35 Raw'!V34</f>
        <v>50.415855000000001</v>
      </c>
      <c r="T44" s="29">
        <f>'AEO 2023 Table 35 Raw'!W34</f>
        <v>50.771625999999998</v>
      </c>
      <c r="U44" s="29">
        <f>'AEO 2023 Table 35 Raw'!X34</f>
        <v>51.128483000000003</v>
      </c>
      <c r="V44" s="29">
        <f>'AEO 2023 Table 35 Raw'!Y34</f>
        <v>51.502738999999998</v>
      </c>
      <c r="W44" s="29">
        <f>'AEO 2023 Table 35 Raw'!Z34</f>
        <v>51.938693999999998</v>
      </c>
      <c r="X44" s="29">
        <f>'AEO 2023 Table 35 Raw'!AA34</f>
        <v>52.296149999999997</v>
      </c>
      <c r="Y44" s="29">
        <f>'AEO 2023 Table 35 Raw'!AB34</f>
        <v>52.657524000000002</v>
      </c>
      <c r="Z44" s="29">
        <f>'AEO 2023 Table 35 Raw'!AC34</f>
        <v>53.100223999999997</v>
      </c>
      <c r="AA44" s="29">
        <f>'AEO 2023 Table 35 Raw'!AD34</f>
        <v>53.574618999999998</v>
      </c>
      <c r="AB44" s="29">
        <f>'AEO 2023 Table 35 Raw'!AE34</f>
        <v>54.121613000000004</v>
      </c>
      <c r="AC44" s="29">
        <f>'AEO 2023 Table 35 Raw'!AF34</f>
        <v>54.698737999999999</v>
      </c>
      <c r="AD44" s="29">
        <f>'AEO 2023 Table 35 Raw'!AG34</f>
        <v>55.269134999999999</v>
      </c>
      <c r="AE44" s="29">
        <f>'AEO 2023 Table 35 Raw'!AH34</f>
        <v>55.923248000000001</v>
      </c>
      <c r="AF44" s="52">
        <f>'AEO 2023 Table 35 Raw'!AI34</f>
        <v>8.9999999999999993E-3</v>
      </c>
    </row>
    <row r="45" spans="1:32" ht="15" customHeight="1">
      <c r="A45" s="8" t="s">
        <v>1639</v>
      </c>
      <c r="B45" s="28" t="s">
        <v>1640</v>
      </c>
      <c r="C45" s="29">
        <f>'AEO 2023 Table 35 Raw'!F35</f>
        <v>7.5938879999999997</v>
      </c>
      <c r="D45" s="29">
        <f>'AEO 2023 Table 35 Raw'!G35</f>
        <v>8.2630470000000003</v>
      </c>
      <c r="E45" s="29">
        <f>'AEO 2023 Table 35 Raw'!H35</f>
        <v>8.7919619999999998</v>
      </c>
      <c r="F45" s="29">
        <f>'AEO 2023 Table 35 Raw'!I35</f>
        <v>9.2096029999999995</v>
      </c>
      <c r="G45" s="29">
        <f>'AEO 2023 Table 35 Raw'!J35</f>
        <v>9.5422510000000003</v>
      </c>
      <c r="H45" s="29">
        <f>'AEO 2023 Table 35 Raw'!K35</f>
        <v>9.8099410000000002</v>
      </c>
      <c r="I45" s="29">
        <f>'AEO 2023 Table 35 Raw'!L35</f>
        <v>10.02899</v>
      </c>
      <c r="J45" s="29">
        <f>'AEO 2023 Table 35 Raw'!M35</f>
        <v>10.211987000000001</v>
      </c>
      <c r="K45" s="29">
        <f>'AEO 2023 Table 35 Raw'!N35</f>
        <v>10.368161000000001</v>
      </c>
      <c r="L45" s="29">
        <f>'AEO 2023 Table 35 Raw'!O35</f>
        <v>10.503344</v>
      </c>
      <c r="M45" s="29">
        <f>'AEO 2023 Table 35 Raw'!P35</f>
        <v>10.620272999999999</v>
      </c>
      <c r="N45" s="29">
        <f>'AEO 2023 Table 35 Raw'!Q35</f>
        <v>10.720643000000001</v>
      </c>
      <c r="O45" s="29">
        <f>'AEO 2023 Table 35 Raw'!R35</f>
        <v>10.807645000000001</v>
      </c>
      <c r="P45" s="29">
        <f>'AEO 2023 Table 35 Raw'!S35</f>
        <v>10.883571999999999</v>
      </c>
      <c r="Q45" s="29">
        <f>'AEO 2023 Table 35 Raw'!T35</f>
        <v>10.949845</v>
      </c>
      <c r="R45" s="29">
        <f>'AEO 2023 Table 35 Raw'!U35</f>
        <v>11.007377999999999</v>
      </c>
      <c r="S45" s="29">
        <f>'AEO 2023 Table 35 Raw'!V35</f>
        <v>11.064802</v>
      </c>
      <c r="T45" s="29">
        <f>'AEO 2023 Table 35 Raw'!W35</f>
        <v>11.119361</v>
      </c>
      <c r="U45" s="29">
        <f>'AEO 2023 Table 35 Raw'!X35</f>
        <v>11.170999999999999</v>
      </c>
      <c r="V45" s="29">
        <f>'AEO 2023 Table 35 Raw'!Y35</f>
        <v>11.220095000000001</v>
      </c>
      <c r="W45" s="29">
        <f>'AEO 2023 Table 35 Raw'!Z35</f>
        <v>11.267810000000001</v>
      </c>
      <c r="X45" s="29">
        <f>'AEO 2023 Table 35 Raw'!AA35</f>
        <v>11.314655</v>
      </c>
      <c r="Y45" s="29">
        <f>'AEO 2023 Table 35 Raw'!AB35</f>
        <v>11.360689000000001</v>
      </c>
      <c r="Z45" s="29">
        <f>'AEO 2023 Table 35 Raw'!AC35</f>
        <v>11.405897</v>
      </c>
      <c r="AA45" s="29">
        <f>'AEO 2023 Table 35 Raw'!AD35</f>
        <v>11.450664</v>
      </c>
      <c r="AB45" s="29">
        <f>'AEO 2023 Table 35 Raw'!AE35</f>
        <v>11.494776</v>
      </c>
      <c r="AC45" s="29">
        <f>'AEO 2023 Table 35 Raw'!AF35</f>
        <v>11.538198</v>
      </c>
      <c r="AD45" s="29">
        <f>'AEO 2023 Table 35 Raw'!AG35</f>
        <v>11.581163999999999</v>
      </c>
      <c r="AE45" s="29">
        <f>'AEO 2023 Table 35 Raw'!AH35</f>
        <v>11.623652</v>
      </c>
      <c r="AF45" s="52">
        <f>'AEO 2023 Table 35 Raw'!AI35</f>
        <v>1.4999999999999999E-2</v>
      </c>
    </row>
    <row r="46" spans="1:32" ht="15" customHeight="1">
      <c r="A46" s="8" t="s">
        <v>1641</v>
      </c>
      <c r="B46" s="28" t="s">
        <v>1642</v>
      </c>
      <c r="C46" s="29">
        <f>'AEO 2023 Table 35 Raw'!F36</f>
        <v>16.936598</v>
      </c>
      <c r="D46" s="29">
        <f>'AEO 2023 Table 35 Raw'!G36</f>
        <v>17.052160000000001</v>
      </c>
      <c r="E46" s="29">
        <f>'AEO 2023 Table 35 Raw'!H36</f>
        <v>17.163343000000001</v>
      </c>
      <c r="F46" s="29">
        <f>'AEO 2023 Table 35 Raw'!I36</f>
        <v>17.108516999999999</v>
      </c>
      <c r="G46" s="29">
        <f>'AEO 2023 Table 35 Raw'!J36</f>
        <v>17.156970999999999</v>
      </c>
      <c r="H46" s="29">
        <f>'AEO 2023 Table 35 Raw'!K36</f>
        <v>17.218192999999999</v>
      </c>
      <c r="I46" s="29">
        <f>'AEO 2023 Table 35 Raw'!L36</f>
        <v>17.293527999999998</v>
      </c>
      <c r="J46" s="29">
        <f>'AEO 2023 Table 35 Raw'!M36</f>
        <v>17.372610000000002</v>
      </c>
      <c r="K46" s="29">
        <f>'AEO 2023 Table 35 Raw'!N36</f>
        <v>17.426532999999999</v>
      </c>
      <c r="L46" s="29">
        <f>'AEO 2023 Table 35 Raw'!O36</f>
        <v>17.461701999999999</v>
      </c>
      <c r="M46" s="29">
        <f>'AEO 2023 Table 35 Raw'!P36</f>
        <v>17.548985999999999</v>
      </c>
      <c r="N46" s="29">
        <f>'AEO 2023 Table 35 Raw'!Q36</f>
        <v>17.645508</v>
      </c>
      <c r="O46" s="29">
        <f>'AEO 2023 Table 35 Raw'!R36</f>
        <v>17.733782000000001</v>
      </c>
      <c r="P46" s="29">
        <f>'AEO 2023 Table 35 Raw'!S36</f>
        <v>17.787050000000001</v>
      </c>
      <c r="Q46" s="29">
        <f>'AEO 2023 Table 35 Raw'!T36</f>
        <v>17.832616999999999</v>
      </c>
      <c r="R46" s="29">
        <f>'AEO 2023 Table 35 Raw'!U36</f>
        <v>17.896051</v>
      </c>
      <c r="S46" s="29">
        <f>'AEO 2023 Table 35 Raw'!V36</f>
        <v>17.980246999999999</v>
      </c>
      <c r="T46" s="29">
        <f>'AEO 2023 Table 35 Raw'!W36</f>
        <v>18.065006</v>
      </c>
      <c r="U46" s="29">
        <f>'AEO 2023 Table 35 Raw'!X36</f>
        <v>18.145489000000001</v>
      </c>
      <c r="V46" s="29">
        <f>'AEO 2023 Table 35 Raw'!Y36</f>
        <v>18.261627000000001</v>
      </c>
      <c r="W46" s="29">
        <f>'AEO 2023 Table 35 Raw'!Z36</f>
        <v>18.414162000000001</v>
      </c>
      <c r="X46" s="29">
        <f>'AEO 2023 Table 35 Raw'!AA36</f>
        <v>18.525410000000001</v>
      </c>
      <c r="Y46" s="29">
        <f>'AEO 2023 Table 35 Raw'!AB36</f>
        <v>18.636206000000001</v>
      </c>
      <c r="Z46" s="29">
        <f>'AEO 2023 Table 35 Raw'!AC36</f>
        <v>18.767868</v>
      </c>
      <c r="AA46" s="29">
        <f>'AEO 2023 Table 35 Raw'!AD36</f>
        <v>18.906137000000001</v>
      </c>
      <c r="AB46" s="29">
        <f>'AEO 2023 Table 35 Raw'!AE36</f>
        <v>19.084285999999999</v>
      </c>
      <c r="AC46" s="29">
        <f>'AEO 2023 Table 35 Raw'!AF36</f>
        <v>19.280042999999999</v>
      </c>
      <c r="AD46" s="29">
        <f>'AEO 2023 Table 35 Raw'!AG36</f>
        <v>19.455190999999999</v>
      </c>
      <c r="AE46" s="29">
        <f>'AEO 2023 Table 35 Raw'!AH36</f>
        <v>19.687010000000001</v>
      </c>
      <c r="AF46" s="52">
        <f>'AEO 2023 Table 35 Raw'!AI36</f>
        <v>5.0000000000000001E-3</v>
      </c>
    </row>
    <row r="47" spans="1:32" ht="15" customHeight="1">
      <c r="A47" s="8" t="s">
        <v>1643</v>
      </c>
      <c r="B47" s="28" t="s">
        <v>1644</v>
      </c>
      <c r="C47" s="29">
        <f>'AEO 2023 Table 35 Raw'!F37</f>
        <v>19.175753</v>
      </c>
      <c r="D47" s="29">
        <f>'AEO 2023 Table 35 Raw'!G37</f>
        <v>19.554075000000001</v>
      </c>
      <c r="E47" s="29">
        <f>'AEO 2023 Table 35 Raw'!H37</f>
        <v>19.846613000000001</v>
      </c>
      <c r="F47" s="29">
        <f>'AEO 2023 Table 35 Raw'!I37</f>
        <v>19.975276999999998</v>
      </c>
      <c r="G47" s="29">
        <f>'AEO 2023 Table 35 Raw'!J37</f>
        <v>20.134955999999999</v>
      </c>
      <c r="H47" s="29">
        <f>'AEO 2023 Table 35 Raw'!K37</f>
        <v>20.251716999999999</v>
      </c>
      <c r="I47" s="29">
        <f>'AEO 2023 Table 35 Raw'!L37</f>
        <v>20.340392999999999</v>
      </c>
      <c r="J47" s="29">
        <f>'AEO 2023 Table 35 Raw'!M37</f>
        <v>20.408192</v>
      </c>
      <c r="K47" s="29">
        <f>'AEO 2023 Table 35 Raw'!N37</f>
        <v>20.561827000000001</v>
      </c>
      <c r="L47" s="29">
        <f>'AEO 2023 Table 35 Raw'!O37</f>
        <v>20.676501999999999</v>
      </c>
      <c r="M47" s="29">
        <f>'AEO 2023 Table 35 Raw'!P37</f>
        <v>20.821014000000002</v>
      </c>
      <c r="N47" s="29">
        <f>'AEO 2023 Table 35 Raw'!Q37</f>
        <v>20.958134000000001</v>
      </c>
      <c r="O47" s="29">
        <f>'AEO 2023 Table 35 Raw'!R37</f>
        <v>21.074787000000001</v>
      </c>
      <c r="P47" s="29">
        <f>'AEO 2023 Table 35 Raw'!S37</f>
        <v>21.154689999999999</v>
      </c>
      <c r="Q47" s="29">
        <f>'AEO 2023 Table 35 Raw'!T37</f>
        <v>21.214779</v>
      </c>
      <c r="R47" s="29">
        <f>'AEO 2023 Table 35 Raw'!U37</f>
        <v>21.28566</v>
      </c>
      <c r="S47" s="29">
        <f>'AEO 2023 Table 35 Raw'!V37</f>
        <v>21.370804</v>
      </c>
      <c r="T47" s="29">
        <f>'AEO 2023 Table 35 Raw'!W37</f>
        <v>21.587259</v>
      </c>
      <c r="U47" s="29">
        <f>'AEO 2023 Table 35 Raw'!X37</f>
        <v>21.811993000000001</v>
      </c>
      <c r="V47" s="29">
        <f>'AEO 2023 Table 35 Raw'!Y37</f>
        <v>22.021018999999999</v>
      </c>
      <c r="W47" s="29">
        <f>'AEO 2023 Table 35 Raw'!Z37</f>
        <v>22.256723000000001</v>
      </c>
      <c r="X47" s="29">
        <f>'AEO 2023 Table 35 Raw'!AA37</f>
        <v>22.456087</v>
      </c>
      <c r="Y47" s="29">
        <f>'AEO 2023 Table 35 Raw'!AB37</f>
        <v>22.660629</v>
      </c>
      <c r="Z47" s="29">
        <f>'AEO 2023 Table 35 Raw'!AC37</f>
        <v>22.926456000000002</v>
      </c>
      <c r="AA47" s="29">
        <f>'AEO 2023 Table 35 Raw'!AD37</f>
        <v>23.217818999999999</v>
      </c>
      <c r="AB47" s="29">
        <f>'AEO 2023 Table 35 Raw'!AE37</f>
        <v>23.542549000000001</v>
      </c>
      <c r="AC47" s="29">
        <f>'AEO 2023 Table 35 Raw'!AF37</f>
        <v>23.880496999999998</v>
      </c>
      <c r="AD47" s="29">
        <f>'AEO 2023 Table 35 Raw'!AG37</f>
        <v>24.232780000000002</v>
      </c>
      <c r="AE47" s="29">
        <f>'AEO 2023 Table 35 Raw'!AH37</f>
        <v>24.612587000000001</v>
      </c>
      <c r="AF47" s="52">
        <f>'AEO 2023 Table 35 Raw'!AI37</f>
        <v>8.9999999999999993E-3</v>
      </c>
    </row>
    <row r="48" spans="1:32" ht="15" customHeight="1">
      <c r="A48" s="8" t="s">
        <v>1645</v>
      </c>
      <c r="B48" s="28" t="s">
        <v>1646</v>
      </c>
      <c r="C48" s="29">
        <f>'AEO 2023 Table 35 Raw'!F38</f>
        <v>125.899567</v>
      </c>
      <c r="D48" s="29">
        <f>'AEO 2023 Table 35 Raw'!G38</f>
        <v>125.37957</v>
      </c>
      <c r="E48" s="29">
        <f>'AEO 2023 Table 35 Raw'!H38</f>
        <v>125.029449</v>
      </c>
      <c r="F48" s="29">
        <f>'AEO 2023 Table 35 Raw'!I38</f>
        <v>124.801453</v>
      </c>
      <c r="G48" s="29">
        <f>'AEO 2023 Table 35 Raw'!J38</f>
        <v>124.69525899999999</v>
      </c>
      <c r="H48" s="29">
        <f>'AEO 2023 Table 35 Raw'!K38</f>
        <v>124.384125</v>
      </c>
      <c r="I48" s="29">
        <f>'AEO 2023 Table 35 Raw'!L38</f>
        <v>124.116241</v>
      </c>
      <c r="J48" s="29">
        <f>'AEO 2023 Table 35 Raw'!M38</f>
        <v>123.91597</v>
      </c>
      <c r="K48" s="29">
        <f>'AEO 2023 Table 35 Raw'!N38</f>
        <v>123.706886</v>
      </c>
      <c r="L48" s="29">
        <f>'AEO 2023 Table 35 Raw'!O38</f>
        <v>123.50303599999999</v>
      </c>
      <c r="M48" s="29">
        <f>'AEO 2023 Table 35 Raw'!P38</f>
        <v>123.399162</v>
      </c>
      <c r="N48" s="29">
        <f>'AEO 2023 Table 35 Raw'!Q38</f>
        <v>123.350677</v>
      </c>
      <c r="O48" s="29">
        <f>'AEO 2023 Table 35 Raw'!R38</f>
        <v>123.229088</v>
      </c>
      <c r="P48" s="29">
        <f>'AEO 2023 Table 35 Raw'!S38</f>
        <v>123.060562</v>
      </c>
      <c r="Q48" s="29">
        <f>'AEO 2023 Table 35 Raw'!T38</f>
        <v>122.913391</v>
      </c>
      <c r="R48" s="29">
        <f>'AEO 2023 Table 35 Raw'!U38</f>
        <v>122.84301000000001</v>
      </c>
      <c r="S48" s="29">
        <f>'AEO 2023 Table 35 Raw'!V38</f>
        <v>122.868729</v>
      </c>
      <c r="T48" s="29">
        <f>'AEO 2023 Table 35 Raw'!W38</f>
        <v>122.974594</v>
      </c>
      <c r="U48" s="29">
        <f>'AEO 2023 Table 35 Raw'!X38</f>
        <v>123.115875</v>
      </c>
      <c r="V48" s="29">
        <f>'AEO 2023 Table 35 Raw'!Y38</f>
        <v>123.245796</v>
      </c>
      <c r="W48" s="29">
        <f>'AEO 2023 Table 35 Raw'!Z38</f>
        <v>123.376953</v>
      </c>
      <c r="X48" s="29">
        <f>'AEO 2023 Table 35 Raw'!AA38</f>
        <v>123.487793</v>
      </c>
      <c r="Y48" s="29">
        <f>'AEO 2023 Table 35 Raw'!AB38</f>
        <v>123.561241</v>
      </c>
      <c r="Z48" s="29">
        <f>'AEO 2023 Table 35 Raw'!AC38</f>
        <v>123.627106</v>
      </c>
      <c r="AA48" s="29">
        <f>'AEO 2023 Table 35 Raw'!AD38</f>
        <v>123.712143</v>
      </c>
      <c r="AB48" s="29">
        <f>'AEO 2023 Table 35 Raw'!AE38</f>
        <v>123.813293</v>
      </c>
      <c r="AC48" s="29">
        <f>'AEO 2023 Table 35 Raw'!AF38</f>
        <v>123.925461</v>
      </c>
      <c r="AD48" s="29">
        <f>'AEO 2023 Table 35 Raw'!AG38</f>
        <v>124.036011</v>
      </c>
      <c r="AE48" s="29">
        <f>'AEO 2023 Table 35 Raw'!AH38</f>
        <v>124.148155</v>
      </c>
      <c r="AF48" s="52">
        <f>'AEO 2023 Table 35 Raw'!AI38</f>
        <v>-1E-3</v>
      </c>
    </row>
    <row r="49" spans="1:32" ht="15" customHeight="1">
      <c r="A49" s="8" t="s">
        <v>1647</v>
      </c>
      <c r="B49" s="28" t="s">
        <v>1648</v>
      </c>
      <c r="C49" s="29">
        <f>'AEO 2023 Table 35 Raw'!F39</f>
        <v>905.84051499999998</v>
      </c>
      <c r="D49" s="29">
        <f>'AEO 2023 Table 35 Raw'!G39</f>
        <v>818.09411599999999</v>
      </c>
      <c r="E49" s="29">
        <f>'AEO 2023 Table 35 Raw'!H39</f>
        <v>750.09661900000003</v>
      </c>
      <c r="F49" s="29">
        <f>'AEO 2023 Table 35 Raw'!I39</f>
        <v>710.96716300000003</v>
      </c>
      <c r="G49" s="29">
        <f>'AEO 2023 Table 35 Raw'!J39</f>
        <v>683.21826199999998</v>
      </c>
      <c r="H49" s="29">
        <f>'AEO 2023 Table 35 Raw'!K39</f>
        <v>644.43926999999996</v>
      </c>
      <c r="I49" s="29">
        <f>'AEO 2023 Table 35 Raw'!L39</f>
        <v>605.86267099999998</v>
      </c>
      <c r="J49" s="29">
        <f>'AEO 2023 Table 35 Raw'!M39</f>
        <v>601.30419900000004</v>
      </c>
      <c r="K49" s="29">
        <f>'AEO 2023 Table 35 Raw'!N39</f>
        <v>598.79797399999995</v>
      </c>
      <c r="L49" s="29">
        <f>'AEO 2023 Table 35 Raw'!O39</f>
        <v>601.64556900000002</v>
      </c>
      <c r="M49" s="29">
        <f>'AEO 2023 Table 35 Raw'!P39</f>
        <v>607.49902299999997</v>
      </c>
      <c r="N49" s="29">
        <f>'AEO 2023 Table 35 Raw'!Q39</f>
        <v>616.87213099999997</v>
      </c>
      <c r="O49" s="29">
        <f>'AEO 2023 Table 35 Raw'!R39</f>
        <v>619.33136000000002</v>
      </c>
      <c r="P49" s="29">
        <f>'AEO 2023 Table 35 Raw'!S39</f>
        <v>618.89520300000004</v>
      </c>
      <c r="Q49" s="29">
        <f>'AEO 2023 Table 35 Raw'!T39</f>
        <v>614.86352499999998</v>
      </c>
      <c r="R49" s="29">
        <f>'AEO 2023 Table 35 Raw'!U39</f>
        <v>616.29345699999999</v>
      </c>
      <c r="S49" s="29">
        <f>'AEO 2023 Table 35 Raw'!V39</f>
        <v>618.09863299999995</v>
      </c>
      <c r="T49" s="29">
        <f>'AEO 2023 Table 35 Raw'!W39</f>
        <v>620.82605000000001</v>
      </c>
      <c r="U49" s="29">
        <f>'AEO 2023 Table 35 Raw'!X39</f>
        <v>630.065247</v>
      </c>
      <c r="V49" s="29">
        <f>'AEO 2023 Table 35 Raw'!Y39</f>
        <v>633.584656</v>
      </c>
      <c r="W49" s="29">
        <f>'AEO 2023 Table 35 Raw'!Z39</f>
        <v>638.84863299999995</v>
      </c>
      <c r="X49" s="29">
        <f>'AEO 2023 Table 35 Raw'!AA39</f>
        <v>640.74737500000003</v>
      </c>
      <c r="Y49" s="29">
        <f>'AEO 2023 Table 35 Raw'!AB39</f>
        <v>649.03729199999998</v>
      </c>
      <c r="Z49" s="29">
        <f>'AEO 2023 Table 35 Raw'!AC39</f>
        <v>651.38903800000003</v>
      </c>
      <c r="AA49" s="29">
        <f>'AEO 2023 Table 35 Raw'!AD39</f>
        <v>659.87823500000002</v>
      </c>
      <c r="AB49" s="29">
        <f>'AEO 2023 Table 35 Raw'!AE39</f>
        <v>665.15924099999995</v>
      </c>
      <c r="AC49" s="29">
        <f>'AEO 2023 Table 35 Raw'!AF39</f>
        <v>671.01440400000001</v>
      </c>
      <c r="AD49" s="29">
        <f>'AEO 2023 Table 35 Raw'!AG39</f>
        <v>672.52191200000004</v>
      </c>
      <c r="AE49" s="29">
        <f>'AEO 2023 Table 35 Raw'!AH39</f>
        <v>679.09362799999997</v>
      </c>
      <c r="AF49" s="52">
        <f>'AEO 2023 Table 35 Raw'!AI39</f>
        <v>-0.01</v>
      </c>
    </row>
    <row r="50" spans="1:32" ht="12" customHeight="1">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52"/>
    </row>
    <row r="51" spans="1:32" ht="15" customHeight="1">
      <c r="A51" s="8" t="s">
        <v>1649</v>
      </c>
      <c r="B51" s="27" t="s">
        <v>1650</v>
      </c>
      <c r="C51" s="29">
        <f>'AEO 2023 Table 35 Raw'!F40</f>
        <v>332.52310199999999</v>
      </c>
      <c r="D51" s="29">
        <f>'AEO 2023 Table 35 Raw'!G40</f>
        <v>377.97052000000002</v>
      </c>
      <c r="E51" s="29">
        <f>'AEO 2023 Table 35 Raw'!H40</f>
        <v>384.00460800000002</v>
      </c>
      <c r="F51" s="29">
        <f>'AEO 2023 Table 35 Raw'!I40</f>
        <v>408.78292800000003</v>
      </c>
      <c r="G51" s="29">
        <f>'AEO 2023 Table 35 Raw'!J40</f>
        <v>446.260651</v>
      </c>
      <c r="H51" s="29">
        <f>'AEO 2023 Table 35 Raw'!K40</f>
        <v>477.17263800000001</v>
      </c>
      <c r="I51" s="29">
        <f>'AEO 2023 Table 35 Raw'!L40</f>
        <v>503.61007699999999</v>
      </c>
      <c r="J51" s="29">
        <f>'AEO 2023 Table 35 Raw'!M40</f>
        <v>527.57086200000003</v>
      </c>
      <c r="K51" s="29">
        <f>'AEO 2023 Table 35 Raw'!N40</f>
        <v>577.96905500000003</v>
      </c>
      <c r="L51" s="29">
        <f>'AEO 2023 Table 35 Raw'!O40</f>
        <v>628.36724900000002</v>
      </c>
      <c r="M51" s="29">
        <f>'AEO 2023 Table 35 Raw'!P40</f>
        <v>680.00372300000004</v>
      </c>
      <c r="N51" s="29">
        <f>'AEO 2023 Table 35 Raw'!Q40</f>
        <v>729.163635</v>
      </c>
      <c r="O51" s="29">
        <f>'AEO 2023 Table 35 Raw'!R40</f>
        <v>779.56182899999999</v>
      </c>
      <c r="P51" s="29">
        <f>'AEO 2023 Table 35 Raw'!S40</f>
        <v>813.16064500000005</v>
      </c>
      <c r="Q51" s="29">
        <f>'AEO 2023 Table 35 Raw'!T40</f>
        <v>831.19830300000001</v>
      </c>
      <c r="R51" s="29">
        <f>'AEO 2023 Table 35 Raw'!U40</f>
        <v>846.75939900000003</v>
      </c>
      <c r="S51" s="29">
        <f>'AEO 2023 Table 35 Raw'!V40</f>
        <v>863.55883800000004</v>
      </c>
      <c r="T51" s="29">
        <f>'AEO 2023 Table 35 Raw'!W40</f>
        <v>871.95855700000004</v>
      </c>
      <c r="U51" s="29">
        <f>'AEO 2023 Table 35 Raw'!X40</f>
        <v>873.19683799999996</v>
      </c>
      <c r="V51" s="29">
        <f>'AEO 2023 Table 35 Raw'!Y40</f>
        <v>871.95855700000004</v>
      </c>
      <c r="W51" s="29">
        <f>'AEO 2023 Table 35 Raw'!Z40</f>
        <v>871.95855700000004</v>
      </c>
      <c r="X51" s="29">
        <f>'AEO 2023 Table 35 Raw'!AA40</f>
        <v>871.95855700000004</v>
      </c>
      <c r="Y51" s="29">
        <f>'AEO 2023 Table 35 Raw'!AB40</f>
        <v>873.19683799999996</v>
      </c>
      <c r="Z51" s="29">
        <f>'AEO 2023 Table 35 Raw'!AC40</f>
        <v>871.95855700000004</v>
      </c>
      <c r="AA51" s="29">
        <f>'AEO 2023 Table 35 Raw'!AD40</f>
        <v>871.95855700000004</v>
      </c>
      <c r="AB51" s="29">
        <f>'AEO 2023 Table 35 Raw'!AE40</f>
        <v>871.95855700000004</v>
      </c>
      <c r="AC51" s="29">
        <f>'AEO 2023 Table 35 Raw'!AF40</f>
        <v>873.19683799999996</v>
      </c>
      <c r="AD51" s="29">
        <f>'AEO 2023 Table 35 Raw'!AG40</f>
        <v>871.95855700000004</v>
      </c>
      <c r="AE51" s="29">
        <f>'AEO 2023 Table 35 Raw'!AH40</f>
        <v>871.95855700000004</v>
      </c>
      <c r="AF51" s="52">
        <f>'AEO 2023 Table 35 Raw'!AI40</f>
        <v>3.5000000000000003E-2</v>
      </c>
    </row>
    <row r="52" spans="1:32" ht="15" customHeight="1">
      <c r="A52" s="8" t="s">
        <v>1651</v>
      </c>
      <c r="B52" s="28" t="s">
        <v>1652</v>
      </c>
      <c r="C52" s="29">
        <f>'AEO 2023 Table 35 Raw'!F41</f>
        <v>431.00711100000001</v>
      </c>
      <c r="D52" s="29">
        <f>'AEO 2023 Table 35 Raw'!G41</f>
        <v>433.70452899999998</v>
      </c>
      <c r="E52" s="29">
        <f>'AEO 2023 Table 35 Raw'!H41</f>
        <v>434.85916099999997</v>
      </c>
      <c r="F52" s="29">
        <f>'AEO 2023 Table 35 Raw'!I41</f>
        <v>435.85296599999998</v>
      </c>
      <c r="G52" s="29">
        <f>'AEO 2023 Table 35 Raw'!J41</f>
        <v>436.71343999999999</v>
      </c>
      <c r="H52" s="29">
        <f>'AEO 2023 Table 35 Raw'!K41</f>
        <v>437.80352800000003</v>
      </c>
      <c r="I52" s="29">
        <f>'AEO 2023 Table 35 Raw'!L41</f>
        <v>439.04785199999998</v>
      </c>
      <c r="J52" s="29">
        <f>'AEO 2023 Table 35 Raw'!M41</f>
        <v>440.32238799999999</v>
      </c>
      <c r="K52" s="29">
        <f>'AEO 2023 Table 35 Raw'!N41</f>
        <v>441.57388300000002</v>
      </c>
      <c r="L52" s="29">
        <f>'AEO 2023 Table 35 Raw'!O41</f>
        <v>442.73297100000002</v>
      </c>
      <c r="M52" s="29">
        <f>'AEO 2023 Table 35 Raw'!P41</f>
        <v>443.867188</v>
      </c>
      <c r="N52" s="29">
        <f>'AEO 2023 Table 35 Raw'!Q41</f>
        <v>444.95523100000003</v>
      </c>
      <c r="O52" s="29">
        <f>'AEO 2023 Table 35 Raw'!R41</f>
        <v>446.03662100000003</v>
      </c>
      <c r="P52" s="29">
        <f>'AEO 2023 Table 35 Raw'!S41</f>
        <v>447.15206899999998</v>
      </c>
      <c r="Q52" s="29">
        <f>'AEO 2023 Table 35 Raw'!T41</f>
        <v>448.41485599999999</v>
      </c>
      <c r="R52" s="29">
        <f>'AEO 2023 Table 35 Raw'!U41</f>
        <v>449.81106599999998</v>
      </c>
      <c r="S52" s="29">
        <f>'AEO 2023 Table 35 Raw'!V41</f>
        <v>451.25476099999997</v>
      </c>
      <c r="T52" s="29">
        <f>'AEO 2023 Table 35 Raw'!W41</f>
        <v>452.74456800000002</v>
      </c>
      <c r="U52" s="29">
        <f>'AEO 2023 Table 35 Raw'!X41</f>
        <v>454.27905299999998</v>
      </c>
      <c r="V52" s="29">
        <f>'AEO 2023 Table 35 Raw'!Y41</f>
        <v>455.853363</v>
      </c>
      <c r="W52" s="29">
        <f>'AEO 2023 Table 35 Raw'!Z41</f>
        <v>457.46035799999999</v>
      </c>
      <c r="X52" s="29">
        <f>'AEO 2023 Table 35 Raw'!AA41</f>
        <v>459.09814499999999</v>
      </c>
      <c r="Y52" s="29">
        <f>'AEO 2023 Table 35 Raw'!AB41</f>
        <v>460.76711999999998</v>
      </c>
      <c r="Z52" s="29">
        <f>'AEO 2023 Table 35 Raw'!AC41</f>
        <v>462.46490499999999</v>
      </c>
      <c r="AA52" s="29">
        <f>'AEO 2023 Table 35 Raw'!AD41</f>
        <v>464.17974900000002</v>
      </c>
      <c r="AB52" s="29">
        <f>'AEO 2023 Table 35 Raw'!AE41</f>
        <v>465.90911899999998</v>
      </c>
      <c r="AC52" s="29">
        <f>'AEO 2023 Table 35 Raw'!AF41</f>
        <v>467.65033</v>
      </c>
      <c r="AD52" s="29">
        <f>'AEO 2023 Table 35 Raw'!AG41</f>
        <v>469.40213</v>
      </c>
      <c r="AE52" s="29">
        <f>'AEO 2023 Table 35 Raw'!AH41</f>
        <v>471.16201799999999</v>
      </c>
      <c r="AF52" s="52">
        <f>'AEO 2023 Table 35 Raw'!AI41</f>
        <v>3.0000000000000001E-3</v>
      </c>
    </row>
    <row r="53" spans="1:32" ht="15" customHeight="1">
      <c r="A53" s="8" t="s">
        <v>1653</v>
      </c>
      <c r="B53" s="28" t="s">
        <v>1654</v>
      </c>
      <c r="C53" s="29">
        <f>'AEO 2023 Table 35 Raw'!F42</f>
        <v>334.58492999999999</v>
      </c>
      <c r="D53" s="29">
        <f>'AEO 2023 Table 35 Raw'!G42</f>
        <v>336.67889400000001</v>
      </c>
      <c r="E53" s="29">
        <f>'AEO 2023 Table 35 Raw'!H42</f>
        <v>337.57522599999999</v>
      </c>
      <c r="F53" s="29">
        <f>'AEO 2023 Table 35 Raw'!I42</f>
        <v>338.34670999999997</v>
      </c>
      <c r="G53" s="29">
        <f>'AEO 2023 Table 35 Raw'!J42</f>
        <v>339.014679</v>
      </c>
      <c r="H53" s="29">
        <f>'AEO 2023 Table 35 Raw'!K42</f>
        <v>339.86090100000001</v>
      </c>
      <c r="I53" s="29">
        <f>'AEO 2023 Table 35 Raw'!L42</f>
        <v>340.826843</v>
      </c>
      <c r="J53" s="29">
        <f>'AEO 2023 Table 35 Raw'!M42</f>
        <v>341.81625400000001</v>
      </c>
      <c r="K53" s="29">
        <f>'AEO 2023 Table 35 Raw'!N42</f>
        <v>342.787781</v>
      </c>
      <c r="L53" s="29">
        <f>'AEO 2023 Table 35 Raw'!O42</f>
        <v>343.68756100000002</v>
      </c>
      <c r="M53" s="29">
        <f>'AEO 2023 Table 35 Raw'!P42</f>
        <v>344.56802399999998</v>
      </c>
      <c r="N53" s="29">
        <f>'AEO 2023 Table 35 Raw'!Q42</f>
        <v>345.41265900000002</v>
      </c>
      <c r="O53" s="29">
        <f>'AEO 2023 Table 35 Raw'!R42</f>
        <v>346.25213600000001</v>
      </c>
      <c r="P53" s="29">
        <f>'AEO 2023 Table 35 Raw'!S42</f>
        <v>347.118042</v>
      </c>
      <c r="Q53" s="29">
        <f>'AEO 2023 Table 35 Raw'!T42</f>
        <v>348.09832799999998</v>
      </c>
      <c r="R53" s="29">
        <f>'AEO 2023 Table 35 Raw'!U42</f>
        <v>349.18218999999999</v>
      </c>
      <c r="S53" s="29">
        <f>'AEO 2023 Table 35 Raw'!V42</f>
        <v>350.30291699999998</v>
      </c>
      <c r="T53" s="29">
        <f>'AEO 2023 Table 35 Raw'!W42</f>
        <v>351.45941199999999</v>
      </c>
      <c r="U53" s="29">
        <f>'AEO 2023 Table 35 Raw'!X42</f>
        <v>352.65063500000002</v>
      </c>
      <c r="V53" s="29">
        <f>'AEO 2023 Table 35 Raw'!Y42</f>
        <v>353.87274200000002</v>
      </c>
      <c r="W53" s="29">
        <f>'AEO 2023 Table 35 Raw'!Z42</f>
        <v>355.12023900000003</v>
      </c>
      <c r="X53" s="29">
        <f>'AEO 2023 Table 35 Raw'!AA42</f>
        <v>356.39163200000002</v>
      </c>
      <c r="Y53" s="29">
        <f>'AEO 2023 Table 35 Raw'!AB42</f>
        <v>357.68722500000001</v>
      </c>
      <c r="Z53" s="29">
        <f>'AEO 2023 Table 35 Raw'!AC42</f>
        <v>359.00518799999998</v>
      </c>
      <c r="AA53" s="29">
        <f>'AEO 2023 Table 35 Raw'!AD42</f>
        <v>360.33642600000002</v>
      </c>
      <c r="AB53" s="29">
        <f>'AEO 2023 Table 35 Raw'!AE42</f>
        <v>361.67889400000001</v>
      </c>
      <c r="AC53" s="29">
        <f>'AEO 2023 Table 35 Raw'!AF42</f>
        <v>363.03057899999999</v>
      </c>
      <c r="AD53" s="29">
        <f>'AEO 2023 Table 35 Raw'!AG42</f>
        <v>364.39047199999999</v>
      </c>
      <c r="AE53" s="29">
        <f>'AEO 2023 Table 35 Raw'!AH42</f>
        <v>365.75665300000003</v>
      </c>
      <c r="AF53" s="52">
        <f>'AEO 2023 Table 35 Raw'!AI42</f>
        <v>3.0000000000000001E-3</v>
      </c>
    </row>
    <row r="54" spans="1:32" ht="15" customHeight="1">
      <c r="A54" s="8" t="s">
        <v>1655</v>
      </c>
      <c r="B54" s="28" t="s">
        <v>1656</v>
      </c>
      <c r="C54" s="29">
        <f>'AEO 2023 Table 35 Raw'!F43</f>
        <v>0</v>
      </c>
      <c r="D54" s="29">
        <f>'AEO 2023 Table 35 Raw'!G43</f>
        <v>0</v>
      </c>
      <c r="E54" s="29">
        <f>'AEO 2023 Table 35 Raw'!H43</f>
        <v>0</v>
      </c>
      <c r="F54" s="29">
        <f>'AEO 2023 Table 35 Raw'!I43</f>
        <v>0</v>
      </c>
      <c r="G54" s="29">
        <f>'AEO 2023 Table 35 Raw'!J43</f>
        <v>0</v>
      </c>
      <c r="H54" s="29">
        <f>'AEO 2023 Table 35 Raw'!K43</f>
        <v>0</v>
      </c>
      <c r="I54" s="29">
        <f>'AEO 2023 Table 35 Raw'!L43</f>
        <v>0</v>
      </c>
      <c r="J54" s="29">
        <f>'AEO 2023 Table 35 Raw'!M43</f>
        <v>0</v>
      </c>
      <c r="K54" s="29">
        <f>'AEO 2023 Table 35 Raw'!N43</f>
        <v>0</v>
      </c>
      <c r="L54" s="29">
        <f>'AEO 2023 Table 35 Raw'!O43</f>
        <v>0</v>
      </c>
      <c r="M54" s="29">
        <f>'AEO 2023 Table 35 Raw'!P43</f>
        <v>0</v>
      </c>
      <c r="N54" s="29">
        <f>'AEO 2023 Table 35 Raw'!Q43</f>
        <v>0</v>
      </c>
      <c r="O54" s="29">
        <f>'AEO 2023 Table 35 Raw'!R43</f>
        <v>0</v>
      </c>
      <c r="P54" s="29">
        <f>'AEO 2023 Table 35 Raw'!S43</f>
        <v>0</v>
      </c>
      <c r="Q54" s="29">
        <f>'AEO 2023 Table 35 Raw'!T43</f>
        <v>0</v>
      </c>
      <c r="R54" s="29">
        <f>'AEO 2023 Table 35 Raw'!U43</f>
        <v>0</v>
      </c>
      <c r="S54" s="29">
        <f>'AEO 2023 Table 35 Raw'!V43</f>
        <v>0</v>
      </c>
      <c r="T54" s="29">
        <f>'AEO 2023 Table 35 Raw'!W43</f>
        <v>0</v>
      </c>
      <c r="U54" s="29">
        <f>'AEO 2023 Table 35 Raw'!X43</f>
        <v>0</v>
      </c>
      <c r="V54" s="29">
        <f>'AEO 2023 Table 35 Raw'!Y43</f>
        <v>0</v>
      </c>
      <c r="W54" s="29">
        <f>'AEO 2023 Table 35 Raw'!Z43</f>
        <v>0</v>
      </c>
      <c r="X54" s="29">
        <f>'AEO 2023 Table 35 Raw'!AA43</f>
        <v>0</v>
      </c>
      <c r="Y54" s="29">
        <f>'AEO 2023 Table 35 Raw'!AB43</f>
        <v>0</v>
      </c>
      <c r="Z54" s="29">
        <f>'AEO 2023 Table 35 Raw'!AC43</f>
        <v>0</v>
      </c>
      <c r="AA54" s="29">
        <f>'AEO 2023 Table 35 Raw'!AD43</f>
        <v>0</v>
      </c>
      <c r="AB54" s="29">
        <f>'AEO 2023 Table 35 Raw'!AE43</f>
        <v>0</v>
      </c>
      <c r="AC54" s="29">
        <f>'AEO 2023 Table 35 Raw'!AF43</f>
        <v>0</v>
      </c>
      <c r="AD54" s="29">
        <f>'AEO 2023 Table 35 Raw'!AG43</f>
        <v>0</v>
      </c>
      <c r="AE54" s="29">
        <f>'AEO 2023 Table 35 Raw'!AH43</f>
        <v>0</v>
      </c>
      <c r="AF54" s="52" t="str">
        <f>'AEO 2023 Table 35 Raw'!AI43</f>
        <v>- -</v>
      </c>
    </row>
    <row r="55" spans="1:32" ht="12" customHeight="1">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52"/>
    </row>
    <row r="56" spans="1:32" ht="15" customHeight="1">
      <c r="A56" s="8" t="s">
        <v>1657</v>
      </c>
      <c r="B56" s="27" t="s">
        <v>153</v>
      </c>
      <c r="C56" s="29">
        <f>'AEO 2023 Table 35 Raw'!F44</f>
        <v>96.422173000000001</v>
      </c>
      <c r="D56" s="29">
        <f>'AEO 2023 Table 35 Raw'!G44</f>
        <v>97.025620000000004</v>
      </c>
      <c r="E56" s="29">
        <f>'AEO 2023 Table 35 Raw'!H44</f>
        <v>97.283935999999997</v>
      </c>
      <c r="F56" s="29">
        <f>'AEO 2023 Table 35 Raw'!I44</f>
        <v>97.506255999999993</v>
      </c>
      <c r="G56" s="29">
        <f>'AEO 2023 Table 35 Raw'!J44</f>
        <v>97.698752999999996</v>
      </c>
      <c r="H56" s="29">
        <f>'AEO 2023 Table 35 Raw'!K44</f>
        <v>97.942611999999997</v>
      </c>
      <c r="I56" s="29">
        <f>'AEO 2023 Table 35 Raw'!L44</f>
        <v>98.220993000000007</v>
      </c>
      <c r="J56" s="29">
        <f>'AEO 2023 Table 35 Raw'!M44</f>
        <v>98.506125999999995</v>
      </c>
      <c r="K56" s="29">
        <f>'AEO 2023 Table 35 Raw'!N44</f>
        <v>98.786102</v>
      </c>
      <c r="L56" s="29">
        <f>'AEO 2023 Table 35 Raw'!O44</f>
        <v>99.045417999999998</v>
      </c>
      <c r="M56" s="29">
        <f>'AEO 2023 Table 35 Raw'!P44</f>
        <v>99.299164000000005</v>
      </c>
      <c r="N56" s="29">
        <f>'AEO 2023 Table 35 Raw'!Q44</f>
        <v>99.542572000000007</v>
      </c>
      <c r="O56" s="29">
        <f>'AEO 2023 Table 35 Raw'!R44</f>
        <v>99.784499999999994</v>
      </c>
      <c r="P56" s="29">
        <f>'AEO 2023 Table 35 Raw'!S44</f>
        <v>100.03402699999999</v>
      </c>
      <c r="Q56" s="29">
        <f>'AEO 2023 Table 35 Raw'!T44</f>
        <v>100.31652800000001</v>
      </c>
      <c r="R56" s="29">
        <f>'AEO 2023 Table 35 Raw'!U44</f>
        <v>100.62887600000001</v>
      </c>
      <c r="S56" s="29">
        <f>'AEO 2023 Table 35 Raw'!V44</f>
        <v>100.951851</v>
      </c>
      <c r="T56" s="29">
        <f>'AEO 2023 Table 35 Raw'!W44</f>
        <v>101.285149</v>
      </c>
      <c r="U56" s="29">
        <f>'AEO 2023 Table 35 Raw'!X44</f>
        <v>101.628433</v>
      </c>
      <c r="V56" s="29">
        <f>'AEO 2023 Table 35 Raw'!Y44</f>
        <v>101.98062899999999</v>
      </c>
      <c r="W56" s="29">
        <f>'AEO 2023 Table 35 Raw'!Z44</f>
        <v>102.340126</v>
      </c>
      <c r="X56" s="29">
        <f>'AEO 2023 Table 35 Raw'!AA44</f>
        <v>102.70652800000001</v>
      </c>
      <c r="Y56" s="29">
        <f>'AEO 2023 Table 35 Raw'!AB44</f>
        <v>103.07989499999999</v>
      </c>
      <c r="Z56" s="29">
        <f>'AEO 2023 Table 35 Raw'!AC44</f>
        <v>103.45970199999999</v>
      </c>
      <c r="AA56" s="29">
        <f>'AEO 2023 Table 35 Raw'!AD44</f>
        <v>103.843338</v>
      </c>
      <c r="AB56" s="29">
        <f>'AEO 2023 Table 35 Raw'!AE44</f>
        <v>104.230225</v>
      </c>
      <c r="AC56" s="29">
        <f>'AEO 2023 Table 35 Raw'!AF44</f>
        <v>104.619766</v>
      </c>
      <c r="AD56" s="29">
        <f>'AEO 2023 Table 35 Raw'!AG44</f>
        <v>105.011658</v>
      </c>
      <c r="AE56" s="29">
        <f>'AEO 2023 Table 35 Raw'!AH44</f>
        <v>105.405365</v>
      </c>
      <c r="AF56" s="52">
        <f>'AEO 2023 Table 35 Raw'!AI44</f>
        <v>3.0000000000000001E-3</v>
      </c>
    </row>
    <row r="57" spans="1:32" ht="12" customHeight="1">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52"/>
    </row>
    <row r="58" spans="1:32" ht="15" customHeight="1">
      <c r="B58" s="27" t="s">
        <v>154</v>
      </c>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52"/>
    </row>
    <row r="59" spans="1:32" ht="15" customHeight="1">
      <c r="A59" s="8" t="s">
        <v>1658</v>
      </c>
      <c r="B59" s="28" t="s">
        <v>1659</v>
      </c>
      <c r="C59" s="29">
        <f>'AEO 2023 Table 35 Raw'!F46</f>
        <v>0</v>
      </c>
      <c r="D59" s="29">
        <f>'AEO 2023 Table 35 Raw'!G46</f>
        <v>0</v>
      </c>
      <c r="E59" s="29">
        <f>'AEO 2023 Table 35 Raw'!H46</f>
        <v>0</v>
      </c>
      <c r="F59" s="29">
        <f>'AEO 2023 Table 35 Raw'!I46</f>
        <v>0</v>
      </c>
      <c r="G59" s="29">
        <f>'AEO 2023 Table 35 Raw'!J46</f>
        <v>0</v>
      </c>
      <c r="H59" s="29">
        <f>'AEO 2023 Table 35 Raw'!K46</f>
        <v>0</v>
      </c>
      <c r="I59" s="29">
        <f>'AEO 2023 Table 35 Raw'!L46</f>
        <v>0</v>
      </c>
      <c r="J59" s="29">
        <f>'AEO 2023 Table 35 Raw'!M46</f>
        <v>0</v>
      </c>
      <c r="K59" s="29">
        <f>'AEO 2023 Table 35 Raw'!N46</f>
        <v>0</v>
      </c>
      <c r="L59" s="29">
        <f>'AEO 2023 Table 35 Raw'!O46</f>
        <v>0</v>
      </c>
      <c r="M59" s="29">
        <f>'AEO 2023 Table 35 Raw'!P46</f>
        <v>0</v>
      </c>
      <c r="N59" s="29">
        <f>'AEO 2023 Table 35 Raw'!Q46</f>
        <v>0</v>
      </c>
      <c r="O59" s="29">
        <f>'AEO 2023 Table 35 Raw'!R46</f>
        <v>0</v>
      </c>
      <c r="P59" s="29">
        <f>'AEO 2023 Table 35 Raw'!S46</f>
        <v>0</v>
      </c>
      <c r="Q59" s="29">
        <f>'AEO 2023 Table 35 Raw'!T46</f>
        <v>0</v>
      </c>
      <c r="R59" s="29">
        <f>'AEO 2023 Table 35 Raw'!U46</f>
        <v>0</v>
      </c>
      <c r="S59" s="29">
        <f>'AEO 2023 Table 35 Raw'!V46</f>
        <v>0</v>
      </c>
      <c r="T59" s="29">
        <f>'AEO 2023 Table 35 Raw'!W46</f>
        <v>0</v>
      </c>
      <c r="U59" s="29">
        <f>'AEO 2023 Table 35 Raw'!X46</f>
        <v>0</v>
      </c>
      <c r="V59" s="29">
        <f>'AEO 2023 Table 35 Raw'!Y46</f>
        <v>0</v>
      </c>
      <c r="W59" s="29">
        <f>'AEO 2023 Table 35 Raw'!Z46</f>
        <v>0</v>
      </c>
      <c r="X59" s="29">
        <f>'AEO 2023 Table 35 Raw'!AA46</f>
        <v>0</v>
      </c>
      <c r="Y59" s="29">
        <f>'AEO 2023 Table 35 Raw'!AB46</f>
        <v>0</v>
      </c>
      <c r="Z59" s="29">
        <f>'AEO 2023 Table 35 Raw'!AC46</f>
        <v>0</v>
      </c>
      <c r="AA59" s="29">
        <f>'AEO 2023 Table 35 Raw'!AD46</f>
        <v>0</v>
      </c>
      <c r="AB59" s="29">
        <f>'AEO 2023 Table 35 Raw'!AE46</f>
        <v>0</v>
      </c>
      <c r="AC59" s="29">
        <f>'AEO 2023 Table 35 Raw'!AF46</f>
        <v>0</v>
      </c>
      <c r="AD59" s="29">
        <f>'AEO 2023 Table 35 Raw'!AG46</f>
        <v>0</v>
      </c>
      <c r="AE59" s="29">
        <f>'AEO 2023 Table 35 Raw'!AH46</f>
        <v>0</v>
      </c>
      <c r="AF59" s="52">
        <f>'AEO 2023 Table 35 Raw'!AI46</f>
        <v>0</v>
      </c>
    </row>
    <row r="60" spans="1:32" ht="15" customHeight="1">
      <c r="A60" s="8" t="s">
        <v>1660</v>
      </c>
      <c r="B60" s="28" t="s">
        <v>1661</v>
      </c>
      <c r="C60" s="29">
        <f>'AEO 2023 Table 35 Raw'!F47</f>
        <v>15781.978515999999</v>
      </c>
      <c r="D60" s="29">
        <f>'AEO 2023 Table 35 Raw'!G47</f>
        <v>15607.137694999999</v>
      </c>
      <c r="E60" s="29">
        <f>'AEO 2023 Table 35 Raw'!H47</f>
        <v>15323.565430000001</v>
      </c>
      <c r="F60" s="29">
        <f>'AEO 2023 Table 35 Raw'!I47</f>
        <v>15006.644531</v>
      </c>
      <c r="G60" s="29">
        <f>'AEO 2023 Table 35 Raw'!J47</f>
        <v>14758.341796999999</v>
      </c>
      <c r="H60" s="29">
        <f>'AEO 2023 Table 35 Raw'!K47</f>
        <v>14548.008789</v>
      </c>
      <c r="I60" s="29">
        <f>'AEO 2023 Table 35 Raw'!L47</f>
        <v>14329.139648</v>
      </c>
      <c r="J60" s="29">
        <f>'AEO 2023 Table 35 Raw'!M47</f>
        <v>14088.546875</v>
      </c>
      <c r="K60" s="29">
        <f>'AEO 2023 Table 35 Raw'!N47</f>
        <v>13839.788086</v>
      </c>
      <c r="L60" s="29">
        <f>'AEO 2023 Table 35 Raw'!O47</f>
        <v>13612.479492</v>
      </c>
      <c r="M60" s="29">
        <f>'AEO 2023 Table 35 Raw'!P47</f>
        <v>13390.807617</v>
      </c>
      <c r="N60" s="29">
        <f>'AEO 2023 Table 35 Raw'!Q47</f>
        <v>13201.375977</v>
      </c>
      <c r="O60" s="29">
        <f>'AEO 2023 Table 35 Raw'!R47</f>
        <v>13009.751953000001</v>
      </c>
      <c r="P60" s="29">
        <f>'AEO 2023 Table 35 Raw'!S47</f>
        <v>12803.894531</v>
      </c>
      <c r="Q60" s="29">
        <f>'AEO 2023 Table 35 Raw'!T47</f>
        <v>12588.889648</v>
      </c>
      <c r="R60" s="29">
        <f>'AEO 2023 Table 35 Raw'!U47</f>
        <v>12401.971680000001</v>
      </c>
      <c r="S60" s="29">
        <f>'AEO 2023 Table 35 Raw'!V47</f>
        <v>12241.091796999999</v>
      </c>
      <c r="T60" s="29">
        <f>'AEO 2023 Table 35 Raw'!W47</f>
        <v>12092.940430000001</v>
      </c>
      <c r="U60" s="29">
        <f>'AEO 2023 Table 35 Raw'!X47</f>
        <v>11968.771484000001</v>
      </c>
      <c r="V60" s="29">
        <f>'AEO 2023 Table 35 Raw'!Y47</f>
        <v>11852.905273</v>
      </c>
      <c r="W60" s="29">
        <f>'AEO 2023 Table 35 Raw'!Z47</f>
        <v>11756.801758</v>
      </c>
      <c r="X60" s="29">
        <f>'AEO 2023 Table 35 Raw'!AA47</f>
        <v>11675.911133</v>
      </c>
      <c r="Y60" s="29">
        <f>'AEO 2023 Table 35 Raw'!AB47</f>
        <v>11619.558594</v>
      </c>
      <c r="Z60" s="29">
        <f>'AEO 2023 Table 35 Raw'!AC47</f>
        <v>11585.367188</v>
      </c>
      <c r="AA60" s="29">
        <f>'AEO 2023 Table 35 Raw'!AD47</f>
        <v>11577.258789</v>
      </c>
      <c r="AB60" s="29">
        <f>'AEO 2023 Table 35 Raw'!AE47</f>
        <v>11595.715819999999</v>
      </c>
      <c r="AC60" s="29">
        <f>'AEO 2023 Table 35 Raw'!AF47</f>
        <v>11628.708984000001</v>
      </c>
      <c r="AD60" s="29">
        <f>'AEO 2023 Table 35 Raw'!AG47</f>
        <v>11677.589844</v>
      </c>
      <c r="AE60" s="29">
        <f>'AEO 2023 Table 35 Raw'!AH47</f>
        <v>11746.348633</v>
      </c>
      <c r="AF60" s="52">
        <f>'AEO 2023 Table 35 Raw'!AI47</f>
        <v>-0.01</v>
      </c>
    </row>
    <row r="61" spans="1:32" ht="15" customHeight="1">
      <c r="A61" s="8" t="s">
        <v>1662</v>
      </c>
      <c r="B61" s="28" t="s">
        <v>1663</v>
      </c>
      <c r="C61" s="29">
        <f>'AEO 2023 Table 35 Raw'!F48</f>
        <v>33.203460999999997</v>
      </c>
      <c r="D61" s="29">
        <f>'AEO 2023 Table 35 Raw'!G48</f>
        <v>33.230068000000003</v>
      </c>
      <c r="E61" s="29">
        <f>'AEO 2023 Table 35 Raw'!H48</f>
        <v>32.263480999999999</v>
      </c>
      <c r="F61" s="29">
        <f>'AEO 2023 Table 35 Raw'!I48</f>
        <v>32.096657</v>
      </c>
      <c r="G61" s="29">
        <f>'AEO 2023 Table 35 Raw'!J48</f>
        <v>31.314240000000002</v>
      </c>
      <c r="H61" s="29">
        <f>'AEO 2023 Table 35 Raw'!K48</f>
        <v>30.515791</v>
      </c>
      <c r="I61" s="29">
        <f>'AEO 2023 Table 35 Raw'!L48</f>
        <v>29.796001</v>
      </c>
      <c r="J61" s="29">
        <f>'AEO 2023 Table 35 Raw'!M48</f>
        <v>28.773320999999999</v>
      </c>
      <c r="K61" s="29">
        <f>'AEO 2023 Table 35 Raw'!N48</f>
        <v>27.672865000000002</v>
      </c>
      <c r="L61" s="29">
        <f>'AEO 2023 Table 35 Raw'!O48</f>
        <v>26.703862999999998</v>
      </c>
      <c r="M61" s="29">
        <f>'AEO 2023 Table 35 Raw'!P48</f>
        <v>25.745459</v>
      </c>
      <c r="N61" s="29">
        <f>'AEO 2023 Table 35 Raw'!Q48</f>
        <v>24.876587000000001</v>
      </c>
      <c r="O61" s="29">
        <f>'AEO 2023 Table 35 Raw'!R48</f>
        <v>24.054621000000001</v>
      </c>
      <c r="P61" s="29">
        <f>'AEO 2023 Table 35 Raw'!S48</f>
        <v>23.312283000000001</v>
      </c>
      <c r="Q61" s="29">
        <f>'AEO 2023 Table 35 Raw'!T48</f>
        <v>22.633776000000001</v>
      </c>
      <c r="R61" s="29">
        <f>'AEO 2023 Table 35 Raw'!U48</f>
        <v>22.107336</v>
      </c>
      <c r="S61" s="29">
        <f>'AEO 2023 Table 35 Raw'!V48</f>
        <v>21.794820999999999</v>
      </c>
      <c r="T61" s="29">
        <f>'AEO 2023 Table 35 Raw'!W48</f>
        <v>21.635255999999998</v>
      </c>
      <c r="U61" s="29">
        <f>'AEO 2023 Table 35 Raw'!X48</f>
        <v>21.652248</v>
      </c>
      <c r="V61" s="29">
        <f>'AEO 2023 Table 35 Raw'!Y48</f>
        <v>21.670206</v>
      </c>
      <c r="W61" s="29">
        <f>'AEO 2023 Table 35 Raw'!Z48</f>
        <v>21.712429</v>
      </c>
      <c r="X61" s="29">
        <f>'AEO 2023 Table 35 Raw'!AA48</f>
        <v>21.862431000000001</v>
      </c>
      <c r="Y61" s="29">
        <f>'AEO 2023 Table 35 Raw'!AB48</f>
        <v>22.094992000000001</v>
      </c>
      <c r="Z61" s="29">
        <f>'AEO 2023 Table 35 Raw'!AC48</f>
        <v>22.321005</v>
      </c>
      <c r="AA61" s="29">
        <f>'AEO 2023 Table 35 Raw'!AD48</f>
        <v>22.601568</v>
      </c>
      <c r="AB61" s="29">
        <f>'AEO 2023 Table 35 Raw'!AE48</f>
        <v>22.903946000000001</v>
      </c>
      <c r="AC61" s="29">
        <f>'AEO 2023 Table 35 Raw'!AF48</f>
        <v>23.215596999999999</v>
      </c>
      <c r="AD61" s="29">
        <f>'AEO 2023 Table 35 Raw'!AG48</f>
        <v>23.636827</v>
      </c>
      <c r="AE61" s="29">
        <f>'AEO 2023 Table 35 Raw'!AH48</f>
        <v>24.057039</v>
      </c>
      <c r="AF61" s="52">
        <f>'AEO 2023 Table 35 Raw'!AI48</f>
        <v>-1.0999999999999999E-2</v>
      </c>
    </row>
    <row r="62" spans="1:32" ht="15" customHeight="1">
      <c r="A62" s="8" t="s">
        <v>1664</v>
      </c>
      <c r="B62" s="28" t="s">
        <v>1665</v>
      </c>
      <c r="C62" s="29">
        <f>'AEO 2023 Table 35 Raw'!F49</f>
        <v>6704.4780270000001</v>
      </c>
      <c r="D62" s="29">
        <f>'AEO 2023 Table 35 Raw'!G49</f>
        <v>6641.2285160000001</v>
      </c>
      <c r="E62" s="29">
        <f>'AEO 2023 Table 35 Raw'!H49</f>
        <v>6507.2739259999998</v>
      </c>
      <c r="F62" s="29">
        <f>'AEO 2023 Table 35 Raw'!I49</f>
        <v>6389.3334960000002</v>
      </c>
      <c r="G62" s="29">
        <f>'AEO 2023 Table 35 Raw'!J49</f>
        <v>6300.5087890000004</v>
      </c>
      <c r="H62" s="29">
        <f>'AEO 2023 Table 35 Raw'!K49</f>
        <v>6204.4648440000001</v>
      </c>
      <c r="I62" s="29">
        <f>'AEO 2023 Table 35 Raw'!L49</f>
        <v>6139.4448240000002</v>
      </c>
      <c r="J62" s="29">
        <f>'AEO 2023 Table 35 Raw'!M49</f>
        <v>6049.7617190000001</v>
      </c>
      <c r="K62" s="29">
        <f>'AEO 2023 Table 35 Raw'!N49</f>
        <v>5967.9492190000001</v>
      </c>
      <c r="L62" s="29">
        <f>'AEO 2023 Table 35 Raw'!O49</f>
        <v>5897.3232420000004</v>
      </c>
      <c r="M62" s="29">
        <f>'AEO 2023 Table 35 Raw'!P49</f>
        <v>5846.7612300000001</v>
      </c>
      <c r="N62" s="29">
        <f>'AEO 2023 Table 35 Raw'!Q49</f>
        <v>5794.6494140000004</v>
      </c>
      <c r="O62" s="29">
        <f>'AEO 2023 Table 35 Raw'!R49</f>
        <v>5733.7749020000001</v>
      </c>
      <c r="P62" s="29">
        <f>'AEO 2023 Table 35 Raw'!S49</f>
        <v>5682.794922</v>
      </c>
      <c r="Q62" s="29">
        <f>'AEO 2023 Table 35 Raw'!T49</f>
        <v>5627.4497069999998</v>
      </c>
      <c r="R62" s="29">
        <f>'AEO 2023 Table 35 Raw'!U49</f>
        <v>5592.6704099999997</v>
      </c>
      <c r="S62" s="29">
        <f>'AEO 2023 Table 35 Raw'!V49</f>
        <v>5566.0898440000001</v>
      </c>
      <c r="T62" s="29">
        <f>'AEO 2023 Table 35 Raw'!W49</f>
        <v>5534.8872069999998</v>
      </c>
      <c r="U62" s="29">
        <f>'AEO 2023 Table 35 Raw'!X49</f>
        <v>5516.1049800000001</v>
      </c>
      <c r="V62" s="29">
        <f>'AEO 2023 Table 35 Raw'!Y49</f>
        <v>5495.767578</v>
      </c>
      <c r="W62" s="29">
        <f>'AEO 2023 Table 35 Raw'!Z49</f>
        <v>5480.3081050000001</v>
      </c>
      <c r="X62" s="29">
        <f>'AEO 2023 Table 35 Raw'!AA49</f>
        <v>5464.3818359999996</v>
      </c>
      <c r="Y62" s="29">
        <f>'AEO 2023 Table 35 Raw'!AB49</f>
        <v>5445.0039059999999</v>
      </c>
      <c r="Z62" s="29">
        <f>'AEO 2023 Table 35 Raw'!AC49</f>
        <v>5426.388672</v>
      </c>
      <c r="AA62" s="29">
        <f>'AEO 2023 Table 35 Raw'!AD49</f>
        <v>5409.7729490000002</v>
      </c>
      <c r="AB62" s="29">
        <f>'AEO 2023 Table 35 Raw'!AE49</f>
        <v>5391.5439450000003</v>
      </c>
      <c r="AC62" s="29">
        <f>'AEO 2023 Table 35 Raw'!AF49</f>
        <v>5373.1655270000001</v>
      </c>
      <c r="AD62" s="29">
        <f>'AEO 2023 Table 35 Raw'!AG49</f>
        <v>5359.6879879999997</v>
      </c>
      <c r="AE62" s="29">
        <f>'AEO 2023 Table 35 Raw'!AH49</f>
        <v>5353.3916019999997</v>
      </c>
      <c r="AF62" s="52">
        <f>'AEO 2023 Table 35 Raw'!AI49</f>
        <v>-8.0000000000000002E-3</v>
      </c>
    </row>
    <row r="63" spans="1:32" ht="15" customHeight="1">
      <c r="A63" s="8" t="s">
        <v>1666</v>
      </c>
      <c r="B63" s="28" t="s">
        <v>1654</v>
      </c>
      <c r="C63" s="29">
        <f>'AEO 2023 Table 35 Raw'!F50</f>
        <v>3107.8186040000001</v>
      </c>
      <c r="D63" s="29">
        <f>'AEO 2023 Table 35 Raw'!G50</f>
        <v>3300.2145999999998</v>
      </c>
      <c r="E63" s="29">
        <f>'AEO 2023 Table 35 Raw'!H50</f>
        <v>3319.185547</v>
      </c>
      <c r="F63" s="29">
        <f>'AEO 2023 Table 35 Raw'!I50</f>
        <v>3310.3291020000001</v>
      </c>
      <c r="G63" s="29">
        <f>'AEO 2023 Table 35 Raw'!J50</f>
        <v>3326.748047</v>
      </c>
      <c r="H63" s="29">
        <f>'AEO 2023 Table 35 Raw'!K50</f>
        <v>3341.788818</v>
      </c>
      <c r="I63" s="29">
        <f>'AEO 2023 Table 35 Raw'!L50</f>
        <v>3354.9106449999999</v>
      </c>
      <c r="J63" s="29">
        <f>'AEO 2023 Table 35 Raw'!M50</f>
        <v>3361.9091800000001</v>
      </c>
      <c r="K63" s="29">
        <f>'AEO 2023 Table 35 Raw'!N50</f>
        <v>3363.8264159999999</v>
      </c>
      <c r="L63" s="29">
        <f>'AEO 2023 Table 35 Raw'!O50</f>
        <v>3368.1003420000002</v>
      </c>
      <c r="M63" s="29">
        <f>'AEO 2023 Table 35 Raw'!P50</f>
        <v>3383.2751459999999</v>
      </c>
      <c r="N63" s="29">
        <f>'AEO 2023 Table 35 Raw'!Q50</f>
        <v>3393.6684570000002</v>
      </c>
      <c r="O63" s="29">
        <f>'AEO 2023 Table 35 Raw'!R50</f>
        <v>3393.7292480000001</v>
      </c>
      <c r="P63" s="29">
        <f>'AEO 2023 Table 35 Raw'!S50</f>
        <v>3396.8784179999998</v>
      </c>
      <c r="Q63" s="29">
        <f>'AEO 2023 Table 35 Raw'!T50</f>
        <v>3408.642578</v>
      </c>
      <c r="R63" s="29">
        <f>'AEO 2023 Table 35 Raw'!U50</f>
        <v>3428.9067380000001</v>
      </c>
      <c r="S63" s="29">
        <f>'AEO 2023 Table 35 Raw'!V50</f>
        <v>3455.5297850000002</v>
      </c>
      <c r="T63" s="29">
        <f>'AEO 2023 Table 35 Raw'!W50</f>
        <v>3486.1757809999999</v>
      </c>
      <c r="U63" s="29">
        <f>'AEO 2023 Table 35 Raw'!X50</f>
        <v>3522.100586</v>
      </c>
      <c r="V63" s="29">
        <f>'AEO 2023 Table 35 Raw'!Y50</f>
        <v>3554.4704590000001</v>
      </c>
      <c r="W63" s="29">
        <f>'AEO 2023 Table 35 Raw'!Z50</f>
        <v>3588.3232419999999</v>
      </c>
      <c r="X63" s="29">
        <f>'AEO 2023 Table 35 Raw'!AA50</f>
        <v>3622.5583499999998</v>
      </c>
      <c r="Y63" s="29">
        <f>'AEO 2023 Table 35 Raw'!AB50</f>
        <v>3658.4345699999999</v>
      </c>
      <c r="Z63" s="29">
        <f>'AEO 2023 Table 35 Raw'!AC50</f>
        <v>3694.2145999999998</v>
      </c>
      <c r="AA63" s="29">
        <f>'AEO 2023 Table 35 Raw'!AD50</f>
        <v>3730.8022460000002</v>
      </c>
      <c r="AB63" s="29">
        <f>'AEO 2023 Table 35 Raw'!AE50</f>
        <v>3769.9558109999998</v>
      </c>
      <c r="AC63" s="29">
        <f>'AEO 2023 Table 35 Raw'!AF50</f>
        <v>3812.0532229999999</v>
      </c>
      <c r="AD63" s="29">
        <f>'AEO 2023 Table 35 Raw'!AG50</f>
        <v>3855.5913089999999</v>
      </c>
      <c r="AE63" s="29">
        <f>'AEO 2023 Table 35 Raw'!AH50</f>
        <v>3903.7746579999998</v>
      </c>
      <c r="AF63" s="52">
        <f>'AEO 2023 Table 35 Raw'!AI50</f>
        <v>8.0000000000000002E-3</v>
      </c>
    </row>
    <row r="64" spans="1:32" ht="15" customHeight="1">
      <c r="A64" s="8" t="s">
        <v>1667</v>
      </c>
      <c r="B64" s="28" t="s">
        <v>1668</v>
      </c>
      <c r="C64" s="29">
        <f>'AEO 2023 Table 35 Raw'!F51</f>
        <v>687.54095500000005</v>
      </c>
      <c r="D64" s="29">
        <f>'AEO 2023 Table 35 Raw'!G51</f>
        <v>534.06658900000002</v>
      </c>
      <c r="E64" s="29">
        <f>'AEO 2023 Table 35 Raw'!H51</f>
        <v>523.28320299999996</v>
      </c>
      <c r="F64" s="29">
        <f>'AEO 2023 Table 35 Raw'!I51</f>
        <v>527.48327600000005</v>
      </c>
      <c r="G64" s="29">
        <f>'AEO 2023 Table 35 Raw'!J51</f>
        <v>504.60025000000002</v>
      </c>
      <c r="H64" s="29">
        <f>'AEO 2023 Table 35 Raw'!K51</f>
        <v>498.15963699999998</v>
      </c>
      <c r="I64" s="29">
        <f>'AEO 2023 Table 35 Raw'!L51</f>
        <v>478.73602299999999</v>
      </c>
      <c r="J64" s="29">
        <f>'AEO 2023 Table 35 Raw'!M51</f>
        <v>467.51080300000001</v>
      </c>
      <c r="K64" s="29">
        <f>'AEO 2023 Table 35 Raw'!N51</f>
        <v>459.09939600000001</v>
      </c>
      <c r="L64" s="29">
        <f>'AEO 2023 Table 35 Raw'!O51</f>
        <v>457.60861199999999</v>
      </c>
      <c r="M64" s="29">
        <f>'AEO 2023 Table 35 Raw'!P51</f>
        <v>455.80740400000002</v>
      </c>
      <c r="N64" s="29">
        <f>'AEO 2023 Table 35 Raw'!Q51</f>
        <v>455.02813700000002</v>
      </c>
      <c r="O64" s="29">
        <f>'AEO 2023 Table 35 Raw'!R51</f>
        <v>453.21978799999999</v>
      </c>
      <c r="P64" s="29">
        <f>'AEO 2023 Table 35 Raw'!S51</f>
        <v>451.31939699999998</v>
      </c>
      <c r="Q64" s="29">
        <f>'AEO 2023 Table 35 Raw'!T51</f>
        <v>447.886414</v>
      </c>
      <c r="R64" s="29">
        <f>'AEO 2023 Table 35 Raw'!U51</f>
        <v>446.59118699999999</v>
      </c>
      <c r="S64" s="29">
        <f>'AEO 2023 Table 35 Raw'!V51</f>
        <v>444.524719</v>
      </c>
      <c r="T64" s="29">
        <f>'AEO 2023 Table 35 Raw'!W51</f>
        <v>442.69528200000002</v>
      </c>
      <c r="U64" s="29">
        <f>'AEO 2023 Table 35 Raw'!X51</f>
        <v>443.20181300000002</v>
      </c>
      <c r="V64" s="29">
        <f>'AEO 2023 Table 35 Raw'!Y51</f>
        <v>440.411224</v>
      </c>
      <c r="W64" s="29">
        <f>'AEO 2023 Table 35 Raw'!Z51</f>
        <v>437.5</v>
      </c>
      <c r="X64" s="29">
        <f>'AEO 2023 Table 35 Raw'!AA51</f>
        <v>435.14239500000002</v>
      </c>
      <c r="Y64" s="29">
        <f>'AEO 2023 Table 35 Raw'!AB51</f>
        <v>433.06466699999999</v>
      </c>
      <c r="Z64" s="29">
        <f>'AEO 2023 Table 35 Raw'!AC51</f>
        <v>430.13955700000002</v>
      </c>
      <c r="AA64" s="29">
        <f>'AEO 2023 Table 35 Raw'!AD51</f>
        <v>428.80432100000002</v>
      </c>
      <c r="AB64" s="29">
        <f>'AEO 2023 Table 35 Raw'!AE51</f>
        <v>426.51617399999998</v>
      </c>
      <c r="AC64" s="29">
        <f>'AEO 2023 Table 35 Raw'!AF51</f>
        <v>419.48242199999999</v>
      </c>
      <c r="AD64" s="29">
        <f>'AEO 2023 Table 35 Raw'!AG51</f>
        <v>418.070831</v>
      </c>
      <c r="AE64" s="29">
        <f>'AEO 2023 Table 35 Raw'!AH51</f>
        <v>415.685272</v>
      </c>
      <c r="AF64" s="52">
        <f>'AEO 2023 Table 35 Raw'!AI51</f>
        <v>-1.7999999999999999E-2</v>
      </c>
    </row>
    <row r="65" spans="1:32" ht="15" customHeight="1">
      <c r="A65" s="8" t="s">
        <v>1669</v>
      </c>
      <c r="B65" s="28" t="s">
        <v>1670</v>
      </c>
      <c r="C65" s="29">
        <f>'AEO 2023 Table 35 Raw'!F52</f>
        <v>22.421617999999999</v>
      </c>
      <c r="D65" s="29">
        <f>'AEO 2023 Table 35 Raw'!G52</f>
        <v>22.410634999999999</v>
      </c>
      <c r="E65" s="29">
        <f>'AEO 2023 Table 35 Raw'!H52</f>
        <v>22.401547999999998</v>
      </c>
      <c r="F65" s="29">
        <f>'AEO 2023 Table 35 Raw'!I52</f>
        <v>22.394031999999999</v>
      </c>
      <c r="G65" s="29">
        <f>'AEO 2023 Table 35 Raw'!J52</f>
        <v>22.387812</v>
      </c>
      <c r="H65" s="29">
        <f>'AEO 2023 Table 35 Raw'!K52</f>
        <v>22.382666</v>
      </c>
      <c r="I65" s="29">
        <f>'AEO 2023 Table 35 Raw'!L52</f>
        <v>22.378406999999999</v>
      </c>
      <c r="J65" s="29">
        <f>'AEO 2023 Table 35 Raw'!M52</f>
        <v>22.374884000000002</v>
      </c>
      <c r="K65" s="29">
        <f>'AEO 2023 Table 35 Raw'!N52</f>
        <v>22.371969</v>
      </c>
      <c r="L65" s="29">
        <f>'AEO 2023 Table 35 Raw'!O52</f>
        <v>22.369558000000001</v>
      </c>
      <c r="M65" s="29">
        <f>'AEO 2023 Table 35 Raw'!P52</f>
        <v>22.367563000000001</v>
      </c>
      <c r="N65" s="29">
        <f>'AEO 2023 Table 35 Raw'!Q52</f>
        <v>22.365911000000001</v>
      </c>
      <c r="O65" s="29">
        <f>'AEO 2023 Table 35 Raw'!R52</f>
        <v>22.364546000000001</v>
      </c>
      <c r="P65" s="29">
        <f>'AEO 2023 Table 35 Raw'!S52</f>
        <v>22.363416999999998</v>
      </c>
      <c r="Q65" s="29">
        <f>'AEO 2023 Table 35 Raw'!T52</f>
        <v>22.362480000000001</v>
      </c>
      <c r="R65" s="29">
        <f>'AEO 2023 Table 35 Raw'!U52</f>
        <v>22.361708</v>
      </c>
      <c r="S65" s="29">
        <f>'AEO 2023 Table 35 Raw'!V52</f>
        <v>22.361066999999998</v>
      </c>
      <c r="T65" s="29">
        <f>'AEO 2023 Table 35 Raw'!W52</f>
        <v>22.360537999999998</v>
      </c>
      <c r="U65" s="29">
        <f>'AEO 2023 Table 35 Raw'!X52</f>
        <v>22.360099999999999</v>
      </c>
      <c r="V65" s="29">
        <f>'AEO 2023 Table 35 Raw'!Y52</f>
        <v>22.359736999999999</v>
      </c>
      <c r="W65" s="29">
        <f>'AEO 2023 Table 35 Raw'!Z52</f>
        <v>22.359438000000001</v>
      </c>
      <c r="X65" s="29">
        <f>'AEO 2023 Table 35 Raw'!AA52</f>
        <v>22.359190000000002</v>
      </c>
      <c r="Y65" s="29">
        <f>'AEO 2023 Table 35 Raw'!AB52</f>
        <v>22.358984</v>
      </c>
      <c r="Z65" s="29">
        <f>'AEO 2023 Table 35 Raw'!AC52</f>
        <v>22.358813999999999</v>
      </c>
      <c r="AA65" s="29">
        <f>'AEO 2023 Table 35 Raw'!AD52</f>
        <v>22.358673</v>
      </c>
      <c r="AB65" s="29">
        <f>'AEO 2023 Table 35 Raw'!AE52</f>
        <v>22.358557000000001</v>
      </c>
      <c r="AC65" s="29">
        <f>'AEO 2023 Table 35 Raw'!AF52</f>
        <v>22.358460999999998</v>
      </c>
      <c r="AD65" s="29">
        <f>'AEO 2023 Table 35 Raw'!AG52</f>
        <v>22.358381000000001</v>
      </c>
      <c r="AE65" s="29">
        <f>'AEO 2023 Table 35 Raw'!AH52</f>
        <v>22.358315000000001</v>
      </c>
      <c r="AF65" s="52">
        <f>'AEO 2023 Table 35 Raw'!AI52</f>
        <v>0</v>
      </c>
    </row>
    <row r="66" spans="1:32" ht="15" customHeight="1">
      <c r="A66" s="8" t="s">
        <v>1671</v>
      </c>
      <c r="B66" s="28" t="s">
        <v>1646</v>
      </c>
      <c r="C66" s="29">
        <f>'AEO 2023 Table 35 Raw'!F53</f>
        <v>11.098148</v>
      </c>
      <c r="D66" s="29">
        <f>'AEO 2023 Table 35 Raw'!G53</f>
        <v>11.638881</v>
      </c>
      <c r="E66" s="29">
        <f>'AEO 2023 Table 35 Raw'!H53</f>
        <v>11.734691</v>
      </c>
      <c r="F66" s="29">
        <f>'AEO 2023 Table 35 Raw'!I53</f>
        <v>11.841097</v>
      </c>
      <c r="G66" s="29">
        <f>'AEO 2023 Table 35 Raw'!J53</f>
        <v>11.937113999999999</v>
      </c>
      <c r="H66" s="29">
        <f>'AEO 2023 Table 35 Raw'!K53</f>
        <v>12.024255999999999</v>
      </c>
      <c r="I66" s="29">
        <f>'AEO 2023 Table 35 Raw'!L53</f>
        <v>11.830360000000001</v>
      </c>
      <c r="J66" s="29">
        <f>'AEO 2023 Table 35 Raw'!M53</f>
        <v>11.89204</v>
      </c>
      <c r="K66" s="29">
        <f>'AEO 2023 Table 35 Raw'!N53</f>
        <v>11.967136</v>
      </c>
      <c r="L66" s="29">
        <f>'AEO 2023 Table 35 Raw'!O53</f>
        <v>12.037926000000001</v>
      </c>
      <c r="M66" s="29">
        <f>'AEO 2023 Table 35 Raw'!P53</f>
        <v>12.127772</v>
      </c>
      <c r="N66" s="29">
        <f>'AEO 2023 Table 35 Raw'!Q53</f>
        <v>12.238341999999999</v>
      </c>
      <c r="O66" s="29">
        <f>'AEO 2023 Table 35 Raw'!R53</f>
        <v>12.364704</v>
      </c>
      <c r="P66" s="29">
        <f>'AEO 2023 Table 35 Raw'!S53</f>
        <v>12.498858</v>
      </c>
      <c r="Q66" s="29">
        <f>'AEO 2023 Table 35 Raw'!T53</f>
        <v>12.645001000000001</v>
      </c>
      <c r="R66" s="29">
        <f>'AEO 2023 Table 35 Raw'!U53</f>
        <v>12.827757</v>
      </c>
      <c r="S66" s="29">
        <f>'AEO 2023 Table 35 Raw'!V53</f>
        <v>13.023097999999999</v>
      </c>
      <c r="T66" s="29">
        <f>'AEO 2023 Table 35 Raw'!W53</f>
        <v>13.234344</v>
      </c>
      <c r="U66" s="29">
        <f>'AEO 2023 Table 35 Raw'!X53</f>
        <v>13.484800999999999</v>
      </c>
      <c r="V66" s="29">
        <f>'AEO 2023 Table 35 Raw'!Y53</f>
        <v>13.770166</v>
      </c>
      <c r="W66" s="29">
        <f>'AEO 2023 Table 35 Raw'!Z53</f>
        <v>14.090672</v>
      </c>
      <c r="X66" s="29">
        <f>'AEO 2023 Table 35 Raw'!AA53</f>
        <v>14.439</v>
      </c>
      <c r="Y66" s="29">
        <f>'AEO 2023 Table 35 Raw'!AB53</f>
        <v>14.813559</v>
      </c>
      <c r="Z66" s="29">
        <f>'AEO 2023 Table 35 Raw'!AC53</f>
        <v>15.22081</v>
      </c>
      <c r="AA66" s="29">
        <f>'AEO 2023 Table 35 Raw'!AD53</f>
        <v>15.666567000000001</v>
      </c>
      <c r="AB66" s="29">
        <f>'AEO 2023 Table 35 Raw'!AE53</f>
        <v>16.145886999999998</v>
      </c>
      <c r="AC66" s="29">
        <f>'AEO 2023 Table 35 Raw'!AF53</f>
        <v>16.648540000000001</v>
      </c>
      <c r="AD66" s="29">
        <f>'AEO 2023 Table 35 Raw'!AG53</f>
        <v>17.167376000000001</v>
      </c>
      <c r="AE66" s="29">
        <f>'AEO 2023 Table 35 Raw'!AH53</f>
        <v>17.720831</v>
      </c>
      <c r="AF66" s="52">
        <f>'AEO 2023 Table 35 Raw'!AI53</f>
        <v>1.7000000000000001E-2</v>
      </c>
    </row>
    <row r="67" spans="1:32" ht="15" customHeight="1">
      <c r="A67" s="8" t="s">
        <v>1672</v>
      </c>
      <c r="B67" s="28" t="s">
        <v>1673</v>
      </c>
      <c r="C67" s="29">
        <f>'AEO 2023 Table 35 Raw'!F54</f>
        <v>125.899567</v>
      </c>
      <c r="D67" s="29">
        <f>'AEO 2023 Table 35 Raw'!G54</f>
        <v>125.37957</v>
      </c>
      <c r="E67" s="29">
        <f>'AEO 2023 Table 35 Raw'!H54</f>
        <v>125.029449</v>
      </c>
      <c r="F67" s="29">
        <f>'AEO 2023 Table 35 Raw'!I54</f>
        <v>124.801453</v>
      </c>
      <c r="G67" s="29">
        <f>'AEO 2023 Table 35 Raw'!J54</f>
        <v>124.69525899999999</v>
      </c>
      <c r="H67" s="29">
        <f>'AEO 2023 Table 35 Raw'!K54</f>
        <v>124.384125</v>
      </c>
      <c r="I67" s="29">
        <f>'AEO 2023 Table 35 Raw'!L54</f>
        <v>124.116241</v>
      </c>
      <c r="J67" s="29">
        <f>'AEO 2023 Table 35 Raw'!M54</f>
        <v>123.91597</v>
      </c>
      <c r="K67" s="29">
        <f>'AEO 2023 Table 35 Raw'!N54</f>
        <v>123.706886</v>
      </c>
      <c r="L67" s="29">
        <f>'AEO 2023 Table 35 Raw'!O54</f>
        <v>123.50303599999999</v>
      </c>
      <c r="M67" s="29">
        <f>'AEO 2023 Table 35 Raw'!P54</f>
        <v>123.399162</v>
      </c>
      <c r="N67" s="29">
        <f>'AEO 2023 Table 35 Raw'!Q54</f>
        <v>123.350677</v>
      </c>
      <c r="O67" s="29">
        <f>'AEO 2023 Table 35 Raw'!R54</f>
        <v>123.229088</v>
      </c>
      <c r="P67" s="29">
        <f>'AEO 2023 Table 35 Raw'!S54</f>
        <v>123.060562</v>
      </c>
      <c r="Q67" s="29">
        <f>'AEO 2023 Table 35 Raw'!T54</f>
        <v>122.913391</v>
      </c>
      <c r="R67" s="29">
        <f>'AEO 2023 Table 35 Raw'!U54</f>
        <v>122.84301000000001</v>
      </c>
      <c r="S67" s="29">
        <f>'AEO 2023 Table 35 Raw'!V54</f>
        <v>122.868729</v>
      </c>
      <c r="T67" s="29">
        <f>'AEO 2023 Table 35 Raw'!W54</f>
        <v>122.974594</v>
      </c>
      <c r="U67" s="29">
        <f>'AEO 2023 Table 35 Raw'!X54</f>
        <v>123.115875</v>
      </c>
      <c r="V67" s="29">
        <f>'AEO 2023 Table 35 Raw'!Y54</f>
        <v>123.245796</v>
      </c>
      <c r="W67" s="29">
        <f>'AEO 2023 Table 35 Raw'!Z54</f>
        <v>123.376953</v>
      </c>
      <c r="X67" s="29">
        <f>'AEO 2023 Table 35 Raw'!AA54</f>
        <v>123.487793</v>
      </c>
      <c r="Y67" s="29">
        <f>'AEO 2023 Table 35 Raw'!AB54</f>
        <v>123.561241</v>
      </c>
      <c r="Z67" s="29">
        <f>'AEO 2023 Table 35 Raw'!AC54</f>
        <v>123.627106</v>
      </c>
      <c r="AA67" s="29">
        <f>'AEO 2023 Table 35 Raw'!AD54</f>
        <v>123.712143</v>
      </c>
      <c r="AB67" s="29">
        <f>'AEO 2023 Table 35 Raw'!AE54</f>
        <v>123.813293</v>
      </c>
      <c r="AC67" s="29">
        <f>'AEO 2023 Table 35 Raw'!AF54</f>
        <v>123.925461</v>
      </c>
      <c r="AD67" s="29">
        <f>'AEO 2023 Table 35 Raw'!AG54</f>
        <v>124.036011</v>
      </c>
      <c r="AE67" s="29">
        <f>'AEO 2023 Table 35 Raw'!AH54</f>
        <v>124.148155</v>
      </c>
      <c r="AF67" s="52">
        <f>'AEO 2023 Table 35 Raw'!AI54</f>
        <v>-1E-3</v>
      </c>
    </row>
    <row r="68" spans="1:32" ht="15" customHeight="1">
      <c r="A68" s="8" t="s">
        <v>1674</v>
      </c>
      <c r="B68" s="28" t="s">
        <v>1675</v>
      </c>
      <c r="C68" s="29">
        <f>'AEO 2023 Table 35 Raw'!F55</f>
        <v>26474.439452999999</v>
      </c>
      <c r="D68" s="29">
        <f>'AEO 2023 Table 35 Raw'!G55</f>
        <v>26275.306640999999</v>
      </c>
      <c r="E68" s="29">
        <f>'AEO 2023 Table 35 Raw'!H55</f>
        <v>25864.738281000002</v>
      </c>
      <c r="F68" s="29">
        <f>'AEO 2023 Table 35 Raw'!I55</f>
        <v>25424.923827999999</v>
      </c>
      <c r="G68" s="29">
        <f>'AEO 2023 Table 35 Raw'!J55</f>
        <v>25080.535156000002</v>
      </c>
      <c r="H68" s="29">
        <f>'AEO 2023 Table 35 Raw'!K55</f>
        <v>24781.728515999999</v>
      </c>
      <c r="I68" s="29">
        <f>'AEO 2023 Table 35 Raw'!L55</f>
        <v>24490.353515999999</v>
      </c>
      <c r="J68" s="29">
        <f>'AEO 2023 Table 35 Raw'!M55</f>
        <v>24154.6875</v>
      </c>
      <c r="K68" s="29">
        <f>'AEO 2023 Table 35 Raw'!N55</f>
        <v>23816.382812</v>
      </c>
      <c r="L68" s="29">
        <f>'AEO 2023 Table 35 Raw'!O55</f>
        <v>23520.125</v>
      </c>
      <c r="M68" s="29">
        <f>'AEO 2023 Table 35 Raw'!P55</f>
        <v>23260.289062</v>
      </c>
      <c r="N68" s="29">
        <f>'AEO 2023 Table 35 Raw'!Q55</f>
        <v>23027.552734000001</v>
      </c>
      <c r="O68" s="29">
        <f>'AEO 2023 Table 35 Raw'!R55</f>
        <v>22772.490234000001</v>
      </c>
      <c r="P68" s="29">
        <f>'AEO 2023 Table 35 Raw'!S55</f>
        <v>22516.123047000001</v>
      </c>
      <c r="Q68" s="29">
        <f>'AEO 2023 Table 35 Raw'!T55</f>
        <v>22253.423827999999</v>
      </c>
      <c r="R68" s="29">
        <f>'AEO 2023 Table 35 Raw'!U55</f>
        <v>22050.28125</v>
      </c>
      <c r="S68" s="29">
        <f>'AEO 2023 Table 35 Raw'!V55</f>
        <v>21887.285156000002</v>
      </c>
      <c r="T68" s="29">
        <f>'AEO 2023 Table 35 Raw'!W55</f>
        <v>21736.904297000001</v>
      </c>
      <c r="U68" s="29">
        <f>'AEO 2023 Table 35 Raw'!X55</f>
        <v>21630.789062</v>
      </c>
      <c r="V68" s="29">
        <f>'AEO 2023 Table 35 Raw'!Y55</f>
        <v>21524.599609000001</v>
      </c>
      <c r="W68" s="29">
        <f>'AEO 2023 Table 35 Raw'!Z55</f>
        <v>21444.472656000002</v>
      </c>
      <c r="X68" s="29">
        <f>'AEO 2023 Table 35 Raw'!AA55</f>
        <v>21380.144531000002</v>
      </c>
      <c r="Y68" s="29">
        <f>'AEO 2023 Table 35 Raw'!AB55</f>
        <v>21338.890625</v>
      </c>
      <c r="Z68" s="29">
        <f>'AEO 2023 Table 35 Raw'!AC55</f>
        <v>21319.636718999998</v>
      </c>
      <c r="AA68" s="29">
        <f>'AEO 2023 Table 35 Raw'!AD55</f>
        <v>21330.978515999999</v>
      </c>
      <c r="AB68" s="29">
        <f>'AEO 2023 Table 35 Raw'!AE55</f>
        <v>21368.953125</v>
      </c>
      <c r="AC68" s="29">
        <f>'AEO 2023 Table 35 Raw'!AF55</f>
        <v>21419.558593999998</v>
      </c>
      <c r="AD68" s="29">
        <f>'AEO 2023 Table 35 Raw'!AG55</f>
        <v>21498.136718999998</v>
      </c>
      <c r="AE68" s="29">
        <f>'AEO 2023 Table 35 Raw'!AH55</f>
        <v>21607.484375</v>
      </c>
      <c r="AF68" s="52">
        <f>'AEO 2023 Table 35 Raw'!AI55</f>
        <v>-7.0000000000000001E-3</v>
      </c>
    </row>
    <row r="69" spans="1:32" ht="15" customHeight="1">
      <c r="A69" s="8" t="s">
        <v>1676</v>
      </c>
      <c r="B69" s="28" t="s">
        <v>1677</v>
      </c>
      <c r="C69" s="29">
        <f>'AEO 2023 Table 35 Raw'!F56</f>
        <v>57.428192000000003</v>
      </c>
      <c r="D69" s="29">
        <f>'AEO 2023 Table 35 Raw'!G56</f>
        <v>67.812027</v>
      </c>
      <c r="E69" s="29">
        <f>'AEO 2023 Table 35 Raw'!H56</f>
        <v>80.637009000000006</v>
      </c>
      <c r="F69" s="29">
        <f>'AEO 2023 Table 35 Raw'!I56</f>
        <v>94.973990999999998</v>
      </c>
      <c r="G69" s="29">
        <f>'AEO 2023 Table 35 Raw'!J56</f>
        <v>112.106033</v>
      </c>
      <c r="H69" s="29">
        <f>'AEO 2023 Table 35 Raw'!K56</f>
        <v>132.39259300000001</v>
      </c>
      <c r="I69" s="29">
        <f>'AEO 2023 Table 35 Raw'!L56</f>
        <v>155.63859600000001</v>
      </c>
      <c r="J69" s="29">
        <f>'AEO 2023 Table 35 Raw'!M56</f>
        <v>182.34169</v>
      </c>
      <c r="K69" s="29">
        <f>'AEO 2023 Table 35 Raw'!N56</f>
        <v>212.164154</v>
      </c>
      <c r="L69" s="29">
        <f>'AEO 2023 Table 35 Raw'!O56</f>
        <v>239.845001</v>
      </c>
      <c r="M69" s="29">
        <f>'AEO 2023 Table 35 Raw'!P56</f>
        <v>268.92163099999999</v>
      </c>
      <c r="N69" s="29">
        <f>'AEO 2023 Table 35 Raw'!Q56</f>
        <v>298.28753699999999</v>
      </c>
      <c r="O69" s="29">
        <f>'AEO 2023 Table 35 Raw'!R56</f>
        <v>328.235229</v>
      </c>
      <c r="P69" s="29">
        <f>'AEO 2023 Table 35 Raw'!S56</f>
        <v>357.42300399999999</v>
      </c>
      <c r="Q69" s="29">
        <f>'AEO 2023 Table 35 Raw'!T56</f>
        <v>385.22830199999999</v>
      </c>
      <c r="R69" s="29">
        <f>'AEO 2023 Table 35 Raw'!U56</f>
        <v>412.47155800000002</v>
      </c>
      <c r="S69" s="29">
        <f>'AEO 2023 Table 35 Raw'!V56</f>
        <v>439.05050699999998</v>
      </c>
      <c r="T69" s="29">
        <f>'AEO 2023 Table 35 Raw'!W56</f>
        <v>464.62539700000002</v>
      </c>
      <c r="U69" s="29">
        <f>'AEO 2023 Table 35 Raw'!X56</f>
        <v>488.581299</v>
      </c>
      <c r="V69" s="29">
        <f>'AEO 2023 Table 35 Raw'!Y56</f>
        <v>511.21435500000001</v>
      </c>
      <c r="W69" s="29">
        <f>'AEO 2023 Table 35 Raw'!Z56</f>
        <v>532.63305700000001</v>
      </c>
      <c r="X69" s="29">
        <f>'AEO 2023 Table 35 Raw'!AA56</f>
        <v>552.37249799999995</v>
      </c>
      <c r="Y69" s="29">
        <f>'AEO 2023 Table 35 Raw'!AB56</f>
        <v>570.93585199999995</v>
      </c>
      <c r="Z69" s="29">
        <f>'AEO 2023 Table 35 Raw'!AC56</f>
        <v>587.90716599999996</v>
      </c>
      <c r="AA69" s="29">
        <f>'AEO 2023 Table 35 Raw'!AD56</f>
        <v>603.93145800000002</v>
      </c>
      <c r="AB69" s="29">
        <f>'AEO 2023 Table 35 Raw'!AE56</f>
        <v>619.66760299999999</v>
      </c>
      <c r="AC69" s="29">
        <f>'AEO 2023 Table 35 Raw'!AF56</f>
        <v>635.07214399999998</v>
      </c>
      <c r="AD69" s="29">
        <f>'AEO 2023 Table 35 Raw'!AG56</f>
        <v>649.73669400000006</v>
      </c>
      <c r="AE69" s="29">
        <f>'AEO 2023 Table 35 Raw'!AH56</f>
        <v>663.96758999999997</v>
      </c>
      <c r="AF69" s="52">
        <f>'AEO 2023 Table 35 Raw'!AI56</f>
        <v>9.0999999999999998E-2</v>
      </c>
    </row>
    <row r="70" spans="1:32" ht="15" customHeight="1">
      <c r="A70" s="8" t="s">
        <v>1678</v>
      </c>
      <c r="B70" s="28" t="s">
        <v>1679</v>
      </c>
      <c r="C70" s="29">
        <f>'AEO 2023 Table 35 Raw'!F57</f>
        <v>107.505577</v>
      </c>
      <c r="D70" s="29">
        <f>'AEO 2023 Table 35 Raw'!G57</f>
        <v>113.84777800000001</v>
      </c>
      <c r="E70" s="29">
        <f>'AEO 2023 Table 35 Raw'!H57</f>
        <v>122.752182</v>
      </c>
      <c r="F70" s="29">
        <f>'AEO 2023 Table 35 Raw'!I57</f>
        <v>118.38056899999999</v>
      </c>
      <c r="G70" s="29">
        <f>'AEO 2023 Table 35 Raw'!J57</f>
        <v>128.863663</v>
      </c>
      <c r="H70" s="29">
        <f>'AEO 2023 Table 35 Raw'!K57</f>
        <v>128.79482999999999</v>
      </c>
      <c r="I70" s="29">
        <f>'AEO 2023 Table 35 Raw'!L57</f>
        <v>133.25419600000001</v>
      </c>
      <c r="J70" s="29">
        <f>'AEO 2023 Table 35 Raw'!M57</f>
        <v>136.540436</v>
      </c>
      <c r="K70" s="29">
        <f>'AEO 2023 Table 35 Raw'!N57</f>
        <v>137.63580300000001</v>
      </c>
      <c r="L70" s="29">
        <f>'AEO 2023 Table 35 Raw'!O57</f>
        <v>137.40774500000001</v>
      </c>
      <c r="M70" s="29">
        <f>'AEO 2023 Table 35 Raw'!P57</f>
        <v>137.39987199999999</v>
      </c>
      <c r="N70" s="29">
        <f>'AEO 2023 Table 35 Raw'!Q57</f>
        <v>137.52301</v>
      </c>
      <c r="O70" s="29">
        <f>'AEO 2023 Table 35 Raw'!R57</f>
        <v>138.70100400000001</v>
      </c>
      <c r="P70" s="29">
        <f>'AEO 2023 Table 35 Raw'!S57</f>
        <v>141.654236</v>
      </c>
      <c r="Q70" s="29">
        <f>'AEO 2023 Table 35 Raw'!T57</f>
        <v>146.39292900000001</v>
      </c>
      <c r="R70" s="29">
        <f>'AEO 2023 Table 35 Raw'!U57</f>
        <v>152.01370199999999</v>
      </c>
      <c r="S70" s="29">
        <f>'AEO 2023 Table 35 Raw'!V57</f>
        <v>158.15837099999999</v>
      </c>
      <c r="T70" s="29">
        <f>'AEO 2023 Table 35 Raw'!W57</f>
        <v>164.34667999999999</v>
      </c>
      <c r="U70" s="29">
        <f>'AEO 2023 Table 35 Raw'!X57</f>
        <v>168.489655</v>
      </c>
      <c r="V70" s="29">
        <f>'AEO 2023 Table 35 Raw'!Y57</f>
        <v>175.71121199999999</v>
      </c>
      <c r="W70" s="29">
        <f>'AEO 2023 Table 35 Raw'!Z57</f>
        <v>184.33961500000001</v>
      </c>
      <c r="X70" s="29">
        <f>'AEO 2023 Table 35 Raw'!AA57</f>
        <v>193.912994</v>
      </c>
      <c r="Y70" s="29">
        <f>'AEO 2023 Table 35 Raw'!AB57</f>
        <v>203.51492300000001</v>
      </c>
      <c r="Z70" s="29">
        <f>'AEO 2023 Table 35 Raw'!AC57</f>
        <v>214.54742400000001</v>
      </c>
      <c r="AA70" s="29">
        <f>'AEO 2023 Table 35 Raw'!AD57</f>
        <v>225.16784699999999</v>
      </c>
      <c r="AB70" s="29">
        <f>'AEO 2023 Table 35 Raw'!AE57</f>
        <v>238.10320999999999</v>
      </c>
      <c r="AC70" s="29">
        <f>'AEO 2023 Table 35 Raw'!AF57</f>
        <v>253.38540599999999</v>
      </c>
      <c r="AD70" s="29">
        <f>'AEO 2023 Table 35 Raw'!AG57</f>
        <v>267.18725599999999</v>
      </c>
      <c r="AE70" s="29">
        <f>'AEO 2023 Table 35 Raw'!AH57</f>
        <v>281.74203499999999</v>
      </c>
      <c r="AF70" s="52">
        <f>'AEO 2023 Table 35 Raw'!AI57</f>
        <v>3.5000000000000003E-2</v>
      </c>
    </row>
    <row r="71" spans="1:32" ht="15" customHeight="1">
      <c r="A71" s="8" t="s">
        <v>1680</v>
      </c>
      <c r="B71" s="28" t="s">
        <v>1681</v>
      </c>
      <c r="C71" s="29">
        <f>'AEO 2023 Table 35 Raw'!F58</f>
        <v>0.44304500000000002</v>
      </c>
      <c r="D71" s="29">
        <f>'AEO 2023 Table 35 Raw'!G58</f>
        <v>0.52097800000000005</v>
      </c>
      <c r="E71" s="29">
        <f>'AEO 2023 Table 35 Raw'!H58</f>
        <v>0.58653200000000005</v>
      </c>
      <c r="F71" s="29">
        <f>'AEO 2023 Table 35 Raw'!I58</f>
        <v>0.64358099999999996</v>
      </c>
      <c r="G71" s="29">
        <f>'AEO 2023 Table 35 Raw'!J58</f>
        <v>0.70382699999999998</v>
      </c>
      <c r="H71" s="29">
        <f>'AEO 2023 Table 35 Raw'!K58</f>
        <v>0.76070499999999996</v>
      </c>
      <c r="I71" s="29">
        <f>'AEO 2023 Table 35 Raw'!L58</f>
        <v>0.82146399999999997</v>
      </c>
      <c r="J71" s="29">
        <f>'AEO 2023 Table 35 Raw'!M58</f>
        <v>0.878104</v>
      </c>
      <c r="K71" s="29">
        <f>'AEO 2023 Table 35 Raw'!N58</f>
        <v>0.938114</v>
      </c>
      <c r="L71" s="29">
        <f>'AEO 2023 Table 35 Raw'!O58</f>
        <v>0.99819199999999997</v>
      </c>
      <c r="M71" s="29">
        <f>'AEO 2023 Table 35 Raw'!P58</f>
        <v>1.0574220000000001</v>
      </c>
      <c r="N71" s="29">
        <f>'AEO 2023 Table 35 Raw'!Q58</f>
        <v>1.1148070000000001</v>
      </c>
      <c r="O71" s="29">
        <f>'AEO 2023 Table 35 Raw'!R58</f>
        <v>1.1702570000000001</v>
      </c>
      <c r="P71" s="29">
        <f>'AEO 2023 Table 35 Raw'!S58</f>
        <v>1.221687</v>
      </c>
      <c r="Q71" s="29">
        <f>'AEO 2023 Table 35 Raw'!T58</f>
        <v>1.266926</v>
      </c>
      <c r="R71" s="29">
        <f>'AEO 2023 Table 35 Raw'!U58</f>
        <v>1.310114</v>
      </c>
      <c r="S71" s="29">
        <f>'AEO 2023 Table 35 Raw'!V58</f>
        <v>1.3480730000000001</v>
      </c>
      <c r="T71" s="29">
        <f>'AEO 2023 Table 35 Raw'!W58</f>
        <v>1.380917</v>
      </c>
      <c r="U71" s="29">
        <f>'AEO 2023 Table 35 Raw'!X58</f>
        <v>1.4054770000000001</v>
      </c>
      <c r="V71" s="29">
        <f>'AEO 2023 Table 35 Raw'!Y58</f>
        <v>1.422318</v>
      </c>
      <c r="W71" s="29">
        <f>'AEO 2023 Table 35 Raw'!Z58</f>
        <v>1.439282</v>
      </c>
      <c r="X71" s="29">
        <f>'AEO 2023 Table 35 Raw'!AA58</f>
        <v>1.4485170000000001</v>
      </c>
      <c r="Y71" s="29">
        <f>'AEO 2023 Table 35 Raw'!AB58</f>
        <v>1.4535089999999999</v>
      </c>
      <c r="Z71" s="29">
        <f>'AEO 2023 Table 35 Raw'!AC58</f>
        <v>1.4530829999999999</v>
      </c>
      <c r="AA71" s="29">
        <f>'AEO 2023 Table 35 Raw'!AD58</f>
        <v>1.4517659999999999</v>
      </c>
      <c r="AB71" s="29">
        <f>'AEO 2023 Table 35 Raw'!AE58</f>
        <v>1.44834</v>
      </c>
      <c r="AC71" s="29">
        <f>'AEO 2023 Table 35 Raw'!AF58</f>
        <v>1.4429700000000001</v>
      </c>
      <c r="AD71" s="29">
        <f>'AEO 2023 Table 35 Raw'!AG58</f>
        <v>1.4353549999999999</v>
      </c>
      <c r="AE71" s="29">
        <f>'AEO 2023 Table 35 Raw'!AH58</f>
        <v>1.425951</v>
      </c>
      <c r="AF71" s="52">
        <f>'AEO 2023 Table 35 Raw'!AI58</f>
        <v>4.2999999999999997E-2</v>
      </c>
    </row>
    <row r="72" spans="1:32" ht="15" customHeight="1">
      <c r="A72" s="8" t="s">
        <v>1682</v>
      </c>
      <c r="B72" s="28" t="s">
        <v>1683</v>
      </c>
      <c r="C72" s="29">
        <f>'AEO 2023 Table 35 Raw'!F59</f>
        <v>905.84051499999998</v>
      </c>
      <c r="D72" s="29">
        <f>'AEO 2023 Table 35 Raw'!G59</f>
        <v>818.09411599999999</v>
      </c>
      <c r="E72" s="29">
        <f>'AEO 2023 Table 35 Raw'!H59</f>
        <v>750.09661900000003</v>
      </c>
      <c r="F72" s="29">
        <f>'AEO 2023 Table 35 Raw'!I59</f>
        <v>710.96716300000003</v>
      </c>
      <c r="G72" s="29">
        <f>'AEO 2023 Table 35 Raw'!J59</f>
        <v>683.21826199999998</v>
      </c>
      <c r="H72" s="29">
        <f>'AEO 2023 Table 35 Raw'!K59</f>
        <v>644.43926999999996</v>
      </c>
      <c r="I72" s="29">
        <f>'AEO 2023 Table 35 Raw'!L59</f>
        <v>605.86267099999998</v>
      </c>
      <c r="J72" s="29">
        <f>'AEO 2023 Table 35 Raw'!M59</f>
        <v>601.30419900000004</v>
      </c>
      <c r="K72" s="29">
        <f>'AEO 2023 Table 35 Raw'!N59</f>
        <v>598.79797399999995</v>
      </c>
      <c r="L72" s="29">
        <f>'AEO 2023 Table 35 Raw'!O59</f>
        <v>601.64556900000002</v>
      </c>
      <c r="M72" s="29">
        <f>'AEO 2023 Table 35 Raw'!P59</f>
        <v>607.49902299999997</v>
      </c>
      <c r="N72" s="29">
        <f>'AEO 2023 Table 35 Raw'!Q59</f>
        <v>616.87213099999997</v>
      </c>
      <c r="O72" s="29">
        <f>'AEO 2023 Table 35 Raw'!R59</f>
        <v>619.33136000000002</v>
      </c>
      <c r="P72" s="29">
        <f>'AEO 2023 Table 35 Raw'!S59</f>
        <v>618.89520300000004</v>
      </c>
      <c r="Q72" s="29">
        <f>'AEO 2023 Table 35 Raw'!T59</f>
        <v>614.86352499999998</v>
      </c>
      <c r="R72" s="29">
        <f>'AEO 2023 Table 35 Raw'!U59</f>
        <v>616.29345699999999</v>
      </c>
      <c r="S72" s="29">
        <f>'AEO 2023 Table 35 Raw'!V59</f>
        <v>618.09863299999995</v>
      </c>
      <c r="T72" s="29">
        <f>'AEO 2023 Table 35 Raw'!W59</f>
        <v>620.82605000000001</v>
      </c>
      <c r="U72" s="29">
        <f>'AEO 2023 Table 35 Raw'!X59</f>
        <v>630.065247</v>
      </c>
      <c r="V72" s="29">
        <f>'AEO 2023 Table 35 Raw'!Y59</f>
        <v>633.584656</v>
      </c>
      <c r="W72" s="29">
        <f>'AEO 2023 Table 35 Raw'!Z59</f>
        <v>638.84863299999995</v>
      </c>
      <c r="X72" s="29">
        <f>'AEO 2023 Table 35 Raw'!AA59</f>
        <v>640.74737500000003</v>
      </c>
      <c r="Y72" s="29">
        <f>'AEO 2023 Table 35 Raw'!AB59</f>
        <v>649.03729199999998</v>
      </c>
      <c r="Z72" s="29">
        <f>'AEO 2023 Table 35 Raw'!AC59</f>
        <v>651.38903800000003</v>
      </c>
      <c r="AA72" s="29">
        <f>'AEO 2023 Table 35 Raw'!AD59</f>
        <v>659.87823500000002</v>
      </c>
      <c r="AB72" s="29">
        <f>'AEO 2023 Table 35 Raw'!AE59</f>
        <v>665.15924099999995</v>
      </c>
      <c r="AC72" s="29">
        <f>'AEO 2023 Table 35 Raw'!AF59</f>
        <v>671.01440400000001</v>
      </c>
      <c r="AD72" s="29">
        <f>'AEO 2023 Table 35 Raw'!AG59</f>
        <v>672.52191200000004</v>
      </c>
      <c r="AE72" s="29">
        <f>'AEO 2023 Table 35 Raw'!AH59</f>
        <v>679.09362799999997</v>
      </c>
      <c r="AF72" s="52">
        <f>'AEO 2023 Table 35 Raw'!AI59</f>
        <v>-0.01</v>
      </c>
    </row>
    <row r="73" spans="1:32" ht="12" customHeight="1">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52"/>
    </row>
    <row r="74" spans="1:32" ht="15" customHeight="1">
      <c r="A74" s="8" t="s">
        <v>1684</v>
      </c>
      <c r="B74" s="27" t="s">
        <v>155</v>
      </c>
      <c r="C74" s="29">
        <f>'AEO 2023 Table 35 Raw'!F60</f>
        <v>332.52310199999999</v>
      </c>
      <c r="D74" s="29">
        <f>'AEO 2023 Table 35 Raw'!G60</f>
        <v>377.97052000000002</v>
      </c>
      <c r="E74" s="29">
        <f>'AEO 2023 Table 35 Raw'!H60</f>
        <v>384.00460800000002</v>
      </c>
      <c r="F74" s="29">
        <f>'AEO 2023 Table 35 Raw'!I60</f>
        <v>408.78292800000003</v>
      </c>
      <c r="G74" s="29">
        <f>'AEO 2023 Table 35 Raw'!J60</f>
        <v>446.260651</v>
      </c>
      <c r="H74" s="29">
        <f>'AEO 2023 Table 35 Raw'!K60</f>
        <v>477.17263800000001</v>
      </c>
      <c r="I74" s="29">
        <f>'AEO 2023 Table 35 Raw'!L60</f>
        <v>503.61007699999999</v>
      </c>
      <c r="J74" s="29">
        <f>'AEO 2023 Table 35 Raw'!M60</f>
        <v>527.57086200000003</v>
      </c>
      <c r="K74" s="29">
        <f>'AEO 2023 Table 35 Raw'!N60</f>
        <v>577.96905500000003</v>
      </c>
      <c r="L74" s="29">
        <f>'AEO 2023 Table 35 Raw'!O60</f>
        <v>628.36724900000002</v>
      </c>
      <c r="M74" s="29">
        <f>'AEO 2023 Table 35 Raw'!P60</f>
        <v>680.00372300000004</v>
      </c>
      <c r="N74" s="29">
        <f>'AEO 2023 Table 35 Raw'!Q60</f>
        <v>729.163635</v>
      </c>
      <c r="O74" s="29">
        <f>'AEO 2023 Table 35 Raw'!R60</f>
        <v>779.56182899999999</v>
      </c>
      <c r="P74" s="29">
        <f>'AEO 2023 Table 35 Raw'!S60</f>
        <v>813.16064500000005</v>
      </c>
      <c r="Q74" s="29">
        <f>'AEO 2023 Table 35 Raw'!T60</f>
        <v>831.19830300000001</v>
      </c>
      <c r="R74" s="29">
        <f>'AEO 2023 Table 35 Raw'!U60</f>
        <v>846.75939900000003</v>
      </c>
      <c r="S74" s="29">
        <f>'AEO 2023 Table 35 Raw'!V60</f>
        <v>863.55883800000004</v>
      </c>
      <c r="T74" s="29">
        <f>'AEO 2023 Table 35 Raw'!W60</f>
        <v>871.95855700000004</v>
      </c>
      <c r="U74" s="29">
        <f>'AEO 2023 Table 35 Raw'!X60</f>
        <v>873.19683799999996</v>
      </c>
      <c r="V74" s="29">
        <f>'AEO 2023 Table 35 Raw'!Y60</f>
        <v>871.95855700000004</v>
      </c>
      <c r="W74" s="29">
        <f>'AEO 2023 Table 35 Raw'!Z60</f>
        <v>871.95855700000004</v>
      </c>
      <c r="X74" s="29">
        <f>'AEO 2023 Table 35 Raw'!AA60</f>
        <v>871.95855700000004</v>
      </c>
      <c r="Y74" s="29">
        <f>'AEO 2023 Table 35 Raw'!AB60</f>
        <v>873.19683799999996</v>
      </c>
      <c r="Z74" s="29">
        <f>'AEO 2023 Table 35 Raw'!AC60</f>
        <v>871.95855700000004</v>
      </c>
      <c r="AA74" s="29">
        <f>'AEO 2023 Table 35 Raw'!AD60</f>
        <v>871.95855700000004</v>
      </c>
      <c r="AB74" s="29">
        <f>'AEO 2023 Table 35 Raw'!AE60</f>
        <v>871.95855700000004</v>
      </c>
      <c r="AC74" s="29">
        <f>'AEO 2023 Table 35 Raw'!AF60</f>
        <v>873.19683799999996</v>
      </c>
      <c r="AD74" s="29">
        <f>'AEO 2023 Table 35 Raw'!AG60</f>
        <v>871.95855700000004</v>
      </c>
      <c r="AE74" s="29">
        <f>'AEO 2023 Table 35 Raw'!AH60</f>
        <v>871.95855700000004</v>
      </c>
      <c r="AF74" s="52">
        <f>'AEO 2023 Table 35 Raw'!AI60</f>
        <v>3.5000000000000003E-2</v>
      </c>
    </row>
    <row r="75" spans="1:32" ht="15" customHeight="1" thickBot="1"/>
    <row r="76" spans="1:32" ht="15" customHeight="1">
      <c r="B76" s="84" t="s">
        <v>1685</v>
      </c>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row>
    <row r="77" spans="1:32" ht="15" customHeight="1">
      <c r="B77" s="4" t="s">
        <v>1686</v>
      </c>
    </row>
    <row r="78" spans="1:32" ht="15" customHeight="1">
      <c r="B78" s="4" t="s">
        <v>1687</v>
      </c>
    </row>
    <row r="79" spans="1:32" ht="15" customHeight="1">
      <c r="B79" s="4" t="s">
        <v>1688</v>
      </c>
    </row>
    <row r="80" spans="1:32" ht="15" customHeight="1">
      <c r="B80" s="4" t="s">
        <v>1689</v>
      </c>
    </row>
    <row r="81" spans="2:2" ht="15" customHeight="1">
      <c r="B81" s="4" t="s">
        <v>1690</v>
      </c>
    </row>
    <row r="82" spans="2:2" ht="15" customHeight="1">
      <c r="B82" s="4" t="s">
        <v>161</v>
      </c>
    </row>
    <row r="83" spans="2:2" ht="15" customHeight="1">
      <c r="B83" s="4" t="s">
        <v>1691</v>
      </c>
    </row>
    <row r="84" spans="2:2" ht="15" customHeight="1">
      <c r="B84" s="4" t="s">
        <v>203</v>
      </c>
    </row>
    <row r="85" spans="2:2" ht="15" customHeight="1">
      <c r="B85" s="4" t="s">
        <v>1692</v>
      </c>
    </row>
    <row r="86" spans="2:2" ht="15" customHeight="1">
      <c r="B86" s="4" t="s">
        <v>1693</v>
      </c>
    </row>
    <row r="87" spans="2:2" ht="15" customHeight="1">
      <c r="B87" s="4" t="s">
        <v>1694</v>
      </c>
    </row>
    <row r="90" spans="2:2" ht="12" customHeight="1"/>
    <row r="95" spans="2:2" ht="12" customHeight="1"/>
    <row r="97" ht="12" customHeight="1"/>
    <row r="113" spans="2:32" ht="12" customHeight="1"/>
    <row r="115" spans="2:32" ht="15" customHeight="1"/>
    <row r="116" spans="2:32" ht="15" customHeight="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85"/>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81"/>
      <c r="C1071" s="81"/>
      <c r="D1071" s="81"/>
      <c r="E1071" s="81"/>
      <c r="F1071" s="81"/>
      <c r="G1071" s="81"/>
      <c r="H1071" s="81"/>
      <c r="I1071" s="81"/>
      <c r="J1071" s="81"/>
      <c r="K1071" s="81"/>
      <c r="L1071" s="81"/>
      <c r="M1071" s="81"/>
      <c r="N1071" s="81"/>
      <c r="O1071" s="81"/>
      <c r="P1071" s="81"/>
      <c r="Q1071" s="81"/>
      <c r="R1071" s="81"/>
      <c r="S1071" s="81"/>
      <c r="T1071" s="81"/>
      <c r="U1071" s="81"/>
      <c r="V1071" s="81"/>
      <c r="W1071" s="81"/>
      <c r="X1071" s="81"/>
      <c r="Y1071" s="81"/>
      <c r="Z1071" s="81"/>
      <c r="AA1071" s="81"/>
      <c r="AB1071" s="81"/>
      <c r="AC1071" s="81"/>
      <c r="AD1071" s="81"/>
      <c r="AE1071" s="81"/>
      <c r="AF1071" s="81"/>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81"/>
      <c r="C1169" s="81"/>
      <c r="D1169" s="81"/>
      <c r="E1169" s="81"/>
      <c r="F1169" s="81"/>
      <c r="G1169" s="81"/>
      <c r="H1169" s="81"/>
      <c r="I1169" s="81"/>
      <c r="J1169" s="81"/>
      <c r="K1169" s="81"/>
      <c r="L1169" s="81"/>
      <c r="M1169" s="81"/>
      <c r="N1169" s="81"/>
      <c r="O1169" s="81"/>
      <c r="P1169" s="81"/>
      <c r="Q1169" s="81"/>
      <c r="R1169" s="81"/>
      <c r="S1169" s="81"/>
      <c r="T1169" s="81"/>
      <c r="U1169" s="81"/>
      <c r="V1169" s="81"/>
      <c r="W1169" s="81"/>
      <c r="X1169" s="81"/>
      <c r="Y1169" s="81"/>
      <c r="Z1169" s="81"/>
      <c r="AA1169" s="81"/>
      <c r="AB1169" s="81"/>
      <c r="AC1169" s="81"/>
      <c r="AD1169" s="81"/>
      <c r="AE1169" s="81"/>
      <c r="AF1169" s="81"/>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81"/>
      <c r="C1269" s="81"/>
      <c r="D1269" s="81"/>
      <c r="E1269" s="81"/>
      <c r="F1269" s="81"/>
      <c r="G1269" s="81"/>
      <c r="H1269" s="81"/>
      <c r="I1269" s="81"/>
      <c r="J1269" s="81"/>
      <c r="K1269" s="81"/>
      <c r="L1269" s="81"/>
      <c r="M1269" s="81"/>
      <c r="N1269" s="81"/>
      <c r="O1269" s="81"/>
      <c r="P1269" s="81"/>
      <c r="Q1269" s="81"/>
      <c r="R1269" s="81"/>
      <c r="S1269" s="81"/>
      <c r="T1269" s="81"/>
      <c r="U1269" s="81"/>
      <c r="V1269" s="81"/>
      <c r="W1269" s="81"/>
      <c r="X1269" s="81"/>
      <c r="Y1269" s="81"/>
      <c r="Z1269" s="81"/>
      <c r="AA1269" s="81"/>
      <c r="AB1269" s="81"/>
      <c r="AC1269" s="81"/>
      <c r="AD1269" s="81"/>
      <c r="AE1269" s="81"/>
      <c r="AF1269" s="81"/>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81"/>
      <c r="C1484" s="81"/>
      <c r="D1484" s="81"/>
      <c r="E1484" s="81"/>
      <c r="F1484" s="81"/>
      <c r="G1484" s="81"/>
      <c r="H1484" s="81"/>
      <c r="I1484" s="81"/>
      <c r="J1484" s="81"/>
      <c r="K1484" s="81"/>
      <c r="L1484" s="81"/>
      <c r="M1484" s="81"/>
      <c r="N1484" s="81"/>
      <c r="O1484" s="81"/>
      <c r="P1484" s="81"/>
      <c r="Q1484" s="81"/>
      <c r="R1484" s="81"/>
      <c r="S1484" s="81"/>
      <c r="T1484" s="81"/>
      <c r="U1484" s="81"/>
      <c r="V1484" s="81"/>
      <c r="W1484" s="81"/>
      <c r="X1484" s="81"/>
      <c r="Y1484" s="81"/>
      <c r="Z1484" s="81"/>
      <c r="AA1484" s="81"/>
      <c r="AB1484" s="81"/>
      <c r="AC1484" s="81"/>
      <c r="AD1484" s="81"/>
      <c r="AE1484" s="81"/>
      <c r="AF1484" s="81"/>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81"/>
      <c r="C1713" s="81"/>
      <c r="D1713" s="81"/>
      <c r="E1713" s="81"/>
      <c r="F1713" s="81"/>
      <c r="G1713" s="81"/>
      <c r="H1713" s="81"/>
      <c r="I1713" s="81"/>
      <c r="J1713" s="81"/>
      <c r="K1713" s="81"/>
      <c r="L1713" s="81"/>
      <c r="M1713" s="81"/>
      <c r="N1713" s="81"/>
      <c r="O1713" s="81"/>
      <c r="P1713" s="81"/>
      <c r="Q1713" s="81"/>
      <c r="R1713" s="81"/>
      <c r="S1713" s="81"/>
      <c r="T1713" s="81"/>
      <c r="U1713" s="81"/>
      <c r="V1713" s="81"/>
      <c r="W1713" s="81"/>
      <c r="X1713" s="81"/>
      <c r="Y1713" s="81"/>
      <c r="Z1713" s="81"/>
      <c r="AA1713" s="81"/>
      <c r="AB1713" s="81"/>
      <c r="AC1713" s="81"/>
      <c r="AD1713" s="81"/>
      <c r="AE1713" s="81"/>
      <c r="AF1713" s="81"/>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81"/>
      <c r="C1990" s="81"/>
      <c r="D1990" s="81"/>
      <c r="E1990" s="81"/>
      <c r="F1990" s="81"/>
      <c r="G1990" s="81"/>
      <c r="H1990" s="81"/>
      <c r="I1990" s="81"/>
      <c r="J1990" s="81"/>
      <c r="K1990" s="81"/>
      <c r="L1990" s="81"/>
      <c r="M1990" s="81"/>
      <c r="N1990" s="81"/>
      <c r="O1990" s="81"/>
      <c r="P1990" s="81"/>
      <c r="Q1990" s="81"/>
      <c r="R1990" s="81"/>
      <c r="S1990" s="81"/>
      <c r="T1990" s="81"/>
      <c r="U1990" s="81"/>
      <c r="V1990" s="81"/>
      <c r="W1990" s="81"/>
      <c r="X1990" s="81"/>
      <c r="Y1990" s="81"/>
      <c r="Z1990" s="81"/>
      <c r="AA1990" s="81"/>
      <c r="AB1990" s="81"/>
      <c r="AC1990" s="81"/>
      <c r="AD1990" s="81"/>
      <c r="AE1990" s="81"/>
      <c r="AF1990" s="81"/>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81"/>
      <c r="C2325" s="81"/>
      <c r="D2325" s="81"/>
      <c r="E2325" s="81"/>
      <c r="F2325" s="81"/>
      <c r="G2325" s="81"/>
      <c r="H2325" s="81"/>
      <c r="I2325" s="81"/>
      <c r="J2325" s="81"/>
      <c r="K2325" s="81"/>
      <c r="L2325" s="81"/>
      <c r="M2325" s="81"/>
      <c r="N2325" s="81"/>
      <c r="O2325" s="81"/>
      <c r="P2325" s="81"/>
      <c r="Q2325" s="81"/>
      <c r="R2325" s="81"/>
      <c r="S2325" s="81"/>
      <c r="T2325" s="81"/>
      <c r="U2325" s="81"/>
      <c r="V2325" s="81"/>
      <c r="W2325" s="81"/>
      <c r="X2325" s="81"/>
      <c r="Y2325" s="81"/>
      <c r="Z2325" s="81"/>
      <c r="AA2325" s="81"/>
      <c r="AB2325" s="81"/>
      <c r="AC2325" s="81"/>
      <c r="AD2325" s="81"/>
      <c r="AE2325" s="81"/>
      <c r="AF2325" s="81"/>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81"/>
      <c r="C2645" s="81"/>
      <c r="D2645" s="81"/>
      <c r="E2645" s="81"/>
      <c r="F2645" s="81"/>
      <c r="G2645" s="81"/>
      <c r="H2645" s="81"/>
      <c r="I2645" s="81"/>
      <c r="J2645" s="81"/>
      <c r="K2645" s="81"/>
      <c r="L2645" s="81"/>
      <c r="M2645" s="81"/>
      <c r="N2645" s="81"/>
      <c r="O2645" s="81"/>
      <c r="P2645" s="81"/>
      <c r="Q2645" s="81"/>
      <c r="R2645" s="81"/>
      <c r="S2645" s="81"/>
      <c r="T2645" s="81"/>
      <c r="U2645" s="81"/>
      <c r="V2645" s="81"/>
      <c r="W2645" s="81"/>
      <c r="X2645" s="81"/>
      <c r="Y2645" s="81"/>
      <c r="Z2645" s="81"/>
      <c r="AA2645" s="81"/>
      <c r="AB2645" s="81"/>
      <c r="AC2645" s="81"/>
      <c r="AD2645" s="81"/>
      <c r="AE2645" s="81"/>
      <c r="AF2645" s="81"/>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81"/>
      <c r="C2971" s="81"/>
      <c r="D2971" s="81"/>
      <c r="E2971" s="81"/>
      <c r="F2971" s="81"/>
      <c r="G2971" s="81"/>
      <c r="H2971" s="81"/>
      <c r="I2971" s="81"/>
      <c r="J2971" s="81"/>
      <c r="K2971" s="81"/>
      <c r="L2971" s="81"/>
      <c r="M2971" s="81"/>
      <c r="N2971" s="81"/>
      <c r="O2971" s="81"/>
      <c r="P2971" s="81"/>
      <c r="Q2971" s="81"/>
      <c r="R2971" s="81"/>
      <c r="S2971" s="81"/>
      <c r="T2971" s="81"/>
      <c r="U2971" s="81"/>
      <c r="V2971" s="81"/>
      <c r="W2971" s="81"/>
      <c r="X2971" s="81"/>
      <c r="Y2971" s="81"/>
      <c r="Z2971" s="81"/>
      <c r="AA2971" s="81"/>
      <c r="AB2971" s="81"/>
      <c r="AC2971" s="81"/>
      <c r="AD2971" s="81"/>
      <c r="AE2971" s="81"/>
      <c r="AF2971" s="81"/>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81"/>
      <c r="C3293" s="81"/>
      <c r="D3293" s="81"/>
      <c r="E3293" s="81"/>
      <c r="F3293" s="81"/>
      <c r="G3293" s="81"/>
      <c r="H3293" s="81"/>
      <c r="I3293" s="81"/>
      <c r="J3293" s="81"/>
      <c r="K3293" s="81"/>
      <c r="L3293" s="81"/>
      <c r="M3293" s="81"/>
      <c r="N3293" s="81"/>
      <c r="O3293" s="81"/>
      <c r="P3293" s="81"/>
      <c r="Q3293" s="81"/>
      <c r="R3293" s="81"/>
      <c r="S3293" s="81"/>
      <c r="T3293" s="81"/>
      <c r="U3293" s="81"/>
      <c r="V3293" s="81"/>
      <c r="W3293" s="81"/>
      <c r="X3293" s="81"/>
      <c r="Y3293" s="81"/>
      <c r="Z3293" s="81"/>
      <c r="AA3293" s="81"/>
      <c r="AB3293" s="81"/>
      <c r="AC3293" s="81"/>
      <c r="AD3293" s="81"/>
      <c r="AE3293" s="81"/>
      <c r="AF3293" s="81"/>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81"/>
      <c r="C3402" s="81"/>
      <c r="D3402" s="81"/>
      <c r="E3402" s="81"/>
      <c r="F3402" s="81"/>
      <c r="G3402" s="81"/>
      <c r="H3402" s="81"/>
      <c r="I3402" s="81"/>
      <c r="J3402" s="81"/>
      <c r="K3402" s="81"/>
      <c r="L3402" s="81"/>
      <c r="M3402" s="81"/>
      <c r="N3402" s="81"/>
      <c r="O3402" s="81"/>
      <c r="P3402" s="81"/>
      <c r="Q3402" s="81"/>
      <c r="R3402" s="81"/>
      <c r="S3402" s="81"/>
      <c r="T3402" s="81"/>
      <c r="U3402" s="81"/>
      <c r="V3402" s="81"/>
      <c r="W3402" s="81"/>
      <c r="X3402" s="81"/>
      <c r="Y3402" s="81"/>
      <c r="Z3402" s="81"/>
      <c r="AA3402" s="81"/>
      <c r="AB3402" s="81"/>
      <c r="AC3402" s="81"/>
      <c r="AD3402" s="81"/>
      <c r="AE3402" s="81"/>
      <c r="AF3402" s="81"/>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81"/>
      <c r="C3527" s="81"/>
      <c r="D3527" s="81"/>
      <c r="E3527" s="81"/>
      <c r="F3527" s="81"/>
      <c r="G3527" s="81"/>
      <c r="H3527" s="81"/>
      <c r="I3527" s="81"/>
      <c r="J3527" s="81"/>
      <c r="K3527" s="81"/>
      <c r="L3527" s="81"/>
      <c r="M3527" s="81"/>
      <c r="N3527" s="81"/>
      <c r="O3527" s="81"/>
      <c r="P3527" s="81"/>
      <c r="Q3527" s="81"/>
      <c r="R3527" s="81"/>
      <c r="S3527" s="81"/>
      <c r="T3527" s="81"/>
      <c r="U3527" s="81"/>
      <c r="V3527" s="81"/>
      <c r="W3527" s="81"/>
      <c r="X3527" s="81"/>
      <c r="Y3527" s="81"/>
      <c r="Z3527" s="81"/>
      <c r="AA3527" s="81"/>
      <c r="AB3527" s="81"/>
      <c r="AC3527" s="81"/>
      <c r="AD3527" s="81"/>
      <c r="AE3527" s="81"/>
      <c r="AF3527" s="81"/>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81"/>
      <c r="C3652" s="81"/>
      <c r="D3652" s="81"/>
      <c r="E3652" s="81"/>
      <c r="F3652" s="81"/>
      <c r="G3652" s="81"/>
      <c r="H3652" s="81"/>
      <c r="I3652" s="81"/>
      <c r="J3652" s="81"/>
      <c r="K3652" s="81"/>
      <c r="L3652" s="81"/>
      <c r="M3652" s="81"/>
      <c r="N3652" s="81"/>
      <c r="O3652" s="81"/>
      <c r="P3652" s="81"/>
      <c r="Q3652" s="81"/>
      <c r="R3652" s="81"/>
      <c r="S3652" s="81"/>
      <c r="T3652" s="81"/>
      <c r="U3652" s="81"/>
      <c r="V3652" s="81"/>
      <c r="W3652" s="81"/>
      <c r="X3652" s="81"/>
      <c r="Y3652" s="81"/>
      <c r="Z3652" s="81"/>
      <c r="AA3652" s="81"/>
      <c r="AB3652" s="81"/>
      <c r="AC3652" s="81"/>
      <c r="AD3652" s="81"/>
      <c r="AE3652" s="81"/>
      <c r="AF3652" s="81"/>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81"/>
      <c r="C3777" s="81"/>
      <c r="D3777" s="81"/>
      <c r="E3777" s="81"/>
      <c r="F3777" s="81"/>
      <c r="G3777" s="81"/>
      <c r="H3777" s="81"/>
      <c r="I3777" s="81"/>
      <c r="J3777" s="81"/>
      <c r="K3777" s="81"/>
      <c r="L3777" s="81"/>
      <c r="M3777" s="81"/>
      <c r="N3777" s="81"/>
      <c r="O3777" s="81"/>
      <c r="P3777" s="81"/>
      <c r="Q3777" s="81"/>
      <c r="R3777" s="81"/>
      <c r="S3777" s="81"/>
      <c r="T3777" s="81"/>
      <c r="U3777" s="81"/>
      <c r="V3777" s="81"/>
      <c r="W3777" s="81"/>
      <c r="X3777" s="81"/>
      <c r="Y3777" s="81"/>
      <c r="Z3777" s="81"/>
      <c r="AA3777" s="81"/>
      <c r="AB3777" s="81"/>
      <c r="AC3777" s="81"/>
      <c r="AD3777" s="81"/>
      <c r="AE3777" s="81"/>
      <c r="AF3777" s="81"/>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81"/>
      <c r="C3902" s="81"/>
      <c r="D3902" s="81"/>
      <c r="E3902" s="81"/>
      <c r="F3902" s="81"/>
      <c r="G3902" s="81"/>
      <c r="H3902" s="81"/>
      <c r="I3902" s="81"/>
      <c r="J3902" s="81"/>
      <c r="K3902" s="81"/>
      <c r="L3902" s="81"/>
      <c r="M3902" s="81"/>
      <c r="N3902" s="81"/>
      <c r="O3902" s="81"/>
      <c r="P3902" s="81"/>
      <c r="Q3902" s="81"/>
      <c r="R3902" s="81"/>
      <c r="S3902" s="81"/>
      <c r="T3902" s="81"/>
      <c r="U3902" s="81"/>
      <c r="V3902" s="81"/>
      <c r="W3902" s="81"/>
      <c r="X3902" s="81"/>
      <c r="Y3902" s="81"/>
      <c r="Z3902" s="81"/>
      <c r="AA3902" s="81"/>
      <c r="AB3902" s="81"/>
      <c r="AC3902" s="81"/>
      <c r="AD3902" s="81"/>
      <c r="AE3902" s="81"/>
      <c r="AF3902" s="81"/>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81"/>
      <c r="C4027" s="81"/>
      <c r="D4027" s="81"/>
      <c r="E4027" s="81"/>
      <c r="F4027" s="81"/>
      <c r="G4027" s="81"/>
      <c r="H4027" s="81"/>
      <c r="I4027" s="81"/>
      <c r="J4027" s="81"/>
      <c r="K4027" s="81"/>
      <c r="L4027" s="81"/>
      <c r="M4027" s="81"/>
      <c r="N4027" s="81"/>
      <c r="O4027" s="81"/>
      <c r="P4027" s="81"/>
      <c r="Q4027" s="81"/>
      <c r="R4027" s="81"/>
      <c r="S4027" s="81"/>
      <c r="T4027" s="81"/>
      <c r="U4027" s="81"/>
      <c r="V4027" s="81"/>
      <c r="W4027" s="81"/>
      <c r="X4027" s="81"/>
      <c r="Y4027" s="81"/>
      <c r="Z4027" s="81"/>
      <c r="AA4027" s="81"/>
      <c r="AB4027" s="81"/>
      <c r="AC4027" s="81"/>
      <c r="AD4027" s="81"/>
      <c r="AE4027" s="81"/>
      <c r="AF4027" s="81"/>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81"/>
      <c r="C4152" s="81"/>
      <c r="D4152" s="81"/>
      <c r="E4152" s="81"/>
      <c r="F4152" s="81"/>
      <c r="G4152" s="81"/>
      <c r="H4152" s="81"/>
      <c r="I4152" s="81"/>
      <c r="J4152" s="81"/>
      <c r="K4152" s="81"/>
      <c r="L4152" s="81"/>
      <c r="M4152" s="81"/>
      <c r="N4152" s="81"/>
      <c r="O4152" s="81"/>
      <c r="P4152" s="81"/>
      <c r="Q4152" s="81"/>
      <c r="R4152" s="81"/>
      <c r="S4152" s="81"/>
      <c r="T4152" s="81"/>
      <c r="U4152" s="81"/>
      <c r="V4152" s="81"/>
      <c r="W4152" s="81"/>
      <c r="X4152" s="81"/>
      <c r="Y4152" s="81"/>
      <c r="Z4152" s="81"/>
      <c r="AA4152" s="81"/>
      <c r="AB4152" s="81"/>
      <c r="AC4152" s="81"/>
      <c r="AD4152" s="81"/>
      <c r="AE4152" s="81"/>
      <c r="AF4152" s="81"/>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81"/>
      <c r="C4277" s="81"/>
      <c r="D4277" s="81"/>
      <c r="E4277" s="81"/>
      <c r="F4277" s="81"/>
      <c r="G4277" s="81"/>
      <c r="H4277" s="81"/>
      <c r="I4277" s="81"/>
      <c r="J4277" s="81"/>
      <c r="K4277" s="81"/>
      <c r="L4277" s="81"/>
      <c r="M4277" s="81"/>
      <c r="N4277" s="81"/>
      <c r="O4277" s="81"/>
      <c r="P4277" s="81"/>
      <c r="Q4277" s="81"/>
      <c r="R4277" s="81"/>
      <c r="S4277" s="81"/>
      <c r="T4277" s="81"/>
      <c r="U4277" s="81"/>
      <c r="V4277" s="81"/>
      <c r="W4277" s="81"/>
      <c r="X4277" s="81"/>
      <c r="Y4277" s="81"/>
      <c r="Z4277" s="81"/>
      <c r="AA4277" s="81"/>
      <c r="AB4277" s="81"/>
      <c r="AC4277" s="81"/>
      <c r="AD4277" s="81"/>
      <c r="AE4277" s="81"/>
      <c r="AF4277" s="81"/>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81"/>
      <c r="C4402" s="81"/>
      <c r="D4402" s="81"/>
      <c r="E4402" s="81"/>
      <c r="F4402" s="81"/>
      <c r="G4402" s="81"/>
      <c r="H4402" s="81"/>
      <c r="I4402" s="81"/>
      <c r="J4402" s="81"/>
      <c r="K4402" s="81"/>
      <c r="L4402" s="81"/>
      <c r="M4402" s="81"/>
      <c r="N4402" s="81"/>
      <c r="O4402" s="81"/>
      <c r="P4402" s="81"/>
      <c r="Q4402" s="81"/>
      <c r="R4402" s="81"/>
      <c r="S4402" s="81"/>
      <c r="T4402" s="81"/>
      <c r="U4402" s="81"/>
      <c r="V4402" s="81"/>
      <c r="W4402" s="81"/>
      <c r="X4402" s="81"/>
      <c r="Y4402" s="81"/>
      <c r="Z4402" s="81"/>
      <c r="AA4402" s="81"/>
      <c r="AB4402" s="81"/>
      <c r="AC4402" s="81"/>
      <c r="AD4402" s="81"/>
      <c r="AE4402" s="81"/>
      <c r="AF4402" s="81"/>
    </row>
  </sheetData>
  <mergeCells count="30">
    <mergeCell ref="B500:AF500"/>
    <mergeCell ref="B76:AF76"/>
    <mergeCell ref="B116:AF116"/>
    <mergeCell ref="B258:AF258"/>
    <mergeCell ref="B340:AF340"/>
    <mergeCell ref="B452:AF452"/>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election sqref="A1:XFD1048576"/>
    </sheetView>
    <sheetView workbookViewId="1"/>
  </sheetViews>
  <sheetFormatPr defaultRowHeight="14.5"/>
  <sheetData>
    <row r="1" spans="1:35">
      <c r="A1" t="s">
        <v>2393</v>
      </c>
    </row>
    <row r="2" spans="1:35">
      <c r="A2" t="s">
        <v>3480</v>
      </c>
    </row>
    <row r="3" spans="1:35">
      <c r="A3" t="s">
        <v>3481</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2396</v>
      </c>
    </row>
    <row r="7" spans="1:35">
      <c r="A7" t="s">
        <v>2398</v>
      </c>
    </row>
    <row r="8" spans="1:35">
      <c r="A8" t="s">
        <v>2400</v>
      </c>
      <c r="B8" t="s">
        <v>3482</v>
      </c>
      <c r="C8" t="s">
        <v>3483</v>
      </c>
      <c r="D8" t="s">
        <v>371</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8">
        <v>-2.4E-2</v>
      </c>
    </row>
    <row r="9" spans="1:35">
      <c r="A9" t="s">
        <v>2403</v>
      </c>
      <c r="B9" t="s">
        <v>3484</v>
      </c>
      <c r="C9" t="s">
        <v>3485</v>
      </c>
      <c r="D9" t="s">
        <v>371</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8">
        <v>-0.13</v>
      </c>
    </row>
    <row r="10" spans="1:35">
      <c r="A10" t="s">
        <v>2406</v>
      </c>
      <c r="B10" t="s">
        <v>3486</v>
      </c>
      <c r="C10" t="s">
        <v>3487</v>
      </c>
      <c r="D10" t="s">
        <v>371</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8">
        <v>-2.5000000000000001E-2</v>
      </c>
    </row>
    <row r="11" spans="1:35">
      <c r="A11" t="s">
        <v>2409</v>
      </c>
    </row>
    <row r="12" spans="1:35">
      <c r="A12" t="s">
        <v>2411</v>
      </c>
      <c r="B12" t="s">
        <v>3488</v>
      </c>
      <c r="C12" t="s">
        <v>3489</v>
      </c>
      <c r="D12" t="s">
        <v>371</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8">
        <v>-3.6999999999999998E-2</v>
      </c>
    </row>
    <row r="13" spans="1:35">
      <c r="A13" t="s">
        <v>3490</v>
      </c>
      <c r="B13" t="s">
        <v>3491</v>
      </c>
      <c r="C13" t="s">
        <v>3402</v>
      </c>
      <c r="D13" t="s">
        <v>371</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8">
        <v>3.5999999999999997E-2</v>
      </c>
    </row>
    <row r="14" spans="1:35">
      <c r="A14" t="s">
        <v>3492</v>
      </c>
      <c r="B14" t="s">
        <v>3493</v>
      </c>
      <c r="C14" t="s">
        <v>3402</v>
      </c>
      <c r="D14" t="s">
        <v>371</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8">
        <v>9.1999999999999998E-2</v>
      </c>
    </row>
    <row r="15" spans="1:35">
      <c r="A15" t="s">
        <v>3494</v>
      </c>
      <c r="B15" t="s">
        <v>3495</v>
      </c>
      <c r="C15" t="s">
        <v>3402</v>
      </c>
      <c r="D15" t="s">
        <v>371</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8">
        <v>6.4000000000000001E-2</v>
      </c>
    </row>
    <row r="16" spans="1:35">
      <c r="A16" t="s">
        <v>2423</v>
      </c>
      <c r="B16" t="s">
        <v>3496</v>
      </c>
      <c r="C16" t="s">
        <v>3497</v>
      </c>
      <c r="D16" t="s">
        <v>371</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8">
        <v>2.9000000000000001E-2</v>
      </c>
    </row>
    <row r="17" spans="1:35">
      <c r="A17" t="s">
        <v>2426</v>
      </c>
      <c r="B17" t="s">
        <v>3498</v>
      </c>
      <c r="C17" t="s">
        <v>3499</v>
      </c>
      <c r="D17" t="s">
        <v>371</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8">
        <v>5.0999999999999997E-2</v>
      </c>
    </row>
    <row r="18" spans="1:35">
      <c r="A18" t="s">
        <v>2429</v>
      </c>
      <c r="B18" t="s">
        <v>3500</v>
      </c>
      <c r="C18" t="s">
        <v>3501</v>
      </c>
      <c r="D18" t="s">
        <v>371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121</v>
      </c>
    </row>
    <row r="19" spans="1:35">
      <c r="A19" t="s">
        <v>2432</v>
      </c>
      <c r="B19" t="s">
        <v>3502</v>
      </c>
      <c r="C19" t="s">
        <v>3503</v>
      </c>
      <c r="D19" t="s">
        <v>371</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8">
        <v>8.9999999999999993E-3</v>
      </c>
    </row>
    <row r="20" spans="1:35">
      <c r="A20" t="s">
        <v>2435</v>
      </c>
      <c r="B20" t="s">
        <v>3504</v>
      </c>
      <c r="C20" t="s">
        <v>3505</v>
      </c>
      <c r="D20" t="s">
        <v>371</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8">
        <v>-0.09</v>
      </c>
    </row>
    <row r="21" spans="1:35">
      <c r="A21" t="s">
        <v>2438</v>
      </c>
      <c r="B21" t="s">
        <v>3506</v>
      </c>
      <c r="C21" t="s">
        <v>3507</v>
      </c>
      <c r="D21" t="s">
        <v>371</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8">
        <v>-6.8000000000000005E-2</v>
      </c>
    </row>
    <row r="22" spans="1:35">
      <c r="A22" t="s">
        <v>2441</v>
      </c>
      <c r="B22" t="s">
        <v>3508</v>
      </c>
      <c r="C22" t="s">
        <v>3509</v>
      </c>
      <c r="D22" t="s">
        <v>371</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8">
        <v>-7.2999999999999995E-2</v>
      </c>
    </row>
    <row r="23" spans="1:35">
      <c r="A23" t="s">
        <v>2444</v>
      </c>
      <c r="B23" t="s">
        <v>3510</v>
      </c>
      <c r="C23" t="s">
        <v>3511</v>
      </c>
      <c r="D23" t="s">
        <v>371</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8">
        <v>-7.4999999999999997E-2</v>
      </c>
    </row>
    <row r="24" spans="1:35">
      <c r="A24" t="s">
        <v>2447</v>
      </c>
      <c r="B24" t="s">
        <v>3512</v>
      </c>
      <c r="C24" t="s">
        <v>3513</v>
      </c>
      <c r="D24" t="s">
        <v>371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121</v>
      </c>
    </row>
    <row r="25" spans="1:35">
      <c r="A25" t="s">
        <v>2450</v>
      </c>
      <c r="B25" t="s">
        <v>3514</v>
      </c>
      <c r="C25" t="s">
        <v>3515</v>
      </c>
      <c r="D25" t="s">
        <v>371</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8">
        <v>7.1999999999999995E-2</v>
      </c>
    </row>
    <row r="26" spans="1:35">
      <c r="A26" t="s">
        <v>2453</v>
      </c>
      <c r="B26" t="s">
        <v>3516</v>
      </c>
      <c r="C26" t="s">
        <v>3517</v>
      </c>
      <c r="D26" t="s">
        <v>371</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8">
        <v>1.4E-2</v>
      </c>
    </row>
    <row r="27" spans="1:35">
      <c r="A27" t="s">
        <v>2456</v>
      </c>
      <c r="B27" t="s">
        <v>3518</v>
      </c>
      <c r="C27" t="s">
        <v>3519</v>
      </c>
      <c r="D27" t="s">
        <v>371</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8">
        <v>-1.7999999999999999E-2</v>
      </c>
    </row>
    <row r="28" spans="1:35">
      <c r="A28" t="s">
        <v>217</v>
      </c>
    </row>
    <row r="29" spans="1:35">
      <c r="A29" t="s">
        <v>2460</v>
      </c>
    </row>
    <row r="30" spans="1:35">
      <c r="A30" t="s">
        <v>2400</v>
      </c>
      <c r="B30" t="s">
        <v>3520</v>
      </c>
      <c r="C30" t="s">
        <v>3521</v>
      </c>
      <c r="D30" t="s">
        <v>371</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8">
        <v>4.0000000000000001E-3</v>
      </c>
    </row>
    <row r="31" spans="1:35">
      <c r="A31" t="s">
        <v>2403</v>
      </c>
      <c r="B31" t="s">
        <v>3522</v>
      </c>
      <c r="C31" t="s">
        <v>3523</v>
      </c>
      <c r="D31" t="s">
        <v>371</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8">
        <v>-0.126</v>
      </c>
    </row>
    <row r="32" spans="1:35">
      <c r="A32" t="s">
        <v>2466</v>
      </c>
      <c r="B32" t="s">
        <v>3524</v>
      </c>
      <c r="C32" t="s">
        <v>3525</v>
      </c>
      <c r="D32" t="s">
        <v>371</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8">
        <v>4.0000000000000001E-3</v>
      </c>
    </row>
    <row r="33" spans="1:35">
      <c r="A33" t="s">
        <v>2469</v>
      </c>
    </row>
    <row r="34" spans="1:35">
      <c r="A34" t="s">
        <v>2411</v>
      </c>
      <c r="B34" t="s">
        <v>3526</v>
      </c>
      <c r="C34" t="s">
        <v>3527</v>
      </c>
      <c r="D34" t="s">
        <v>371</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8">
        <v>-3.5999999999999997E-2</v>
      </c>
    </row>
    <row r="35" spans="1:35">
      <c r="A35" t="s">
        <v>3490</v>
      </c>
      <c r="B35" t="s">
        <v>3528</v>
      </c>
      <c r="C35" t="s">
        <v>3402</v>
      </c>
      <c r="D35" t="s">
        <v>371</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8">
        <v>-0.03</v>
      </c>
    </row>
    <row r="36" spans="1:35">
      <c r="A36" t="s">
        <v>3492</v>
      </c>
      <c r="B36" t="s">
        <v>3529</v>
      </c>
      <c r="C36" t="s">
        <v>3402</v>
      </c>
      <c r="D36" t="s">
        <v>371</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8">
        <v>0.17399999999999999</v>
      </c>
    </row>
    <row r="37" spans="1:35">
      <c r="A37" t="s">
        <v>3494</v>
      </c>
      <c r="B37" t="s">
        <v>3530</v>
      </c>
      <c r="C37" t="s">
        <v>3402</v>
      </c>
      <c r="D37" t="s">
        <v>371</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8">
        <v>0.122</v>
      </c>
    </row>
    <row r="38" spans="1:35">
      <c r="A38" t="s">
        <v>2423</v>
      </c>
      <c r="B38" t="s">
        <v>3531</v>
      </c>
      <c r="C38" t="s">
        <v>3532</v>
      </c>
      <c r="D38" t="s">
        <v>371</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8">
        <v>4.8000000000000001E-2</v>
      </c>
    </row>
    <row r="39" spans="1:35">
      <c r="A39" t="s">
        <v>2426</v>
      </c>
      <c r="B39" t="s">
        <v>3533</v>
      </c>
      <c r="C39" t="s">
        <v>3534</v>
      </c>
      <c r="D39" t="s">
        <v>371</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8">
        <v>0.159</v>
      </c>
    </row>
    <row r="40" spans="1:35">
      <c r="A40" t="s">
        <v>2429</v>
      </c>
      <c r="B40" t="s">
        <v>3535</v>
      </c>
      <c r="C40" t="s">
        <v>3536</v>
      </c>
      <c r="D40" t="s">
        <v>371</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121</v>
      </c>
    </row>
    <row r="41" spans="1:35">
      <c r="A41" t="s">
        <v>2432</v>
      </c>
      <c r="B41" t="s">
        <v>3537</v>
      </c>
      <c r="C41" t="s">
        <v>3538</v>
      </c>
      <c r="D41" t="s">
        <v>371</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8">
        <v>5.0999999999999997E-2</v>
      </c>
    </row>
    <row r="42" spans="1:35">
      <c r="A42" t="s">
        <v>2435</v>
      </c>
      <c r="B42" t="s">
        <v>3539</v>
      </c>
      <c r="C42" t="s">
        <v>3540</v>
      </c>
      <c r="D42" t="s">
        <v>371</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8">
        <v>-6.2E-2</v>
      </c>
    </row>
    <row r="43" spans="1:35">
      <c r="A43" t="s">
        <v>2438</v>
      </c>
      <c r="B43" t="s">
        <v>3541</v>
      </c>
      <c r="C43" t="s">
        <v>3542</v>
      </c>
      <c r="D43" t="s">
        <v>371</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8">
        <v>-5.6000000000000001E-2</v>
      </c>
    </row>
    <row r="44" spans="1:35">
      <c r="A44" t="s">
        <v>2441</v>
      </c>
      <c r="B44" t="s">
        <v>3543</v>
      </c>
      <c r="C44" t="s">
        <v>3544</v>
      </c>
      <c r="D44" t="s">
        <v>371</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8">
        <v>-6.0999999999999999E-2</v>
      </c>
    </row>
    <row r="45" spans="1:35">
      <c r="A45" t="s">
        <v>2444</v>
      </c>
      <c r="B45" t="s">
        <v>3545</v>
      </c>
      <c r="C45" t="s">
        <v>3546</v>
      </c>
      <c r="D45" t="s">
        <v>371</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8">
        <v>-5.6000000000000001E-2</v>
      </c>
    </row>
    <row r="46" spans="1:35">
      <c r="A46" t="s">
        <v>2447</v>
      </c>
      <c r="B46" t="s">
        <v>3547</v>
      </c>
      <c r="C46" t="s">
        <v>3548</v>
      </c>
      <c r="D46" t="s">
        <v>371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121</v>
      </c>
    </row>
    <row r="47" spans="1:35">
      <c r="A47" t="s">
        <v>2450</v>
      </c>
      <c r="B47" t="s">
        <v>3549</v>
      </c>
      <c r="C47" t="s">
        <v>3550</v>
      </c>
      <c r="D47" t="s">
        <v>371</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8">
        <v>0.22900000000000001</v>
      </c>
    </row>
    <row r="48" spans="1:35">
      <c r="A48" t="s">
        <v>2499</v>
      </c>
      <c r="B48" t="s">
        <v>3551</v>
      </c>
      <c r="C48" t="s">
        <v>3552</v>
      </c>
      <c r="D48" t="s">
        <v>371</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8">
        <v>8.9999999999999993E-3</v>
      </c>
    </row>
    <row r="49" spans="1:35">
      <c r="A49" t="s">
        <v>2502</v>
      </c>
      <c r="B49" t="s">
        <v>3553</v>
      </c>
      <c r="C49" t="s">
        <v>3554</v>
      </c>
      <c r="D49" t="s">
        <v>371</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8">
        <v>5.0000000000000001E-3</v>
      </c>
    </row>
    <row r="50" spans="1:35">
      <c r="A50" t="s">
        <v>1766</v>
      </c>
      <c r="B50" t="s">
        <v>3555</v>
      </c>
      <c r="C50" t="s">
        <v>3556</v>
      </c>
      <c r="D50" t="s">
        <v>371</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8">
        <v>-2E-3</v>
      </c>
    </row>
    <row r="51" spans="1:35">
      <c r="A51" t="s">
        <v>221</v>
      </c>
    </row>
    <row r="52" spans="1:35">
      <c r="A52" t="s">
        <v>1021</v>
      </c>
      <c r="B52" t="s">
        <v>3557</v>
      </c>
      <c r="C52" t="s">
        <v>3558</v>
      </c>
      <c r="D52" t="s">
        <v>371</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8">
        <v>8.0000000000000002E-3</v>
      </c>
    </row>
    <row r="53" spans="1:35">
      <c r="A53" t="s">
        <v>284</v>
      </c>
      <c r="B53" t="s">
        <v>3559</v>
      </c>
      <c r="C53" t="s">
        <v>3560</v>
      </c>
      <c r="D53" t="s">
        <v>371</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8">
        <v>3.0000000000000001E-3</v>
      </c>
    </row>
    <row r="54" spans="1:35">
      <c r="A54" t="s">
        <v>291</v>
      </c>
      <c r="B54" t="s">
        <v>3561</v>
      </c>
      <c r="C54" t="s">
        <v>3562</v>
      </c>
      <c r="D54" t="s">
        <v>371</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8">
        <v>0.36499999999999999</v>
      </c>
    </row>
    <row r="55" spans="1:35">
      <c r="A55" t="s">
        <v>300</v>
      </c>
      <c r="B55" t="s">
        <v>3563</v>
      </c>
      <c r="C55" t="s">
        <v>3564</v>
      </c>
      <c r="D55" t="s">
        <v>371</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8">
        <v>-0.114</v>
      </c>
    </row>
    <row r="56" spans="1:35">
      <c r="A56" t="s">
        <v>1025</v>
      </c>
      <c r="B56" t="s">
        <v>3565</v>
      </c>
      <c r="C56" t="s">
        <v>3566</v>
      </c>
      <c r="D56" t="s">
        <v>371</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8">
        <v>2E-3</v>
      </c>
    </row>
    <row r="57" spans="1:35">
      <c r="A57" t="s">
        <v>1027</v>
      </c>
      <c r="B57" t="s">
        <v>3567</v>
      </c>
      <c r="C57" t="s">
        <v>3568</v>
      </c>
      <c r="D57" t="s">
        <v>371</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121</v>
      </c>
    </row>
    <row r="58" spans="1:35">
      <c r="A58" t="s">
        <v>1031</v>
      </c>
      <c r="B58" t="s">
        <v>3569</v>
      </c>
      <c r="C58" t="s">
        <v>3570</v>
      </c>
      <c r="D58" t="s">
        <v>371</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121</v>
      </c>
    </row>
    <row r="59" spans="1:35">
      <c r="A59" t="s">
        <v>1029</v>
      </c>
      <c r="B59" t="s">
        <v>3571</v>
      </c>
      <c r="C59" t="s">
        <v>3572</v>
      </c>
      <c r="D59" t="s">
        <v>371</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121</v>
      </c>
    </row>
    <row r="60" spans="1:35">
      <c r="A60" t="s">
        <v>1033</v>
      </c>
      <c r="B60" t="s">
        <v>3573</v>
      </c>
      <c r="C60" t="s">
        <v>3574</v>
      </c>
      <c r="D60" t="s">
        <v>371</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121</v>
      </c>
    </row>
    <row r="61" spans="1:35">
      <c r="A61" t="s">
        <v>2526</v>
      </c>
      <c r="B61" t="s">
        <v>3575</v>
      </c>
      <c r="C61" t="s">
        <v>3576</v>
      </c>
      <c r="D61" t="s">
        <v>371</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8">
        <v>6.0000000000000001E-3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election activeCell="X39" sqref="X39"/>
    </sheetView>
    <sheetView topLeftCell="B1" workbookViewId="1"/>
  </sheetViews>
  <sheetFormatPr defaultColWidth="8.7265625" defaultRowHeight="14.5"/>
  <cols>
    <col min="1" max="1" width="21.453125" hidden="1" customWidth="1"/>
    <col min="2" max="2" width="46.7265625" customWidth="1"/>
  </cols>
  <sheetData>
    <row r="1" spans="1:32" ht="15" customHeight="1" thickBot="1">
      <c r="B1" s="21" t="s">
        <v>1570</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1695</v>
      </c>
      <c r="B10" s="24" t="s">
        <v>1696</v>
      </c>
      <c r="AF10" s="44" t="s">
        <v>1576</v>
      </c>
    </row>
    <row r="11" spans="1:32" ht="15" customHeight="1">
      <c r="B11" s="21" t="s">
        <v>1697</v>
      </c>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1698</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B15" s="27" t="s">
        <v>1699</v>
      </c>
    </row>
    <row r="16" spans="1:32" ht="15" customHeight="1">
      <c r="B16" s="27" t="s">
        <v>1700</v>
      </c>
    </row>
    <row r="17" spans="1:32" ht="15" customHeight="1">
      <c r="A17" s="8" t="s">
        <v>1701</v>
      </c>
      <c r="B17" s="28" t="s">
        <v>1702</v>
      </c>
      <c r="C17" s="32">
        <f>'AEO 2023 Table 46 Raw'!F8</f>
        <v>49.466006999999998</v>
      </c>
      <c r="D17" s="32">
        <f>'AEO 2023 Table 46 Raw'!G8</f>
        <v>46.619698</v>
      </c>
      <c r="E17" s="32">
        <f>'AEO 2023 Table 46 Raw'!H8</f>
        <v>44.295555</v>
      </c>
      <c r="F17" s="32">
        <f>'AEO 2023 Table 46 Raw'!I8</f>
        <v>42.214077000000003</v>
      </c>
      <c r="G17" s="32">
        <f>'AEO 2023 Table 46 Raw'!J8</f>
        <v>40.394996999999996</v>
      </c>
      <c r="H17" s="32">
        <f>'AEO 2023 Table 46 Raw'!K8</f>
        <v>38.478470000000002</v>
      </c>
      <c r="I17" s="32">
        <f>'AEO 2023 Table 46 Raw'!L8</f>
        <v>36.816710999999998</v>
      </c>
      <c r="J17" s="32">
        <f>'AEO 2023 Table 46 Raw'!M8</f>
        <v>35.414054999999998</v>
      </c>
      <c r="K17" s="32">
        <f>'AEO 2023 Table 46 Raw'!N8</f>
        <v>34.183059999999998</v>
      </c>
      <c r="L17" s="32">
        <f>'AEO 2023 Table 46 Raw'!O8</f>
        <v>33.072498000000003</v>
      </c>
      <c r="M17" s="32">
        <f>'AEO 2023 Table 46 Raw'!P8</f>
        <v>32.211067</v>
      </c>
      <c r="N17" s="32">
        <f>'AEO 2023 Table 46 Raw'!Q8</f>
        <v>31.494395999999998</v>
      </c>
      <c r="O17" s="32">
        <f>'AEO 2023 Table 46 Raw'!R8</f>
        <v>30.740480000000002</v>
      </c>
      <c r="P17" s="32">
        <f>'AEO 2023 Table 46 Raw'!S8</f>
        <v>29.975055999999999</v>
      </c>
      <c r="Q17" s="32">
        <f>'AEO 2023 Table 46 Raw'!T8</f>
        <v>29.307186000000002</v>
      </c>
      <c r="R17" s="32">
        <f>'AEO 2023 Table 46 Raw'!U8</f>
        <v>28.795176999999999</v>
      </c>
      <c r="S17" s="32">
        <f>'AEO 2023 Table 46 Raw'!V8</f>
        <v>28.429549999999999</v>
      </c>
      <c r="T17" s="32">
        <f>'AEO 2023 Table 46 Raw'!W8</f>
        <v>28.163509000000001</v>
      </c>
      <c r="U17" s="32">
        <f>'AEO 2023 Table 46 Raw'!X8</f>
        <v>27.894558</v>
      </c>
      <c r="V17" s="32">
        <f>'AEO 2023 Table 46 Raw'!Y8</f>
        <v>27.594154</v>
      </c>
      <c r="W17" s="32">
        <f>'AEO 2023 Table 46 Raw'!Z8</f>
        <v>27.308109000000002</v>
      </c>
      <c r="X17" s="32">
        <f>'AEO 2023 Table 46 Raw'!AA8</f>
        <v>26.995598000000001</v>
      </c>
      <c r="Y17" s="32">
        <f>'AEO 2023 Table 46 Raw'!AB8</f>
        <v>26.631284999999998</v>
      </c>
      <c r="Z17" s="32">
        <f>'AEO 2023 Table 46 Raw'!AC8</f>
        <v>26.261372000000001</v>
      </c>
      <c r="AA17" s="32">
        <f>'AEO 2023 Table 46 Raw'!AD8</f>
        <v>25.912925999999999</v>
      </c>
      <c r="AB17" s="32">
        <f>'AEO 2023 Table 46 Raw'!AE8</f>
        <v>25.597389</v>
      </c>
      <c r="AC17" s="32">
        <f>'AEO 2023 Table 46 Raw'!AF8</f>
        <v>25.312645</v>
      </c>
      <c r="AD17" s="32">
        <f>'AEO 2023 Table 46 Raw'!AG8</f>
        <v>25.004356000000001</v>
      </c>
      <c r="AE17" s="32">
        <f>'AEO 2023 Table 46 Raw'!AH8</f>
        <v>24.704986999999999</v>
      </c>
      <c r="AF17" s="52">
        <f>'AEO 2023 Table 46 Raw'!AI8</f>
        <v>-2.4E-2</v>
      </c>
    </row>
    <row r="18" spans="1:32" ht="15" customHeight="1">
      <c r="A18" s="8" t="s">
        <v>1703</v>
      </c>
      <c r="B18" s="28" t="s">
        <v>1704</v>
      </c>
      <c r="C18" s="32">
        <f>'AEO 2023 Table 46 Raw'!F9</f>
        <v>0.111688</v>
      </c>
      <c r="D18" s="32">
        <f>'AEO 2023 Table 46 Raw'!G9</f>
        <v>9.6532999999999994E-2</v>
      </c>
      <c r="E18" s="32">
        <f>'AEO 2023 Table 46 Raw'!H9</f>
        <v>8.3162E-2</v>
      </c>
      <c r="F18" s="32">
        <f>'AEO 2023 Table 46 Raw'!I9</f>
        <v>7.1313000000000001E-2</v>
      </c>
      <c r="G18" s="32">
        <f>'AEO 2023 Table 46 Raw'!J9</f>
        <v>6.0877000000000001E-2</v>
      </c>
      <c r="H18" s="32">
        <f>'AEO 2023 Table 46 Raw'!K9</f>
        <v>5.1618999999999998E-2</v>
      </c>
      <c r="I18" s="32">
        <f>'AEO 2023 Table 46 Raw'!L9</f>
        <v>4.3394000000000002E-2</v>
      </c>
      <c r="J18" s="32">
        <f>'AEO 2023 Table 46 Raw'!M9</f>
        <v>3.6202999999999999E-2</v>
      </c>
      <c r="K18" s="32">
        <f>'AEO 2023 Table 46 Raw'!N9</f>
        <v>3.0032E-2</v>
      </c>
      <c r="L18" s="32">
        <f>'AEO 2023 Table 46 Raw'!O9</f>
        <v>2.4808E-2</v>
      </c>
      <c r="M18" s="32">
        <f>'AEO 2023 Table 46 Raw'!P9</f>
        <v>2.0456999999999999E-2</v>
      </c>
      <c r="N18" s="32">
        <f>'AEO 2023 Table 46 Raw'!Q9</f>
        <v>1.6912E-2</v>
      </c>
      <c r="O18" s="32">
        <f>'AEO 2023 Table 46 Raw'!R9</f>
        <v>1.4080000000000001E-2</v>
      </c>
      <c r="P18" s="32">
        <f>'AEO 2023 Table 46 Raw'!S9</f>
        <v>1.1854999999999999E-2</v>
      </c>
      <c r="Q18" s="32">
        <f>'AEO 2023 Table 46 Raw'!T9</f>
        <v>1.0115000000000001E-2</v>
      </c>
      <c r="R18" s="32">
        <f>'AEO 2023 Table 46 Raw'!U9</f>
        <v>8.7530000000000004E-3</v>
      </c>
      <c r="S18" s="32">
        <f>'AEO 2023 Table 46 Raw'!V9</f>
        <v>7.6899999999999998E-3</v>
      </c>
      <c r="T18" s="32">
        <f>'AEO 2023 Table 46 Raw'!W9</f>
        <v>6.8459999999999997E-3</v>
      </c>
      <c r="U18" s="32">
        <f>'AEO 2023 Table 46 Raw'!X9</f>
        <v>6.1370000000000001E-3</v>
      </c>
      <c r="V18" s="32">
        <f>'AEO 2023 Table 46 Raw'!Y9</f>
        <v>5.5189999999999996E-3</v>
      </c>
      <c r="W18" s="32">
        <f>'AEO 2023 Table 46 Raw'!Z9</f>
        <v>4.9779999999999998E-3</v>
      </c>
      <c r="X18" s="32">
        <f>'AEO 2023 Table 46 Raw'!AA9</f>
        <v>4.4980000000000003E-3</v>
      </c>
      <c r="Y18" s="32">
        <f>'AEO 2023 Table 46 Raw'!AB9</f>
        <v>4.0699999999999998E-3</v>
      </c>
      <c r="Z18" s="32">
        <f>'AEO 2023 Table 46 Raw'!AC9</f>
        <v>3.6849999999999999E-3</v>
      </c>
      <c r="AA18" s="32">
        <f>'AEO 2023 Table 46 Raw'!AD9</f>
        <v>3.339E-3</v>
      </c>
      <c r="AB18" s="32">
        <f>'AEO 2023 Table 46 Raw'!AE9</f>
        <v>3.0279999999999999E-3</v>
      </c>
      <c r="AC18" s="32">
        <f>'AEO 2023 Table 46 Raw'!AF9</f>
        <v>2.748E-3</v>
      </c>
      <c r="AD18" s="32">
        <f>'AEO 2023 Table 46 Raw'!AG9</f>
        <v>2.4970000000000001E-3</v>
      </c>
      <c r="AE18" s="32">
        <f>'AEO 2023 Table 46 Raw'!AH9</f>
        <v>2.2699999999999999E-3</v>
      </c>
      <c r="AF18" s="52">
        <f>'AEO 2023 Table 46 Raw'!AI9</f>
        <v>-0.13</v>
      </c>
    </row>
    <row r="19" spans="1:32" ht="15" customHeight="1">
      <c r="A19" s="8" t="s">
        <v>1705</v>
      </c>
      <c r="B19" s="28" t="s">
        <v>1706</v>
      </c>
      <c r="C19" s="32">
        <f>'AEO 2023 Table 46 Raw'!F10</f>
        <v>49.577694000000001</v>
      </c>
      <c r="D19" s="32">
        <f>'AEO 2023 Table 46 Raw'!G10</f>
        <v>46.716228000000001</v>
      </c>
      <c r="E19" s="32">
        <f>'AEO 2023 Table 46 Raw'!H10</f>
        <v>44.378715999999997</v>
      </c>
      <c r="F19" s="32">
        <f>'AEO 2023 Table 46 Raw'!I10</f>
        <v>42.285389000000002</v>
      </c>
      <c r="G19" s="32">
        <f>'AEO 2023 Table 46 Raw'!J10</f>
        <v>40.455874999999999</v>
      </c>
      <c r="H19" s="32">
        <f>'AEO 2023 Table 46 Raw'!K10</f>
        <v>38.530090000000001</v>
      </c>
      <c r="I19" s="32">
        <f>'AEO 2023 Table 46 Raw'!L10</f>
        <v>36.860106999999999</v>
      </c>
      <c r="J19" s="32">
        <f>'AEO 2023 Table 46 Raw'!M10</f>
        <v>35.450256000000003</v>
      </c>
      <c r="K19" s="32">
        <f>'AEO 2023 Table 46 Raw'!N10</f>
        <v>34.213093000000001</v>
      </c>
      <c r="L19" s="32">
        <f>'AEO 2023 Table 46 Raw'!O10</f>
        <v>33.097304999999999</v>
      </c>
      <c r="M19" s="32">
        <f>'AEO 2023 Table 46 Raw'!P10</f>
        <v>32.231524999999998</v>
      </c>
      <c r="N19" s="32">
        <f>'AEO 2023 Table 46 Raw'!Q10</f>
        <v>31.511309000000001</v>
      </c>
      <c r="O19" s="32">
        <f>'AEO 2023 Table 46 Raw'!R10</f>
        <v>30.754560000000001</v>
      </c>
      <c r="P19" s="32">
        <f>'AEO 2023 Table 46 Raw'!S10</f>
        <v>29.986910000000002</v>
      </c>
      <c r="Q19" s="32">
        <f>'AEO 2023 Table 46 Raw'!T10</f>
        <v>29.317301</v>
      </c>
      <c r="R19" s="32">
        <f>'AEO 2023 Table 46 Raw'!U10</f>
        <v>28.803930000000001</v>
      </c>
      <c r="S19" s="32">
        <f>'AEO 2023 Table 46 Raw'!V10</f>
        <v>28.437241</v>
      </c>
      <c r="T19" s="32">
        <f>'AEO 2023 Table 46 Raw'!W10</f>
        <v>28.170355000000001</v>
      </c>
      <c r="U19" s="32">
        <f>'AEO 2023 Table 46 Raw'!X10</f>
        <v>27.900696</v>
      </c>
      <c r="V19" s="32">
        <f>'AEO 2023 Table 46 Raw'!Y10</f>
        <v>27.599674</v>
      </c>
      <c r="W19" s="32">
        <f>'AEO 2023 Table 46 Raw'!Z10</f>
        <v>27.313086999999999</v>
      </c>
      <c r="X19" s="32">
        <f>'AEO 2023 Table 46 Raw'!AA10</f>
        <v>27.000095000000002</v>
      </c>
      <c r="Y19" s="32">
        <f>'AEO 2023 Table 46 Raw'!AB10</f>
        <v>26.635355000000001</v>
      </c>
      <c r="Z19" s="32">
        <f>'AEO 2023 Table 46 Raw'!AC10</f>
        <v>26.265056999999999</v>
      </c>
      <c r="AA19" s="32">
        <f>'AEO 2023 Table 46 Raw'!AD10</f>
        <v>25.916264999999999</v>
      </c>
      <c r="AB19" s="32">
        <f>'AEO 2023 Table 46 Raw'!AE10</f>
        <v>25.600418000000001</v>
      </c>
      <c r="AC19" s="32">
        <f>'AEO 2023 Table 46 Raw'!AF10</f>
        <v>25.315393</v>
      </c>
      <c r="AD19" s="32">
        <f>'AEO 2023 Table 46 Raw'!AG10</f>
        <v>25.006853</v>
      </c>
      <c r="AE19" s="32">
        <f>'AEO 2023 Table 46 Raw'!AH10</f>
        <v>24.707256000000001</v>
      </c>
      <c r="AF19" s="52">
        <f>'AEO 2023 Table 46 Raw'!AI10</f>
        <v>-2.5000000000000001E-2</v>
      </c>
    </row>
    <row r="20" spans="1:32" ht="15" customHeight="1">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52"/>
    </row>
    <row r="21" spans="1:32" ht="15" customHeight="1">
      <c r="B21" s="27" t="s">
        <v>1707</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52"/>
    </row>
    <row r="22" spans="1:32" ht="15" customHeight="1">
      <c r="A22" s="8" t="s">
        <v>1708</v>
      </c>
      <c r="B22" s="28" t="s">
        <v>1709</v>
      </c>
      <c r="C22" s="32">
        <f>'AEO 2023 Table 46 Raw'!F12</f>
        <v>2.461112</v>
      </c>
      <c r="D22" s="32">
        <f>'AEO 2023 Table 46 Raw'!G12</f>
        <v>2.2103090000000001</v>
      </c>
      <c r="E22" s="32">
        <f>'AEO 2023 Table 46 Raw'!H12</f>
        <v>1.985196</v>
      </c>
      <c r="F22" s="32">
        <f>'AEO 2023 Table 46 Raw'!I12</f>
        <v>1.7855970000000001</v>
      </c>
      <c r="G22" s="32">
        <f>'AEO 2023 Table 46 Raw'!J12</f>
        <v>1.618082</v>
      </c>
      <c r="H22" s="32">
        <f>'AEO 2023 Table 46 Raw'!K12</f>
        <v>1.4676549999999999</v>
      </c>
      <c r="I22" s="32">
        <f>'AEO 2023 Table 46 Raw'!L12</f>
        <v>1.3403229999999999</v>
      </c>
      <c r="J22" s="32">
        <f>'AEO 2023 Table 46 Raw'!M12</f>
        <v>1.236246</v>
      </c>
      <c r="K22" s="32">
        <f>'AEO 2023 Table 46 Raw'!N12</f>
        <v>1.150493</v>
      </c>
      <c r="L22" s="32">
        <f>'AEO 2023 Table 46 Raw'!O12</f>
        <v>1.079925</v>
      </c>
      <c r="M22" s="32">
        <f>'AEO 2023 Table 46 Raw'!P12</f>
        <v>1.029307</v>
      </c>
      <c r="N22" s="32">
        <f>'AEO 2023 Table 46 Raw'!Q12</f>
        <v>0.99377700000000002</v>
      </c>
      <c r="O22" s="32">
        <f>'AEO 2023 Table 46 Raw'!R12</f>
        <v>0.96236699999999997</v>
      </c>
      <c r="P22" s="32">
        <f>'AEO 2023 Table 46 Raw'!S12</f>
        <v>0.93445199999999995</v>
      </c>
      <c r="Q22" s="32">
        <f>'AEO 2023 Table 46 Raw'!T12</f>
        <v>0.91421399999999997</v>
      </c>
      <c r="R22" s="32">
        <f>'AEO 2023 Table 46 Raw'!U12</f>
        <v>0.90237100000000003</v>
      </c>
      <c r="S22" s="32">
        <f>'AEO 2023 Table 46 Raw'!V12</f>
        <v>0.89766299999999999</v>
      </c>
      <c r="T22" s="32">
        <f>'AEO 2023 Table 46 Raw'!W12</f>
        <v>0.89760300000000004</v>
      </c>
      <c r="U22" s="32">
        <f>'AEO 2023 Table 46 Raw'!X12</f>
        <v>0.89686999999999995</v>
      </c>
      <c r="V22" s="32">
        <f>'AEO 2023 Table 46 Raw'!Y12</f>
        <v>0.89403699999999997</v>
      </c>
      <c r="W22" s="32">
        <f>'AEO 2023 Table 46 Raw'!Z12</f>
        <v>0.89149800000000001</v>
      </c>
      <c r="X22" s="32">
        <f>'AEO 2023 Table 46 Raw'!AA12</f>
        <v>0.88747399999999999</v>
      </c>
      <c r="Y22" s="32">
        <f>'AEO 2023 Table 46 Raw'!AB12</f>
        <v>0.88075599999999998</v>
      </c>
      <c r="Z22" s="32">
        <f>'AEO 2023 Table 46 Raw'!AC12</f>
        <v>0.87377800000000005</v>
      </c>
      <c r="AA22" s="32">
        <f>'AEO 2023 Table 46 Raw'!AD12</f>
        <v>0.86814100000000005</v>
      </c>
      <c r="AB22" s="32">
        <f>'AEO 2023 Table 46 Raw'!AE12</f>
        <v>0.86434100000000003</v>
      </c>
      <c r="AC22" s="32">
        <f>'AEO 2023 Table 46 Raw'!AF12</f>
        <v>0.86214599999999997</v>
      </c>
      <c r="AD22" s="32">
        <f>'AEO 2023 Table 46 Raw'!AG12</f>
        <v>0.85861799999999999</v>
      </c>
      <c r="AE22" s="32">
        <f>'AEO 2023 Table 46 Raw'!AH12</f>
        <v>0.85379300000000002</v>
      </c>
      <c r="AF22" s="52">
        <f>'AEO 2023 Table 46 Raw'!AI12</f>
        <v>-3.6999999999999998E-2</v>
      </c>
    </row>
    <row r="23" spans="1:32" ht="15" customHeight="1">
      <c r="A23" s="8" t="s">
        <v>1710</v>
      </c>
      <c r="B23" s="28" t="s">
        <v>1711</v>
      </c>
      <c r="C23" s="32">
        <f>'AEO 2023 Table 46 Raw'!F13</f>
        <v>8.2278000000000004E-2</v>
      </c>
      <c r="D23" s="32">
        <f>'AEO 2023 Table 46 Raw'!G13</f>
        <v>8.5696999999999995E-2</v>
      </c>
      <c r="E23" s="32">
        <f>'AEO 2023 Table 46 Raw'!H13</f>
        <v>9.0184E-2</v>
      </c>
      <c r="F23" s="32">
        <f>'AEO 2023 Table 46 Raw'!I13</f>
        <v>9.4142000000000003E-2</v>
      </c>
      <c r="G23" s="32">
        <f>'AEO 2023 Table 46 Raw'!J13</f>
        <v>9.7428000000000001E-2</v>
      </c>
      <c r="H23" s="32">
        <f>'AEO 2023 Table 46 Raw'!K13</f>
        <v>0.10066899999999999</v>
      </c>
      <c r="I23" s="32">
        <f>'AEO 2023 Table 46 Raw'!L13</f>
        <v>0.10408000000000001</v>
      </c>
      <c r="J23" s="32">
        <f>'AEO 2023 Table 46 Raw'!M13</f>
        <v>0.107796</v>
      </c>
      <c r="K23" s="32">
        <f>'AEO 2023 Table 46 Raw'!N13</f>
        <v>0.111692</v>
      </c>
      <c r="L23" s="32">
        <f>'AEO 2023 Table 46 Raw'!O13</f>
        <v>0.11568100000000001</v>
      </c>
      <c r="M23" s="32">
        <f>'AEO 2023 Table 46 Raw'!P13</f>
        <v>0.12048300000000001</v>
      </c>
      <c r="N23" s="32">
        <f>'AEO 2023 Table 46 Raw'!Q13</f>
        <v>0.12576999999999999</v>
      </c>
      <c r="O23" s="32">
        <f>'AEO 2023 Table 46 Raw'!R13</f>
        <v>0.13058400000000001</v>
      </c>
      <c r="P23" s="32">
        <f>'AEO 2023 Table 46 Raw'!S13</f>
        <v>0.135072</v>
      </c>
      <c r="Q23" s="32">
        <f>'AEO 2023 Table 46 Raw'!T13</f>
        <v>0.13986199999999999</v>
      </c>
      <c r="R23" s="32">
        <f>'AEO 2023 Table 46 Raw'!U13</f>
        <v>0.14538599999999999</v>
      </c>
      <c r="S23" s="32">
        <f>'AEO 2023 Table 46 Raw'!V13</f>
        <v>0.15171599999999999</v>
      </c>
      <c r="T23" s="32">
        <f>'AEO 2023 Table 46 Raw'!W13</f>
        <v>0.15862299999999999</v>
      </c>
      <c r="U23" s="32">
        <f>'AEO 2023 Table 46 Raw'!X13</f>
        <v>0.16536300000000001</v>
      </c>
      <c r="V23" s="32">
        <f>'AEO 2023 Table 46 Raw'!Y13</f>
        <v>0.171676</v>
      </c>
      <c r="W23" s="32">
        <f>'AEO 2023 Table 46 Raw'!Z13</f>
        <v>0.17796600000000001</v>
      </c>
      <c r="X23" s="32">
        <f>'AEO 2023 Table 46 Raw'!AA13</f>
        <v>0.18382599999999999</v>
      </c>
      <c r="Y23" s="32">
        <f>'AEO 2023 Table 46 Raw'!AB13</f>
        <v>0.18898699999999999</v>
      </c>
      <c r="Z23" s="32">
        <f>'AEO 2023 Table 46 Raw'!AC13</f>
        <v>0.19394500000000001</v>
      </c>
      <c r="AA23" s="32">
        <f>'AEO 2023 Table 46 Raw'!AD13</f>
        <v>0.19902</v>
      </c>
      <c r="AB23" s="32">
        <f>'AEO 2023 Table 46 Raw'!AE13</f>
        <v>0.20438600000000001</v>
      </c>
      <c r="AC23" s="32">
        <f>'AEO 2023 Table 46 Raw'!AF13</f>
        <v>0.21005799999999999</v>
      </c>
      <c r="AD23" s="32">
        <f>'AEO 2023 Table 46 Raw'!AG13</f>
        <v>0.21534700000000001</v>
      </c>
      <c r="AE23" s="32">
        <f>'AEO 2023 Table 46 Raw'!AH13</f>
        <v>0.22064600000000001</v>
      </c>
      <c r="AF23" s="52">
        <f>'AEO 2023 Table 46 Raw'!AI13</f>
        <v>3.5999999999999997E-2</v>
      </c>
    </row>
    <row r="24" spans="1:32" ht="15" customHeight="1">
      <c r="A24" s="8" t="s">
        <v>1712</v>
      </c>
      <c r="B24" s="28" t="s">
        <v>1713</v>
      </c>
      <c r="C24" s="32">
        <f>'AEO 2023 Table 46 Raw'!F14</f>
        <v>0.137378</v>
      </c>
      <c r="D24" s="32">
        <f>'AEO 2023 Table 46 Raw'!G14</f>
        <v>0.154861</v>
      </c>
      <c r="E24" s="32">
        <f>'AEO 2023 Table 46 Raw'!H14</f>
        <v>0.18635699999999999</v>
      </c>
      <c r="F24" s="32">
        <f>'AEO 2023 Table 46 Raw'!I14</f>
        <v>0.227322</v>
      </c>
      <c r="G24" s="32">
        <f>'AEO 2023 Table 46 Raw'!J14</f>
        <v>0.26983499999999999</v>
      </c>
      <c r="H24" s="32">
        <f>'AEO 2023 Table 46 Raw'!K14</f>
        <v>0.312718</v>
      </c>
      <c r="I24" s="32">
        <f>'AEO 2023 Table 46 Raw'!L14</f>
        <v>0.35735699999999998</v>
      </c>
      <c r="J24" s="32">
        <f>'AEO 2023 Table 46 Raw'!M14</f>
        <v>0.40442699999999998</v>
      </c>
      <c r="K24" s="32">
        <f>'AEO 2023 Table 46 Raw'!N14</f>
        <v>0.45291999999999999</v>
      </c>
      <c r="L24" s="32">
        <f>'AEO 2023 Table 46 Raw'!O14</f>
        <v>0.50208200000000003</v>
      </c>
      <c r="M24" s="32">
        <f>'AEO 2023 Table 46 Raw'!P14</f>
        <v>0.55627700000000002</v>
      </c>
      <c r="N24" s="32">
        <f>'AEO 2023 Table 46 Raw'!Q14</f>
        <v>0.61317100000000002</v>
      </c>
      <c r="O24" s="32">
        <f>'AEO 2023 Table 46 Raw'!R14</f>
        <v>0.666736</v>
      </c>
      <c r="P24" s="32">
        <f>'AEO 2023 Table 46 Raw'!S14</f>
        <v>0.717669</v>
      </c>
      <c r="Q24" s="32">
        <f>'AEO 2023 Table 46 Raw'!T14</f>
        <v>0.77018799999999998</v>
      </c>
      <c r="R24" s="32">
        <f>'AEO 2023 Table 46 Raw'!U14</f>
        <v>0.82734300000000005</v>
      </c>
      <c r="S24" s="32">
        <f>'AEO 2023 Table 46 Raw'!V14</f>
        <v>0.88985300000000001</v>
      </c>
      <c r="T24" s="32">
        <f>'AEO 2023 Table 46 Raw'!W14</f>
        <v>0.95657800000000004</v>
      </c>
      <c r="U24" s="32">
        <f>'AEO 2023 Table 46 Raw'!X14</f>
        <v>1.0225409999999999</v>
      </c>
      <c r="V24" s="32">
        <f>'AEO 2023 Table 46 Raw'!Y14</f>
        <v>1.0861050000000001</v>
      </c>
      <c r="W24" s="32">
        <f>'AEO 2023 Table 46 Raw'!Z14</f>
        <v>1.149972</v>
      </c>
      <c r="X24" s="32">
        <f>'AEO 2023 Table 46 Raw'!AA14</f>
        <v>1.2112909999999999</v>
      </c>
      <c r="Y24" s="32">
        <f>'AEO 2023 Table 46 Raw'!AB14</f>
        <v>1.2680290000000001</v>
      </c>
      <c r="Z24" s="32">
        <f>'AEO 2023 Table 46 Raw'!AC14</f>
        <v>1.3233820000000001</v>
      </c>
      <c r="AA24" s="32">
        <f>'AEO 2023 Table 46 Raw'!AD14</f>
        <v>1.379407</v>
      </c>
      <c r="AB24" s="32">
        <f>'AEO 2023 Table 46 Raw'!AE14</f>
        <v>1.4372229999999999</v>
      </c>
      <c r="AC24" s="32">
        <f>'AEO 2023 Table 46 Raw'!AF14</f>
        <v>1.4970140000000001</v>
      </c>
      <c r="AD24" s="32">
        <f>'AEO 2023 Table 46 Raw'!AG14</f>
        <v>1.553947</v>
      </c>
      <c r="AE24" s="32">
        <f>'AEO 2023 Table 46 Raw'!AH14</f>
        <v>1.6108560000000001</v>
      </c>
      <c r="AF24" s="52">
        <f>'AEO 2023 Table 46 Raw'!AI14</f>
        <v>9.1999999999999998E-2</v>
      </c>
    </row>
    <row r="25" spans="1:32" ht="15" customHeight="1">
      <c r="A25" s="8" t="s">
        <v>1714</v>
      </c>
      <c r="B25" s="28" t="s">
        <v>1715</v>
      </c>
      <c r="C25" s="32">
        <f>'AEO 2023 Table 46 Raw'!F15</f>
        <v>0.40151300000000001</v>
      </c>
      <c r="D25" s="32">
        <f>'AEO 2023 Table 46 Raw'!G15</f>
        <v>0.46051399999999998</v>
      </c>
      <c r="E25" s="32">
        <f>'AEO 2023 Table 46 Raw'!H15</f>
        <v>0.53044899999999995</v>
      </c>
      <c r="F25" s="32">
        <f>'AEO 2023 Table 46 Raw'!I15</f>
        <v>0.60993799999999998</v>
      </c>
      <c r="G25" s="32">
        <f>'AEO 2023 Table 46 Raw'!J15</f>
        <v>0.68546399999999996</v>
      </c>
      <c r="H25" s="32">
        <f>'AEO 2023 Table 46 Raw'!K15</f>
        <v>0.75662200000000002</v>
      </c>
      <c r="I25" s="32">
        <f>'AEO 2023 Table 46 Raw'!L15</f>
        <v>0.82606999999999997</v>
      </c>
      <c r="J25" s="32">
        <f>'AEO 2023 Table 46 Raw'!M15</f>
        <v>0.89533799999999997</v>
      </c>
      <c r="K25" s="32">
        <f>'AEO 2023 Table 46 Raw'!N15</f>
        <v>0.96288600000000002</v>
      </c>
      <c r="L25" s="32">
        <f>'AEO 2023 Table 46 Raw'!O15</f>
        <v>1.0279039999999999</v>
      </c>
      <c r="M25" s="32">
        <f>'AEO 2023 Table 46 Raw'!P15</f>
        <v>1.097982</v>
      </c>
      <c r="N25" s="32">
        <f>'AEO 2023 Table 46 Raw'!Q15</f>
        <v>1.16961</v>
      </c>
      <c r="O25" s="32">
        <f>'AEO 2023 Table 46 Raw'!R15</f>
        <v>1.233436</v>
      </c>
      <c r="P25" s="32">
        <f>'AEO 2023 Table 46 Raw'!S15</f>
        <v>1.291064</v>
      </c>
      <c r="Q25" s="32">
        <f>'AEO 2023 Table 46 Raw'!T15</f>
        <v>1.3493809999999999</v>
      </c>
      <c r="R25" s="32">
        <f>'AEO 2023 Table 46 Raw'!U15</f>
        <v>1.413192</v>
      </c>
      <c r="S25" s="32">
        <f>'AEO 2023 Table 46 Raw'!V15</f>
        <v>1.4839640000000001</v>
      </c>
      <c r="T25" s="32">
        <f>'AEO 2023 Table 46 Raw'!W15</f>
        <v>1.5600350000000001</v>
      </c>
      <c r="U25" s="32">
        <f>'AEO 2023 Table 46 Raw'!X15</f>
        <v>1.6341699999999999</v>
      </c>
      <c r="V25" s="32">
        <f>'AEO 2023 Table 46 Raw'!Y15</f>
        <v>1.7040979999999999</v>
      </c>
      <c r="W25" s="32">
        <f>'AEO 2023 Table 46 Raw'!Z15</f>
        <v>1.774011</v>
      </c>
      <c r="X25" s="32">
        <f>'AEO 2023 Table 46 Raw'!AA15</f>
        <v>1.8398829999999999</v>
      </c>
      <c r="Y25" s="32">
        <f>'AEO 2023 Table 46 Raw'!AB15</f>
        <v>1.8989780000000001</v>
      </c>
      <c r="Z25" s="32">
        <f>'AEO 2023 Table 46 Raw'!AC15</f>
        <v>1.9562390000000001</v>
      </c>
      <c r="AA25" s="32">
        <f>'AEO 2023 Table 46 Raw'!AD15</f>
        <v>2.0146959999999998</v>
      </c>
      <c r="AB25" s="32">
        <f>'AEO 2023 Table 46 Raw'!AE15</f>
        <v>2.0759669999999999</v>
      </c>
      <c r="AC25" s="32">
        <f>'AEO 2023 Table 46 Raw'!AF15</f>
        <v>2.1402369999999999</v>
      </c>
      <c r="AD25" s="32">
        <f>'AEO 2023 Table 46 Raw'!AG15</f>
        <v>2.200555</v>
      </c>
      <c r="AE25" s="32">
        <f>'AEO 2023 Table 46 Raw'!AH15</f>
        <v>2.2609300000000001</v>
      </c>
      <c r="AF25" s="52">
        <f>'AEO 2023 Table 46 Raw'!AI15</f>
        <v>6.4000000000000001E-2</v>
      </c>
    </row>
    <row r="26" spans="1:32" ht="15" customHeight="1">
      <c r="A26" s="8" t="s">
        <v>1716</v>
      </c>
      <c r="B26" s="28" t="s">
        <v>1717</v>
      </c>
      <c r="C26" s="32">
        <f>'AEO 2023 Table 46 Raw'!F16</f>
        <v>0.133383</v>
      </c>
      <c r="D26" s="32">
        <f>'AEO 2023 Table 46 Raw'!G16</f>
        <v>0.134821</v>
      </c>
      <c r="E26" s="32">
        <f>'AEO 2023 Table 46 Raw'!H16</f>
        <v>0.13941000000000001</v>
      </c>
      <c r="F26" s="32">
        <f>'AEO 2023 Table 46 Raw'!I16</f>
        <v>0.14457</v>
      </c>
      <c r="G26" s="32">
        <f>'AEO 2023 Table 46 Raw'!J16</f>
        <v>0.14922199999999999</v>
      </c>
      <c r="H26" s="32">
        <f>'AEO 2023 Table 46 Raw'!K16</f>
        <v>0.15324299999999999</v>
      </c>
      <c r="I26" s="32">
        <f>'AEO 2023 Table 46 Raw'!L16</f>
        <v>0.157113</v>
      </c>
      <c r="J26" s="32">
        <f>'AEO 2023 Table 46 Raw'!M16</f>
        <v>0.16105900000000001</v>
      </c>
      <c r="K26" s="32">
        <f>'AEO 2023 Table 46 Raw'!N16</f>
        <v>0.16500999999999999</v>
      </c>
      <c r="L26" s="32">
        <f>'AEO 2023 Table 46 Raw'!O16</f>
        <v>0.16892399999999999</v>
      </c>
      <c r="M26" s="32">
        <f>'AEO 2023 Table 46 Raw'!P16</f>
        <v>0.17376800000000001</v>
      </c>
      <c r="N26" s="32">
        <f>'AEO 2023 Table 46 Raw'!Q16</f>
        <v>0.17915800000000001</v>
      </c>
      <c r="O26" s="32">
        <f>'AEO 2023 Table 46 Raw'!R16</f>
        <v>0.18398400000000001</v>
      </c>
      <c r="P26" s="32">
        <f>'AEO 2023 Table 46 Raw'!S16</f>
        <v>0.18851499999999999</v>
      </c>
      <c r="Q26" s="32">
        <f>'AEO 2023 Table 46 Raw'!T16</f>
        <v>0.19351699999999999</v>
      </c>
      <c r="R26" s="32">
        <f>'AEO 2023 Table 46 Raw'!U16</f>
        <v>0.19953799999999999</v>
      </c>
      <c r="S26" s="32">
        <f>'AEO 2023 Table 46 Raw'!V16</f>
        <v>0.20671400000000001</v>
      </c>
      <c r="T26" s="32">
        <f>'AEO 2023 Table 46 Raw'!W16</f>
        <v>0.21479599999999999</v>
      </c>
      <c r="U26" s="32">
        <f>'AEO 2023 Table 46 Raw'!X16</f>
        <v>0.22287599999999999</v>
      </c>
      <c r="V26" s="32">
        <f>'AEO 2023 Table 46 Raw'!Y16</f>
        <v>0.23064000000000001</v>
      </c>
      <c r="W26" s="32">
        <f>'AEO 2023 Table 46 Raw'!Z16</f>
        <v>0.23851600000000001</v>
      </c>
      <c r="X26" s="32">
        <f>'AEO 2023 Table 46 Raw'!AA16</f>
        <v>0.24595900000000001</v>
      </c>
      <c r="Y26" s="32">
        <f>'AEO 2023 Table 46 Raw'!AB16</f>
        <v>0.25263400000000003</v>
      </c>
      <c r="Z26" s="32">
        <f>'AEO 2023 Table 46 Raw'!AC16</f>
        <v>0.25909100000000002</v>
      </c>
      <c r="AA26" s="32">
        <f>'AEO 2023 Table 46 Raw'!AD16</f>
        <v>0.26564399999999999</v>
      </c>
      <c r="AB26" s="32">
        <f>'AEO 2023 Table 46 Raw'!AE16</f>
        <v>0.27249800000000002</v>
      </c>
      <c r="AC26" s="32">
        <f>'AEO 2023 Table 46 Raw'!AF16</f>
        <v>0.27968799999999999</v>
      </c>
      <c r="AD26" s="32">
        <f>'AEO 2023 Table 46 Raw'!AG16</f>
        <v>0.28641800000000001</v>
      </c>
      <c r="AE26" s="32">
        <f>'AEO 2023 Table 46 Raw'!AH16</f>
        <v>0.293157</v>
      </c>
      <c r="AF26" s="52">
        <f>'AEO 2023 Table 46 Raw'!AI16</f>
        <v>2.9000000000000001E-2</v>
      </c>
    </row>
    <row r="27" spans="1:32" ht="15" customHeight="1">
      <c r="A27" s="8" t="s">
        <v>1718</v>
      </c>
      <c r="B27" s="28" t="s">
        <v>1719</v>
      </c>
      <c r="C27" s="32">
        <f>'AEO 2023 Table 46 Raw'!F17</f>
        <v>6.8515999999999994E-2</v>
      </c>
      <c r="D27" s="32">
        <f>'AEO 2023 Table 46 Raw'!G17</f>
        <v>6.9584999999999994E-2</v>
      </c>
      <c r="E27" s="32">
        <f>'AEO 2023 Table 46 Raw'!H17</f>
        <v>7.2609999999999994E-2</v>
      </c>
      <c r="F27" s="32">
        <f>'AEO 2023 Table 46 Raw'!I17</f>
        <v>7.6588000000000003E-2</v>
      </c>
      <c r="G27" s="32">
        <f>'AEO 2023 Table 46 Raw'!J17</f>
        <v>8.0639000000000002E-2</v>
      </c>
      <c r="H27" s="32">
        <f>'AEO 2023 Table 46 Raw'!K17</f>
        <v>8.4719000000000003E-2</v>
      </c>
      <c r="I27" s="32">
        <f>'AEO 2023 Table 46 Raw'!L17</f>
        <v>8.9145000000000002E-2</v>
      </c>
      <c r="J27" s="32">
        <f>'AEO 2023 Table 46 Raw'!M17</f>
        <v>9.4184000000000004E-2</v>
      </c>
      <c r="K27" s="32">
        <f>'AEO 2023 Table 46 Raw'!N17</f>
        <v>9.9724999999999994E-2</v>
      </c>
      <c r="L27" s="32">
        <f>'AEO 2023 Table 46 Raw'!O17</f>
        <v>0.105665</v>
      </c>
      <c r="M27" s="32">
        <f>'AEO 2023 Table 46 Raw'!P17</f>
        <v>0.112773</v>
      </c>
      <c r="N27" s="32">
        <f>'AEO 2023 Table 46 Raw'!Q17</f>
        <v>0.12064</v>
      </c>
      <c r="O27" s="32">
        <f>'AEO 2023 Table 46 Raw'!R17</f>
        <v>0.12822500000000001</v>
      </c>
      <c r="P27" s="32">
        <f>'AEO 2023 Table 46 Raw'!S17</f>
        <v>0.13562099999999999</v>
      </c>
      <c r="Q27" s="32">
        <f>'AEO 2023 Table 46 Raw'!T17</f>
        <v>0.143484</v>
      </c>
      <c r="R27" s="32">
        <f>'AEO 2023 Table 46 Raw'!U17</f>
        <v>0.15227199999999999</v>
      </c>
      <c r="S27" s="32">
        <f>'AEO 2023 Table 46 Raw'!V17</f>
        <v>0.16208600000000001</v>
      </c>
      <c r="T27" s="32">
        <f>'AEO 2023 Table 46 Raw'!W17</f>
        <v>0.17270199999999999</v>
      </c>
      <c r="U27" s="32">
        <f>'AEO 2023 Table 46 Raw'!X17</f>
        <v>0.18326000000000001</v>
      </c>
      <c r="V27" s="32">
        <f>'AEO 2023 Table 46 Raw'!Y17</f>
        <v>0.19347600000000001</v>
      </c>
      <c r="W27" s="32">
        <f>'AEO 2023 Table 46 Raw'!Z17</f>
        <v>0.20378499999999999</v>
      </c>
      <c r="X27" s="32">
        <f>'AEO 2023 Table 46 Raw'!AA17</f>
        <v>0.21368699999999999</v>
      </c>
      <c r="Y27" s="32">
        <f>'AEO 2023 Table 46 Raw'!AB17</f>
        <v>0.22284300000000001</v>
      </c>
      <c r="Z27" s="32">
        <f>'AEO 2023 Table 46 Raw'!AC17</f>
        <v>0.231791</v>
      </c>
      <c r="AA27" s="32">
        <f>'AEO 2023 Table 46 Raw'!AD17</f>
        <v>0.24085200000000001</v>
      </c>
      <c r="AB27" s="32">
        <f>'AEO 2023 Table 46 Raw'!AE17</f>
        <v>0.25020799999999999</v>
      </c>
      <c r="AC27" s="32">
        <f>'AEO 2023 Table 46 Raw'!AF17</f>
        <v>0.25989499999999999</v>
      </c>
      <c r="AD27" s="32">
        <f>'AEO 2023 Table 46 Raw'!AG17</f>
        <v>0.26912000000000003</v>
      </c>
      <c r="AE27" s="32">
        <f>'AEO 2023 Table 46 Raw'!AH17</f>
        <v>0.27834999999999999</v>
      </c>
      <c r="AF27" s="52">
        <f>'AEO 2023 Table 46 Raw'!AI17</f>
        <v>5.0999999999999997E-2</v>
      </c>
    </row>
    <row r="28" spans="1:32" ht="15" customHeight="1">
      <c r="A28" s="8" t="s">
        <v>1720</v>
      </c>
      <c r="B28" s="28" t="s">
        <v>1721</v>
      </c>
      <c r="C28" s="32">
        <f>'AEO 2023 Table 46 Raw'!F18</f>
        <v>0</v>
      </c>
      <c r="D28" s="32">
        <f>'AEO 2023 Table 46 Raw'!G18</f>
        <v>0</v>
      </c>
      <c r="E28" s="32">
        <f>'AEO 2023 Table 46 Raw'!H18</f>
        <v>0</v>
      </c>
      <c r="F28" s="32">
        <f>'AEO 2023 Table 46 Raw'!I18</f>
        <v>0</v>
      </c>
      <c r="G28" s="32">
        <f>'AEO 2023 Table 46 Raw'!J18</f>
        <v>0</v>
      </c>
      <c r="H28" s="32">
        <f>'AEO 2023 Table 46 Raw'!K18</f>
        <v>0</v>
      </c>
      <c r="I28" s="32">
        <f>'AEO 2023 Table 46 Raw'!L18</f>
        <v>0</v>
      </c>
      <c r="J28" s="32">
        <f>'AEO 2023 Table 46 Raw'!M18</f>
        <v>0</v>
      </c>
      <c r="K28" s="32">
        <f>'AEO 2023 Table 46 Raw'!N18</f>
        <v>0</v>
      </c>
      <c r="L28" s="32">
        <f>'AEO 2023 Table 46 Raw'!O18</f>
        <v>0</v>
      </c>
      <c r="M28" s="32">
        <f>'AEO 2023 Table 46 Raw'!P18</f>
        <v>0</v>
      </c>
      <c r="N28" s="32">
        <f>'AEO 2023 Table 46 Raw'!Q18</f>
        <v>0</v>
      </c>
      <c r="O28" s="32">
        <f>'AEO 2023 Table 46 Raw'!R18</f>
        <v>0</v>
      </c>
      <c r="P28" s="32">
        <f>'AEO 2023 Table 46 Raw'!S18</f>
        <v>0</v>
      </c>
      <c r="Q28" s="32">
        <f>'AEO 2023 Table 46 Raw'!T18</f>
        <v>0</v>
      </c>
      <c r="R28" s="32">
        <f>'AEO 2023 Table 46 Raw'!U18</f>
        <v>0</v>
      </c>
      <c r="S28" s="32">
        <f>'AEO 2023 Table 46 Raw'!V18</f>
        <v>0</v>
      </c>
      <c r="T28" s="32">
        <f>'AEO 2023 Table 46 Raw'!W18</f>
        <v>0</v>
      </c>
      <c r="U28" s="32">
        <f>'AEO 2023 Table 46 Raw'!X18</f>
        <v>0</v>
      </c>
      <c r="V28" s="32">
        <f>'AEO 2023 Table 46 Raw'!Y18</f>
        <v>0</v>
      </c>
      <c r="W28" s="32">
        <f>'AEO 2023 Table 46 Raw'!Z18</f>
        <v>0</v>
      </c>
      <c r="X28" s="32">
        <f>'AEO 2023 Table 46 Raw'!AA18</f>
        <v>0</v>
      </c>
      <c r="Y28" s="32">
        <f>'AEO 2023 Table 46 Raw'!AB18</f>
        <v>0</v>
      </c>
      <c r="Z28" s="32">
        <f>'AEO 2023 Table 46 Raw'!AC18</f>
        <v>0</v>
      </c>
      <c r="AA28" s="32">
        <f>'AEO 2023 Table 46 Raw'!AD18</f>
        <v>0</v>
      </c>
      <c r="AB28" s="32">
        <f>'AEO 2023 Table 46 Raw'!AE18</f>
        <v>0</v>
      </c>
      <c r="AC28" s="32">
        <f>'AEO 2023 Table 46 Raw'!AF18</f>
        <v>0</v>
      </c>
      <c r="AD28" s="32">
        <f>'AEO 2023 Table 46 Raw'!AG18</f>
        <v>0</v>
      </c>
      <c r="AE28" s="32">
        <f>'AEO 2023 Table 46 Raw'!AH18</f>
        <v>0</v>
      </c>
      <c r="AF28" s="52" t="str">
        <f>'AEO 2023 Table 46 Raw'!AI18</f>
        <v>- -</v>
      </c>
    </row>
    <row r="29" spans="1:32" ht="15" customHeight="1">
      <c r="A29" s="8" t="s">
        <v>1722</v>
      </c>
      <c r="B29" s="28" t="s">
        <v>1723</v>
      </c>
      <c r="C29" s="32">
        <f>'AEO 2023 Table 46 Raw'!F19</f>
        <v>2.0884179999999999</v>
      </c>
      <c r="D29" s="32">
        <f>'AEO 2023 Table 46 Raw'!G19</f>
        <v>2.0554230000000002</v>
      </c>
      <c r="E29" s="32">
        <f>'AEO 2023 Table 46 Raw'!H19</f>
        <v>2.0266060000000001</v>
      </c>
      <c r="F29" s="32">
        <f>'AEO 2023 Table 46 Raw'!I19</f>
        <v>1.99352</v>
      </c>
      <c r="G29" s="32">
        <f>'AEO 2023 Table 46 Raw'!J19</f>
        <v>1.9694149999999999</v>
      </c>
      <c r="H29" s="32">
        <f>'AEO 2023 Table 46 Raw'!K19</f>
        <v>1.9384250000000001</v>
      </c>
      <c r="I29" s="32">
        <f>'AEO 2023 Table 46 Raw'!L19</f>
        <v>1.9172</v>
      </c>
      <c r="J29" s="32">
        <f>'AEO 2023 Table 46 Raw'!M19</f>
        <v>1.90723</v>
      </c>
      <c r="K29" s="32">
        <f>'AEO 2023 Table 46 Raw'!N19</f>
        <v>1.9056679999999999</v>
      </c>
      <c r="L29" s="32">
        <f>'AEO 2023 Table 46 Raw'!O19</f>
        <v>1.910166</v>
      </c>
      <c r="M29" s="32">
        <f>'AEO 2023 Table 46 Raw'!P19</f>
        <v>1.929648</v>
      </c>
      <c r="N29" s="32">
        <f>'AEO 2023 Table 46 Raw'!Q19</f>
        <v>1.958029</v>
      </c>
      <c r="O29" s="32">
        <f>'AEO 2023 Table 46 Raw'!R19</f>
        <v>1.982791</v>
      </c>
      <c r="P29" s="32">
        <f>'AEO 2023 Table 46 Raw'!S19</f>
        <v>2.0052650000000001</v>
      </c>
      <c r="Q29" s="32">
        <f>'AEO 2023 Table 46 Raw'!T19</f>
        <v>2.032648</v>
      </c>
      <c r="R29" s="32">
        <f>'AEO 2023 Table 46 Raw'!U19</f>
        <v>2.06969</v>
      </c>
      <c r="S29" s="32">
        <f>'AEO 2023 Table 46 Raw'!V19</f>
        <v>2.1170339999999999</v>
      </c>
      <c r="T29" s="32">
        <f>'AEO 2023 Table 46 Raw'!W19</f>
        <v>2.1721699999999999</v>
      </c>
      <c r="U29" s="32">
        <f>'AEO 2023 Table 46 Raw'!X19</f>
        <v>2.226817</v>
      </c>
      <c r="V29" s="32">
        <f>'AEO 2023 Table 46 Raw'!Y19</f>
        <v>2.2782650000000002</v>
      </c>
      <c r="W29" s="32">
        <f>'AEO 2023 Table 46 Raw'!Z19</f>
        <v>2.330559</v>
      </c>
      <c r="X29" s="32">
        <f>'AEO 2023 Table 46 Raw'!AA19</f>
        <v>2.3792659999999999</v>
      </c>
      <c r="Y29" s="32">
        <f>'AEO 2023 Table 46 Raw'!AB19</f>
        <v>2.4213439999999999</v>
      </c>
      <c r="Z29" s="32">
        <f>'AEO 2023 Table 46 Raw'!AC19</f>
        <v>2.4613290000000001</v>
      </c>
      <c r="AA29" s="32">
        <f>'AEO 2023 Table 46 Raw'!AD19</f>
        <v>2.5019070000000001</v>
      </c>
      <c r="AB29" s="32">
        <f>'AEO 2023 Table 46 Raw'!AE19</f>
        <v>2.5446409999999999</v>
      </c>
      <c r="AC29" s="32">
        <f>'AEO 2023 Table 46 Raw'!AF19</f>
        <v>2.5898810000000001</v>
      </c>
      <c r="AD29" s="32">
        <f>'AEO 2023 Table 46 Raw'!AG19</f>
        <v>2.6312850000000001</v>
      </c>
      <c r="AE29" s="32">
        <f>'AEO 2023 Table 46 Raw'!AH19</f>
        <v>2.6727620000000001</v>
      </c>
      <c r="AF29" s="52">
        <f>'AEO 2023 Table 46 Raw'!AI19</f>
        <v>8.9999999999999993E-3</v>
      </c>
    </row>
    <row r="30" spans="1:32" ht="15" customHeight="1">
      <c r="A30" s="8" t="s">
        <v>1724</v>
      </c>
      <c r="B30" s="28" t="s">
        <v>1725</v>
      </c>
      <c r="C30" s="32">
        <f>'AEO 2023 Table 46 Raw'!F20</f>
        <v>8.4440000000000001E-2</v>
      </c>
      <c r="D30" s="32">
        <f>'AEO 2023 Table 46 Raw'!G20</f>
        <v>7.8244999999999995E-2</v>
      </c>
      <c r="E30" s="32">
        <f>'AEO 2023 Table 46 Raw'!H20</f>
        <v>7.1707999999999994E-2</v>
      </c>
      <c r="F30" s="32">
        <f>'AEO 2023 Table 46 Raw'!I20</f>
        <v>6.5062999999999996E-2</v>
      </c>
      <c r="G30" s="32">
        <f>'AEO 2023 Table 46 Raw'!J20</f>
        <v>5.8495999999999999E-2</v>
      </c>
      <c r="H30" s="32">
        <f>'AEO 2023 Table 46 Raw'!K20</f>
        <v>5.1991000000000002E-2</v>
      </c>
      <c r="I30" s="32">
        <f>'AEO 2023 Table 46 Raw'!L20</f>
        <v>4.5643999999999997E-2</v>
      </c>
      <c r="J30" s="32">
        <f>'AEO 2023 Table 46 Raw'!M20</f>
        <v>3.9710000000000002E-2</v>
      </c>
      <c r="K30" s="32">
        <f>'AEO 2023 Table 46 Raw'!N20</f>
        <v>3.4805999999999997E-2</v>
      </c>
      <c r="L30" s="32">
        <f>'AEO 2023 Table 46 Raw'!O20</f>
        <v>3.0196000000000001E-2</v>
      </c>
      <c r="M30" s="32">
        <f>'AEO 2023 Table 46 Raw'!P20</f>
        <v>2.6155999999999999E-2</v>
      </c>
      <c r="N30" s="32">
        <f>'AEO 2023 Table 46 Raw'!Q20</f>
        <v>2.2713000000000001E-2</v>
      </c>
      <c r="O30" s="32">
        <f>'AEO 2023 Table 46 Raw'!R20</f>
        <v>1.9885E-2</v>
      </c>
      <c r="P30" s="32">
        <f>'AEO 2023 Table 46 Raw'!S20</f>
        <v>1.7531000000000001E-2</v>
      </c>
      <c r="Q30" s="32">
        <f>'AEO 2023 Table 46 Raw'!T20</f>
        <v>1.5620999999999999E-2</v>
      </c>
      <c r="R30" s="32">
        <f>'AEO 2023 Table 46 Raw'!U20</f>
        <v>1.4361000000000001E-2</v>
      </c>
      <c r="S30" s="32">
        <f>'AEO 2023 Table 46 Raw'!V20</f>
        <v>1.3289E-2</v>
      </c>
      <c r="T30" s="32">
        <f>'AEO 2023 Table 46 Raw'!W20</f>
        <v>1.2399E-2</v>
      </c>
      <c r="U30" s="32">
        <f>'AEO 2023 Table 46 Raw'!X20</f>
        <v>1.1609E-2</v>
      </c>
      <c r="V30" s="32">
        <f>'AEO 2023 Table 46 Raw'!Y20</f>
        <v>1.0869999999999999E-2</v>
      </c>
      <c r="W30" s="32">
        <f>'AEO 2023 Table 46 Raw'!Z20</f>
        <v>1.0177E-2</v>
      </c>
      <c r="X30" s="32">
        <f>'AEO 2023 Table 46 Raw'!AA20</f>
        <v>9.5289999999999993E-3</v>
      </c>
      <c r="Y30" s="32">
        <f>'AEO 2023 Table 46 Raw'!AB20</f>
        <v>8.9219999999999994E-3</v>
      </c>
      <c r="Z30" s="32">
        <f>'AEO 2023 Table 46 Raw'!AC20</f>
        <v>8.3540000000000003E-3</v>
      </c>
      <c r="AA30" s="32">
        <f>'AEO 2023 Table 46 Raw'!AD20</f>
        <v>7.8209999999999998E-3</v>
      </c>
      <c r="AB30" s="32">
        <f>'AEO 2023 Table 46 Raw'!AE20</f>
        <v>7.3229999999999996E-3</v>
      </c>
      <c r="AC30" s="32">
        <f>'AEO 2023 Table 46 Raw'!AF20</f>
        <v>6.8570000000000002E-3</v>
      </c>
      <c r="AD30" s="32">
        <f>'AEO 2023 Table 46 Raw'!AG20</f>
        <v>6.4200000000000004E-3</v>
      </c>
      <c r="AE30" s="32">
        <f>'AEO 2023 Table 46 Raw'!AH20</f>
        <v>6.0109999999999999E-3</v>
      </c>
      <c r="AF30" s="52">
        <f>'AEO 2023 Table 46 Raw'!AI20</f>
        <v>-0.09</v>
      </c>
    </row>
    <row r="31" spans="1:32" ht="15" customHeight="1">
      <c r="A31" s="8" t="s">
        <v>1726</v>
      </c>
      <c r="B31" s="28" t="s">
        <v>1727</v>
      </c>
      <c r="C31" s="32">
        <f>'AEO 2023 Table 46 Raw'!F21</f>
        <v>2.2590000000000002E-3</v>
      </c>
      <c r="D31" s="32">
        <f>'AEO 2023 Table 46 Raw'!G21</f>
        <v>1.944E-3</v>
      </c>
      <c r="E31" s="32">
        <f>'AEO 2023 Table 46 Raw'!H21</f>
        <v>1.7600000000000001E-3</v>
      </c>
      <c r="F31" s="32">
        <f>'AEO 2023 Table 46 Raw'!I21</f>
        <v>1.6479999999999999E-3</v>
      </c>
      <c r="G31" s="32">
        <f>'AEO 2023 Table 46 Raw'!J21</f>
        <v>1.5430000000000001E-3</v>
      </c>
      <c r="H31" s="32">
        <f>'AEO 2023 Table 46 Raw'!K21</f>
        <v>1.4450000000000001E-3</v>
      </c>
      <c r="I31" s="32">
        <f>'AEO 2023 Table 46 Raw'!L21</f>
        <v>1.353E-3</v>
      </c>
      <c r="J31" s="32">
        <f>'AEO 2023 Table 46 Raw'!M21</f>
        <v>1.266E-3</v>
      </c>
      <c r="K31" s="32">
        <f>'AEO 2023 Table 46 Raw'!N21</f>
        <v>1.186E-3</v>
      </c>
      <c r="L31" s="32">
        <f>'AEO 2023 Table 46 Raw'!O21</f>
        <v>1.1100000000000001E-3</v>
      </c>
      <c r="M31" s="32">
        <f>'AEO 2023 Table 46 Raw'!P21</f>
        <v>1.0399999999999999E-3</v>
      </c>
      <c r="N31" s="32">
        <f>'AEO 2023 Table 46 Raw'!Q21</f>
        <v>9.7300000000000002E-4</v>
      </c>
      <c r="O31" s="32">
        <f>'AEO 2023 Table 46 Raw'!R21</f>
        <v>9.1100000000000003E-4</v>
      </c>
      <c r="P31" s="32">
        <f>'AEO 2023 Table 46 Raw'!S21</f>
        <v>8.5300000000000003E-4</v>
      </c>
      <c r="Q31" s="32">
        <f>'AEO 2023 Table 46 Raw'!T21</f>
        <v>7.9900000000000001E-4</v>
      </c>
      <c r="R31" s="32">
        <f>'AEO 2023 Table 46 Raw'!U21</f>
        <v>7.4799999999999997E-4</v>
      </c>
      <c r="S31" s="32">
        <f>'AEO 2023 Table 46 Raw'!V21</f>
        <v>6.9999999999999999E-4</v>
      </c>
      <c r="T31" s="32">
        <f>'AEO 2023 Table 46 Raw'!W21</f>
        <v>6.5600000000000001E-4</v>
      </c>
      <c r="U31" s="32">
        <f>'AEO 2023 Table 46 Raw'!X21</f>
        <v>6.1399999999999996E-4</v>
      </c>
      <c r="V31" s="32">
        <f>'AEO 2023 Table 46 Raw'!Y21</f>
        <v>5.7499999999999999E-4</v>
      </c>
      <c r="W31" s="32">
        <f>'AEO 2023 Table 46 Raw'!Z21</f>
        <v>5.3799999999999996E-4</v>
      </c>
      <c r="X31" s="32">
        <f>'AEO 2023 Table 46 Raw'!AA21</f>
        <v>5.04E-4</v>
      </c>
      <c r="Y31" s="32">
        <f>'AEO 2023 Table 46 Raw'!AB21</f>
        <v>4.7199999999999998E-4</v>
      </c>
      <c r="Z31" s="32">
        <f>'AEO 2023 Table 46 Raw'!AC21</f>
        <v>4.4200000000000001E-4</v>
      </c>
      <c r="AA31" s="32">
        <f>'AEO 2023 Table 46 Raw'!AD21</f>
        <v>4.1399999999999998E-4</v>
      </c>
      <c r="AB31" s="32">
        <f>'AEO 2023 Table 46 Raw'!AE21</f>
        <v>3.8699999999999997E-4</v>
      </c>
      <c r="AC31" s="32">
        <f>'AEO 2023 Table 46 Raw'!AF21</f>
        <v>3.6299999999999999E-4</v>
      </c>
      <c r="AD31" s="32">
        <f>'AEO 2023 Table 46 Raw'!AG21</f>
        <v>3.4000000000000002E-4</v>
      </c>
      <c r="AE31" s="32">
        <f>'AEO 2023 Table 46 Raw'!AH21</f>
        <v>3.1799999999999998E-4</v>
      </c>
      <c r="AF31" s="52">
        <f>'AEO 2023 Table 46 Raw'!AI21</f>
        <v>-6.8000000000000005E-2</v>
      </c>
    </row>
    <row r="32" spans="1:32" ht="15" customHeight="1">
      <c r="A32" s="8" t="s">
        <v>1728</v>
      </c>
      <c r="B32" s="28" t="s">
        <v>1729</v>
      </c>
      <c r="C32" s="32">
        <f>'AEO 2023 Table 46 Raw'!F22</f>
        <v>1.5181E-2</v>
      </c>
      <c r="D32" s="32">
        <f>'AEO 2023 Table 46 Raw'!G22</f>
        <v>1.2968E-2</v>
      </c>
      <c r="E32" s="32">
        <f>'AEO 2023 Table 46 Raw'!H22</f>
        <v>1.1150999999999999E-2</v>
      </c>
      <c r="F32" s="32">
        <f>'AEO 2023 Table 46 Raw'!I22</f>
        <v>9.6790000000000001E-3</v>
      </c>
      <c r="G32" s="32">
        <f>'AEO 2023 Table 46 Raw'!J22</f>
        <v>8.7530000000000004E-3</v>
      </c>
      <c r="H32" s="32">
        <f>'AEO 2023 Table 46 Raw'!K22</f>
        <v>8.1770000000000002E-3</v>
      </c>
      <c r="I32" s="32">
        <f>'AEO 2023 Table 46 Raw'!L22</f>
        <v>7.6559999999999996E-3</v>
      </c>
      <c r="J32" s="32">
        <f>'AEO 2023 Table 46 Raw'!M22</f>
        <v>7.1679999999999999E-3</v>
      </c>
      <c r="K32" s="32">
        <f>'AEO 2023 Table 46 Raw'!N22</f>
        <v>6.7120000000000001E-3</v>
      </c>
      <c r="L32" s="32">
        <f>'AEO 2023 Table 46 Raw'!O22</f>
        <v>6.2839999999999997E-3</v>
      </c>
      <c r="M32" s="32">
        <f>'AEO 2023 Table 46 Raw'!P22</f>
        <v>5.8840000000000003E-3</v>
      </c>
      <c r="N32" s="32">
        <f>'AEO 2023 Table 46 Raw'!Q22</f>
        <v>5.509E-3</v>
      </c>
      <c r="O32" s="32">
        <f>'AEO 2023 Table 46 Raw'!R22</f>
        <v>5.1580000000000003E-3</v>
      </c>
      <c r="P32" s="32">
        <f>'AEO 2023 Table 46 Raw'!S22</f>
        <v>4.829E-3</v>
      </c>
      <c r="Q32" s="32">
        <f>'AEO 2023 Table 46 Raw'!T22</f>
        <v>4.522E-3</v>
      </c>
      <c r="R32" s="32">
        <f>'AEO 2023 Table 46 Raw'!U22</f>
        <v>4.2339999999999999E-3</v>
      </c>
      <c r="S32" s="32">
        <f>'AEO 2023 Table 46 Raw'!V22</f>
        <v>3.9639999999999996E-3</v>
      </c>
      <c r="T32" s="32">
        <f>'AEO 2023 Table 46 Raw'!W22</f>
        <v>3.7109999999999999E-3</v>
      </c>
      <c r="U32" s="32">
        <f>'AEO 2023 Table 46 Raw'!X22</f>
        <v>3.4749999999999998E-3</v>
      </c>
      <c r="V32" s="32">
        <f>'AEO 2023 Table 46 Raw'!Y22</f>
        <v>3.2539999999999999E-3</v>
      </c>
      <c r="W32" s="32">
        <f>'AEO 2023 Table 46 Raw'!Z22</f>
        <v>3.0460000000000001E-3</v>
      </c>
      <c r="X32" s="32">
        <f>'AEO 2023 Table 46 Raw'!AA22</f>
        <v>2.8519999999999999E-3</v>
      </c>
      <c r="Y32" s="32">
        <f>'AEO 2023 Table 46 Raw'!AB22</f>
        <v>2.6710000000000002E-3</v>
      </c>
      <c r="Z32" s="32">
        <f>'AEO 2023 Table 46 Raw'!AC22</f>
        <v>2.5010000000000002E-3</v>
      </c>
      <c r="AA32" s="32">
        <f>'AEO 2023 Table 46 Raw'!AD22</f>
        <v>2.3410000000000002E-3</v>
      </c>
      <c r="AB32" s="32">
        <f>'AEO 2023 Table 46 Raw'!AE22</f>
        <v>2.1919999999999999E-3</v>
      </c>
      <c r="AC32" s="32">
        <f>'AEO 2023 Table 46 Raw'!AF22</f>
        <v>2.052E-3</v>
      </c>
      <c r="AD32" s="32">
        <f>'AEO 2023 Table 46 Raw'!AG22</f>
        <v>1.9220000000000001E-3</v>
      </c>
      <c r="AE32" s="32">
        <f>'AEO 2023 Table 46 Raw'!AH22</f>
        <v>1.799E-3</v>
      </c>
      <c r="AF32" s="52">
        <f>'AEO 2023 Table 46 Raw'!AI22</f>
        <v>-7.2999999999999995E-2</v>
      </c>
    </row>
    <row r="33" spans="1:32" ht="15" customHeight="1">
      <c r="A33" s="8" t="s">
        <v>1730</v>
      </c>
      <c r="B33" s="28" t="s">
        <v>1731</v>
      </c>
      <c r="C33" s="32">
        <f>'AEO 2023 Table 46 Raw'!F23</f>
        <v>2.9725000000000001E-2</v>
      </c>
      <c r="D33" s="32">
        <f>'AEO 2023 Table 46 Raw'!G23</f>
        <v>2.5337999999999999E-2</v>
      </c>
      <c r="E33" s="32">
        <f>'AEO 2023 Table 46 Raw'!H23</f>
        <v>2.1677999999999999E-2</v>
      </c>
      <c r="F33" s="32">
        <f>'AEO 2023 Table 46 Raw'!I23</f>
        <v>1.8672999999999999E-2</v>
      </c>
      <c r="G33" s="32">
        <f>'AEO 2023 Table 46 Raw'!J23</f>
        <v>1.6624E-2</v>
      </c>
      <c r="H33" s="32">
        <f>'AEO 2023 Table 46 Raw'!K23</f>
        <v>1.5348000000000001E-2</v>
      </c>
      <c r="I33" s="32">
        <f>'AEO 2023 Table 46 Raw'!L23</f>
        <v>1.4264000000000001E-2</v>
      </c>
      <c r="J33" s="32">
        <f>'AEO 2023 Table 46 Raw'!M23</f>
        <v>1.3356E-2</v>
      </c>
      <c r="K33" s="32">
        <f>'AEO 2023 Table 46 Raw'!N23</f>
        <v>1.2505E-2</v>
      </c>
      <c r="L33" s="32">
        <f>'AEO 2023 Table 46 Raw'!O23</f>
        <v>1.1708E-2</v>
      </c>
      <c r="M33" s="32">
        <f>'AEO 2023 Table 46 Raw'!P23</f>
        <v>1.0962E-2</v>
      </c>
      <c r="N33" s="32">
        <f>'AEO 2023 Table 46 Raw'!Q23</f>
        <v>1.0264000000000001E-2</v>
      </c>
      <c r="O33" s="32">
        <f>'AEO 2023 Table 46 Raw'!R23</f>
        <v>9.6100000000000005E-3</v>
      </c>
      <c r="P33" s="32">
        <f>'AEO 2023 Table 46 Raw'!S23</f>
        <v>8.9980000000000008E-3</v>
      </c>
      <c r="Q33" s="32">
        <f>'AEO 2023 Table 46 Raw'!T23</f>
        <v>8.4250000000000002E-3</v>
      </c>
      <c r="R33" s="32">
        <f>'AEO 2023 Table 46 Raw'!U23</f>
        <v>7.8879999999999992E-3</v>
      </c>
      <c r="S33" s="32">
        <f>'AEO 2023 Table 46 Raw'!V23</f>
        <v>7.3860000000000002E-3</v>
      </c>
      <c r="T33" s="32">
        <f>'AEO 2023 Table 46 Raw'!W23</f>
        <v>6.9150000000000001E-3</v>
      </c>
      <c r="U33" s="32">
        <f>'AEO 2023 Table 46 Raw'!X23</f>
        <v>6.4749999999999999E-3</v>
      </c>
      <c r="V33" s="32">
        <f>'AEO 2023 Table 46 Raw'!Y23</f>
        <v>6.0619999999999997E-3</v>
      </c>
      <c r="W33" s="32">
        <f>'AEO 2023 Table 46 Raw'!Z23</f>
        <v>5.6759999999999996E-3</v>
      </c>
      <c r="X33" s="32">
        <f>'AEO 2023 Table 46 Raw'!AA23</f>
        <v>5.3140000000000001E-3</v>
      </c>
      <c r="Y33" s="32">
        <f>'AEO 2023 Table 46 Raw'!AB23</f>
        <v>4.9760000000000004E-3</v>
      </c>
      <c r="Z33" s="32">
        <f>'AEO 2023 Table 46 Raw'!AC23</f>
        <v>4.6589999999999999E-3</v>
      </c>
      <c r="AA33" s="32">
        <f>'AEO 2023 Table 46 Raw'!AD23</f>
        <v>4.3620000000000004E-3</v>
      </c>
      <c r="AB33" s="32">
        <f>'AEO 2023 Table 46 Raw'!AE23</f>
        <v>4.084E-3</v>
      </c>
      <c r="AC33" s="32">
        <f>'AEO 2023 Table 46 Raw'!AF23</f>
        <v>3.8240000000000001E-3</v>
      </c>
      <c r="AD33" s="32">
        <f>'AEO 2023 Table 46 Raw'!AG23</f>
        <v>3.5799999999999998E-3</v>
      </c>
      <c r="AE33" s="32">
        <f>'AEO 2023 Table 46 Raw'!AH23</f>
        <v>3.3519999999999999E-3</v>
      </c>
      <c r="AF33" s="52">
        <f>'AEO 2023 Table 46 Raw'!AI23</f>
        <v>-7.4999999999999997E-2</v>
      </c>
    </row>
    <row r="34" spans="1:32" ht="15" customHeight="1">
      <c r="A34" s="8" t="s">
        <v>1732</v>
      </c>
      <c r="B34" s="28" t="s">
        <v>1733</v>
      </c>
      <c r="C34" s="32">
        <f>'AEO 2023 Table 46 Raw'!F24</f>
        <v>0</v>
      </c>
      <c r="D34" s="32">
        <f>'AEO 2023 Table 46 Raw'!G24</f>
        <v>0</v>
      </c>
      <c r="E34" s="32">
        <f>'AEO 2023 Table 46 Raw'!H24</f>
        <v>0</v>
      </c>
      <c r="F34" s="32">
        <f>'AEO 2023 Table 46 Raw'!I24</f>
        <v>0</v>
      </c>
      <c r="G34" s="32">
        <f>'AEO 2023 Table 46 Raw'!J24</f>
        <v>0</v>
      </c>
      <c r="H34" s="32">
        <f>'AEO 2023 Table 46 Raw'!K24</f>
        <v>0</v>
      </c>
      <c r="I34" s="32">
        <f>'AEO 2023 Table 46 Raw'!L24</f>
        <v>0</v>
      </c>
      <c r="J34" s="32">
        <f>'AEO 2023 Table 46 Raw'!M24</f>
        <v>0</v>
      </c>
      <c r="K34" s="32">
        <f>'AEO 2023 Table 46 Raw'!N24</f>
        <v>0</v>
      </c>
      <c r="L34" s="32">
        <f>'AEO 2023 Table 46 Raw'!O24</f>
        <v>0</v>
      </c>
      <c r="M34" s="32">
        <f>'AEO 2023 Table 46 Raw'!P24</f>
        <v>0</v>
      </c>
      <c r="N34" s="32">
        <f>'AEO 2023 Table 46 Raw'!Q24</f>
        <v>0</v>
      </c>
      <c r="O34" s="32">
        <f>'AEO 2023 Table 46 Raw'!R24</f>
        <v>0</v>
      </c>
      <c r="P34" s="32">
        <f>'AEO 2023 Table 46 Raw'!S24</f>
        <v>0</v>
      </c>
      <c r="Q34" s="32">
        <f>'AEO 2023 Table 46 Raw'!T24</f>
        <v>0</v>
      </c>
      <c r="R34" s="32">
        <f>'AEO 2023 Table 46 Raw'!U24</f>
        <v>0</v>
      </c>
      <c r="S34" s="32">
        <f>'AEO 2023 Table 46 Raw'!V24</f>
        <v>0</v>
      </c>
      <c r="T34" s="32">
        <f>'AEO 2023 Table 46 Raw'!W24</f>
        <v>0</v>
      </c>
      <c r="U34" s="32">
        <f>'AEO 2023 Table 46 Raw'!X24</f>
        <v>0</v>
      </c>
      <c r="V34" s="32">
        <f>'AEO 2023 Table 46 Raw'!Y24</f>
        <v>0</v>
      </c>
      <c r="W34" s="32">
        <f>'AEO 2023 Table 46 Raw'!Z24</f>
        <v>0</v>
      </c>
      <c r="X34" s="32">
        <f>'AEO 2023 Table 46 Raw'!AA24</f>
        <v>0</v>
      </c>
      <c r="Y34" s="32">
        <f>'AEO 2023 Table 46 Raw'!AB24</f>
        <v>0</v>
      </c>
      <c r="Z34" s="32">
        <f>'AEO 2023 Table 46 Raw'!AC24</f>
        <v>0</v>
      </c>
      <c r="AA34" s="32">
        <f>'AEO 2023 Table 46 Raw'!AD24</f>
        <v>0</v>
      </c>
      <c r="AB34" s="32">
        <f>'AEO 2023 Table 46 Raw'!AE24</f>
        <v>0</v>
      </c>
      <c r="AC34" s="32">
        <f>'AEO 2023 Table 46 Raw'!AF24</f>
        <v>0</v>
      </c>
      <c r="AD34" s="32">
        <f>'AEO 2023 Table 46 Raw'!AG24</f>
        <v>0</v>
      </c>
      <c r="AE34" s="32">
        <f>'AEO 2023 Table 46 Raw'!AH24</f>
        <v>0</v>
      </c>
      <c r="AF34" s="52" t="str">
        <f>'AEO 2023 Table 46 Raw'!AI24</f>
        <v>- -</v>
      </c>
    </row>
    <row r="35" spans="1:32" ht="15" customHeight="1">
      <c r="A35" s="8" t="s">
        <v>1734</v>
      </c>
      <c r="B35" s="28" t="s">
        <v>1735</v>
      </c>
      <c r="C35" s="32">
        <f>'AEO 2023 Table 46 Raw'!F25</f>
        <v>4.8399999999999997E-3</v>
      </c>
      <c r="D35" s="32">
        <f>'AEO 2023 Table 46 Raw'!G25</f>
        <v>4.7530000000000003E-3</v>
      </c>
      <c r="E35" s="32">
        <f>'AEO 2023 Table 46 Raw'!H25</f>
        <v>4.9220000000000002E-3</v>
      </c>
      <c r="F35" s="32">
        <f>'AEO 2023 Table 46 Raw'!I25</f>
        <v>5.2830000000000004E-3</v>
      </c>
      <c r="G35" s="32">
        <f>'AEO 2023 Table 46 Raw'!J25</f>
        <v>5.7860000000000003E-3</v>
      </c>
      <c r="H35" s="32">
        <f>'AEO 2023 Table 46 Raw'!K25</f>
        <v>6.378E-3</v>
      </c>
      <c r="I35" s="32">
        <f>'AEO 2023 Table 46 Raw'!L25</f>
        <v>7.0569999999999999E-3</v>
      </c>
      <c r="J35" s="32">
        <f>'AEO 2023 Table 46 Raw'!M25</f>
        <v>7.8270000000000006E-3</v>
      </c>
      <c r="K35" s="32">
        <f>'AEO 2023 Table 46 Raw'!N25</f>
        <v>8.6669999999999994E-3</v>
      </c>
      <c r="L35" s="32">
        <f>'AEO 2023 Table 46 Raw'!O25</f>
        <v>9.5650000000000006E-3</v>
      </c>
      <c r="M35" s="32">
        <f>'AEO 2023 Table 46 Raw'!P25</f>
        <v>1.0574999999999999E-2</v>
      </c>
      <c r="N35" s="32">
        <f>'AEO 2023 Table 46 Raw'!Q25</f>
        <v>1.1660999999999999E-2</v>
      </c>
      <c r="O35" s="32">
        <f>'AEO 2023 Table 46 Raw'!R25</f>
        <v>1.2754E-2</v>
      </c>
      <c r="P35" s="32">
        <f>'AEO 2023 Table 46 Raw'!S25</f>
        <v>1.3861999999999999E-2</v>
      </c>
      <c r="Q35" s="32">
        <f>'AEO 2023 Table 46 Raw'!T25</f>
        <v>1.5016E-2</v>
      </c>
      <c r="R35" s="32">
        <f>'AEO 2023 Table 46 Raw'!U25</f>
        <v>1.6240999999999998E-2</v>
      </c>
      <c r="S35" s="32">
        <f>'AEO 2023 Table 46 Raw'!V25</f>
        <v>1.7554E-2</v>
      </c>
      <c r="T35" s="32">
        <f>'AEO 2023 Table 46 Raw'!W25</f>
        <v>1.8945E-2</v>
      </c>
      <c r="U35" s="32">
        <f>'AEO 2023 Table 46 Raw'!X25</f>
        <v>2.0358000000000001E-2</v>
      </c>
      <c r="V35" s="32">
        <f>'AEO 2023 Table 46 Raw'!Y25</f>
        <v>2.1772E-2</v>
      </c>
      <c r="W35" s="32">
        <f>'AEO 2023 Table 46 Raw'!Z25</f>
        <v>2.3202E-2</v>
      </c>
      <c r="X35" s="32">
        <f>'AEO 2023 Table 46 Raw'!AA25</f>
        <v>2.4597999999999998E-2</v>
      </c>
      <c r="Y35" s="32">
        <f>'AEO 2023 Table 46 Raw'!AB25</f>
        <v>2.5939E-2</v>
      </c>
      <c r="Z35" s="32">
        <f>'AEO 2023 Table 46 Raw'!AC25</f>
        <v>2.7257E-2</v>
      </c>
      <c r="AA35" s="32">
        <f>'AEO 2023 Table 46 Raw'!AD25</f>
        <v>2.8565E-2</v>
      </c>
      <c r="AB35" s="32">
        <f>'AEO 2023 Table 46 Raw'!AE25</f>
        <v>2.9877999999999998E-2</v>
      </c>
      <c r="AC35" s="32">
        <f>'AEO 2023 Table 46 Raw'!AF25</f>
        <v>3.1206999999999999E-2</v>
      </c>
      <c r="AD35" s="32">
        <f>'AEO 2023 Table 46 Raw'!AG25</f>
        <v>3.2496999999999998E-2</v>
      </c>
      <c r="AE35" s="32">
        <f>'AEO 2023 Table 46 Raw'!AH25</f>
        <v>3.3785999999999997E-2</v>
      </c>
      <c r="AF35" s="52">
        <f>'AEO 2023 Table 46 Raw'!AI25</f>
        <v>7.1999999999999995E-2</v>
      </c>
    </row>
    <row r="36" spans="1:32" ht="15" customHeight="1">
      <c r="A36" s="8" t="s">
        <v>1736</v>
      </c>
      <c r="B36" s="28" t="s">
        <v>1737</v>
      </c>
      <c r="C36" s="32">
        <f>'AEO 2023 Table 46 Raw'!F26</f>
        <v>5.5090430000000001</v>
      </c>
      <c r="D36" s="32">
        <f>'AEO 2023 Table 46 Raw'!G26</f>
        <v>5.2944570000000004</v>
      </c>
      <c r="E36" s="32">
        <f>'AEO 2023 Table 46 Raw'!H26</f>
        <v>5.1420300000000001</v>
      </c>
      <c r="F36" s="32">
        <f>'AEO 2023 Table 46 Raw'!I26</f>
        <v>5.0320220000000004</v>
      </c>
      <c r="G36" s="32">
        <f>'AEO 2023 Table 46 Raw'!J26</f>
        <v>4.9612869999999996</v>
      </c>
      <c r="H36" s="32">
        <f>'AEO 2023 Table 46 Raw'!K26</f>
        <v>4.8973899999999997</v>
      </c>
      <c r="I36" s="32">
        <f>'AEO 2023 Table 46 Raw'!L26</f>
        <v>4.8672620000000002</v>
      </c>
      <c r="J36" s="32">
        <f>'AEO 2023 Table 46 Raw'!M26</f>
        <v>4.8756060000000003</v>
      </c>
      <c r="K36" s="32">
        <f>'AEO 2023 Table 46 Raw'!N26</f>
        <v>4.9122690000000002</v>
      </c>
      <c r="L36" s="32">
        <f>'AEO 2023 Table 46 Raw'!O26</f>
        <v>4.9692109999999996</v>
      </c>
      <c r="M36" s="32">
        <f>'AEO 2023 Table 46 Raw'!P26</f>
        <v>5.0748540000000002</v>
      </c>
      <c r="N36" s="32">
        <f>'AEO 2023 Table 46 Raw'!Q26</f>
        <v>5.2112740000000004</v>
      </c>
      <c r="O36" s="32">
        <f>'AEO 2023 Table 46 Raw'!R26</f>
        <v>5.3364409999999998</v>
      </c>
      <c r="P36" s="32">
        <f>'AEO 2023 Table 46 Raw'!S26</f>
        <v>5.4537319999999996</v>
      </c>
      <c r="Q36" s="32">
        <f>'AEO 2023 Table 46 Raw'!T26</f>
        <v>5.5876749999999999</v>
      </c>
      <c r="R36" s="32">
        <f>'AEO 2023 Table 46 Raw'!U26</f>
        <v>5.7532639999999997</v>
      </c>
      <c r="S36" s="32">
        <f>'AEO 2023 Table 46 Raw'!V26</f>
        <v>5.9519209999999996</v>
      </c>
      <c r="T36" s="32">
        <f>'AEO 2023 Table 46 Raw'!W26</f>
        <v>6.1751339999999999</v>
      </c>
      <c r="U36" s="32">
        <f>'AEO 2023 Table 46 Raw'!X26</f>
        <v>6.3944270000000003</v>
      </c>
      <c r="V36" s="32">
        <f>'AEO 2023 Table 46 Raw'!Y26</f>
        <v>6.6008310000000003</v>
      </c>
      <c r="W36" s="32">
        <f>'AEO 2023 Table 46 Raw'!Z26</f>
        <v>6.8089449999999996</v>
      </c>
      <c r="X36" s="32">
        <f>'AEO 2023 Table 46 Raw'!AA26</f>
        <v>7.0041849999999997</v>
      </c>
      <c r="Y36" s="32">
        <f>'AEO 2023 Table 46 Raw'!AB26</f>
        <v>7.1765489999999996</v>
      </c>
      <c r="Z36" s="32">
        <f>'AEO 2023 Table 46 Raw'!AC26</f>
        <v>7.3427660000000001</v>
      </c>
      <c r="AA36" s="32">
        <f>'AEO 2023 Table 46 Raw'!AD26</f>
        <v>7.5131709999999998</v>
      </c>
      <c r="AB36" s="32">
        <f>'AEO 2023 Table 46 Raw'!AE26</f>
        <v>7.6931289999999999</v>
      </c>
      <c r="AC36" s="32">
        <f>'AEO 2023 Table 46 Raw'!AF26</f>
        <v>7.8832199999999997</v>
      </c>
      <c r="AD36" s="32">
        <f>'AEO 2023 Table 46 Raw'!AG26</f>
        <v>8.0600480000000001</v>
      </c>
      <c r="AE36" s="32">
        <f>'AEO 2023 Table 46 Raw'!AH26</f>
        <v>8.2357610000000001</v>
      </c>
      <c r="AF36" s="52">
        <f>'AEO 2023 Table 46 Raw'!AI26</f>
        <v>1.4E-2</v>
      </c>
    </row>
    <row r="37" spans="1:32" ht="15" customHeight="1">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52"/>
    </row>
    <row r="38" spans="1:32" ht="15" customHeight="1">
      <c r="A38" s="8" t="s">
        <v>1738</v>
      </c>
      <c r="B38" s="28" t="s">
        <v>1739</v>
      </c>
      <c r="C38" s="32">
        <f>'AEO 2023 Table 46 Raw'!F27</f>
        <v>55.086739000000001</v>
      </c>
      <c r="D38" s="32">
        <f>'AEO 2023 Table 46 Raw'!G27</f>
        <v>52.010685000000002</v>
      </c>
      <c r="E38" s="32">
        <f>'AEO 2023 Table 46 Raw'!H27</f>
        <v>49.520744000000001</v>
      </c>
      <c r="F38" s="32">
        <f>'AEO 2023 Table 46 Raw'!I27</f>
        <v>47.317413000000002</v>
      </c>
      <c r="G38" s="32">
        <f>'AEO 2023 Table 46 Raw'!J27</f>
        <v>45.417164</v>
      </c>
      <c r="H38" s="32">
        <f>'AEO 2023 Table 46 Raw'!K27</f>
        <v>43.427483000000002</v>
      </c>
      <c r="I38" s="32">
        <f>'AEO 2023 Table 46 Raw'!L27</f>
        <v>41.727370999999998</v>
      </c>
      <c r="J38" s="32">
        <f>'AEO 2023 Table 46 Raw'!M27</f>
        <v>40.325862999999998</v>
      </c>
      <c r="K38" s="32">
        <f>'AEO 2023 Table 46 Raw'!N27</f>
        <v>39.125362000000003</v>
      </c>
      <c r="L38" s="32">
        <f>'AEO 2023 Table 46 Raw'!O27</f>
        <v>38.066516999999997</v>
      </c>
      <c r="M38" s="32">
        <f>'AEO 2023 Table 46 Raw'!P27</f>
        <v>37.306381000000002</v>
      </c>
      <c r="N38" s="32">
        <f>'AEO 2023 Table 46 Raw'!Q27</f>
        <v>36.722583999999998</v>
      </c>
      <c r="O38" s="32">
        <f>'AEO 2023 Table 46 Raw'!R27</f>
        <v>36.091003000000001</v>
      </c>
      <c r="P38" s="32">
        <f>'AEO 2023 Table 46 Raw'!S27</f>
        <v>35.440643000000001</v>
      </c>
      <c r="Q38" s="32">
        <f>'AEO 2023 Table 46 Raw'!T27</f>
        <v>34.904975999999998</v>
      </c>
      <c r="R38" s="32">
        <f>'AEO 2023 Table 46 Raw'!U27</f>
        <v>34.557194000000003</v>
      </c>
      <c r="S38" s="32">
        <f>'AEO 2023 Table 46 Raw'!V27</f>
        <v>34.389159999999997</v>
      </c>
      <c r="T38" s="32">
        <f>'AEO 2023 Table 46 Raw'!W27</f>
        <v>34.345489999999998</v>
      </c>
      <c r="U38" s="32">
        <f>'AEO 2023 Table 46 Raw'!X27</f>
        <v>34.295124000000001</v>
      </c>
      <c r="V38" s="32">
        <f>'AEO 2023 Table 46 Raw'!Y27</f>
        <v>34.200504000000002</v>
      </c>
      <c r="W38" s="32">
        <f>'AEO 2023 Table 46 Raw'!Z27</f>
        <v>34.122031999999997</v>
      </c>
      <c r="X38" s="32">
        <f>'AEO 2023 Table 46 Raw'!AA27</f>
        <v>34.004280000000001</v>
      </c>
      <c r="Y38" s="32">
        <f>'AEO 2023 Table 46 Raw'!AB27</f>
        <v>33.811905000000003</v>
      </c>
      <c r="Z38" s="32">
        <f>'AEO 2023 Table 46 Raw'!AC27</f>
        <v>33.607821999999999</v>
      </c>
      <c r="AA38" s="32">
        <f>'AEO 2023 Table 46 Raw'!AD27</f>
        <v>33.429436000000003</v>
      </c>
      <c r="AB38" s="32">
        <f>'AEO 2023 Table 46 Raw'!AE27</f>
        <v>33.293548999999999</v>
      </c>
      <c r="AC38" s="32">
        <f>'AEO 2023 Table 46 Raw'!AF27</f>
        <v>33.198611999999997</v>
      </c>
      <c r="AD38" s="32">
        <f>'AEO 2023 Table 46 Raw'!AG27</f>
        <v>33.066901999999999</v>
      </c>
      <c r="AE38" s="32">
        <f>'AEO 2023 Table 46 Raw'!AH27</f>
        <v>32.943016</v>
      </c>
      <c r="AF38" s="52">
        <f>'AEO 2023 Table 46 Raw'!AI27</f>
        <v>-1.7999999999999999E-2</v>
      </c>
    </row>
    <row r="39" spans="1:32" ht="12" customHeight="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52"/>
    </row>
    <row r="40" spans="1:32" ht="12" customHeight="1">
      <c r="B40" s="27" t="s">
        <v>1740</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52"/>
    </row>
    <row r="41" spans="1:32" ht="12" customHeight="1">
      <c r="B41" s="27" t="s">
        <v>1741</v>
      </c>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52"/>
    </row>
    <row r="42" spans="1:32" ht="12" customHeight="1">
      <c r="A42" s="8" t="s">
        <v>1742</v>
      </c>
      <c r="B42" s="28" t="s">
        <v>1702</v>
      </c>
      <c r="C42" s="32">
        <f>'AEO 2023 Table 46 Raw'!F30</f>
        <v>83.907561999999999</v>
      </c>
      <c r="D42" s="32">
        <f>'AEO 2023 Table 46 Raw'!G30</f>
        <v>85.246178</v>
      </c>
      <c r="E42" s="32">
        <f>'AEO 2023 Table 46 Raw'!H30</f>
        <v>86.675407000000007</v>
      </c>
      <c r="F42" s="32">
        <f>'AEO 2023 Table 46 Raw'!I30</f>
        <v>88.293334999999999</v>
      </c>
      <c r="G42" s="32">
        <f>'AEO 2023 Table 46 Raw'!J30</f>
        <v>90.024269000000004</v>
      </c>
      <c r="H42" s="32">
        <f>'AEO 2023 Table 46 Raw'!K30</f>
        <v>90.869743</v>
      </c>
      <c r="I42" s="32">
        <f>'AEO 2023 Table 46 Raw'!L30</f>
        <v>91.562454000000002</v>
      </c>
      <c r="J42" s="32">
        <f>'AEO 2023 Table 46 Raw'!M30</f>
        <v>92.186004999999994</v>
      </c>
      <c r="K42" s="32">
        <f>'AEO 2023 Table 46 Raw'!N30</f>
        <v>92.519035000000002</v>
      </c>
      <c r="L42" s="32">
        <f>'AEO 2023 Table 46 Raw'!O30</f>
        <v>92.672759999999997</v>
      </c>
      <c r="M42" s="32">
        <f>'AEO 2023 Table 46 Raw'!P30</f>
        <v>92.890891999999994</v>
      </c>
      <c r="N42" s="32">
        <f>'AEO 2023 Table 46 Raw'!Q30</f>
        <v>93.107742000000002</v>
      </c>
      <c r="O42" s="32">
        <f>'AEO 2023 Table 46 Raw'!R30</f>
        <v>93.025847999999996</v>
      </c>
      <c r="P42" s="32">
        <f>'AEO 2023 Table 46 Raw'!S30</f>
        <v>92.733376000000007</v>
      </c>
      <c r="Q42" s="32">
        <f>'AEO 2023 Table 46 Raw'!T30</f>
        <v>92.385056000000006</v>
      </c>
      <c r="R42" s="32">
        <f>'AEO 2023 Table 46 Raw'!U30</f>
        <v>92.133949000000001</v>
      </c>
      <c r="S42" s="32">
        <f>'AEO 2023 Table 46 Raw'!V30</f>
        <v>92.064437999999996</v>
      </c>
      <c r="T42" s="32">
        <f>'AEO 2023 Table 46 Raw'!W30</f>
        <v>92.172379000000006</v>
      </c>
      <c r="U42" s="32">
        <f>'AEO 2023 Table 46 Raw'!X30</f>
        <v>92.406952000000004</v>
      </c>
      <c r="V42" s="32">
        <f>'AEO 2023 Table 46 Raw'!Y30</f>
        <v>92.627357000000003</v>
      </c>
      <c r="W42" s="32">
        <f>'AEO 2023 Table 46 Raw'!Z30</f>
        <v>92.833183000000005</v>
      </c>
      <c r="X42" s="32">
        <f>'AEO 2023 Table 46 Raw'!AA30</f>
        <v>92.988342000000003</v>
      </c>
      <c r="Y42" s="32">
        <f>'AEO 2023 Table 46 Raw'!AB30</f>
        <v>93.056731999999997</v>
      </c>
      <c r="Z42" s="32">
        <f>'AEO 2023 Table 46 Raw'!AC30</f>
        <v>93.097237000000007</v>
      </c>
      <c r="AA42" s="32">
        <f>'AEO 2023 Table 46 Raw'!AD30</f>
        <v>93.178421</v>
      </c>
      <c r="AB42" s="32">
        <f>'AEO 2023 Table 46 Raw'!AE30</f>
        <v>93.277641000000003</v>
      </c>
      <c r="AC42" s="32">
        <f>'AEO 2023 Table 46 Raw'!AF30</f>
        <v>93.379456000000005</v>
      </c>
      <c r="AD42" s="32">
        <f>'AEO 2023 Table 46 Raw'!AG30</f>
        <v>93.499008000000003</v>
      </c>
      <c r="AE42" s="32">
        <f>'AEO 2023 Table 46 Raw'!AH30</f>
        <v>93.613983000000005</v>
      </c>
      <c r="AF42" s="52">
        <f>'AEO 2023 Table 46 Raw'!AI30</f>
        <v>4.0000000000000001E-3</v>
      </c>
    </row>
    <row r="43" spans="1:32" ht="12" customHeight="1">
      <c r="A43" s="8" t="s">
        <v>1743</v>
      </c>
      <c r="B43" s="28" t="s">
        <v>1704</v>
      </c>
      <c r="C43" s="32">
        <f>'AEO 2023 Table 46 Raw'!F31</f>
        <v>0.52666000000000002</v>
      </c>
      <c r="D43" s="32">
        <f>'AEO 2023 Table 46 Raw'!G31</f>
        <v>0.47596500000000003</v>
      </c>
      <c r="E43" s="32">
        <f>'AEO 2023 Table 46 Raw'!H31</f>
        <v>0.42480299999999999</v>
      </c>
      <c r="F43" s="32">
        <f>'AEO 2023 Table 46 Raw'!I31</f>
        <v>0.38073899999999999</v>
      </c>
      <c r="G43" s="32">
        <f>'AEO 2023 Table 46 Raw'!J31</f>
        <v>0.34478700000000001</v>
      </c>
      <c r="H43" s="32">
        <f>'AEO 2023 Table 46 Raw'!K31</f>
        <v>0.31091099999999999</v>
      </c>
      <c r="I43" s="32">
        <f>'AEO 2023 Table 46 Raw'!L31</f>
        <v>0.278391</v>
      </c>
      <c r="J43" s="32">
        <f>'AEO 2023 Table 46 Raw'!M31</f>
        <v>0.24728900000000001</v>
      </c>
      <c r="K43" s="32">
        <f>'AEO 2023 Table 46 Raw'!N31</f>
        <v>0.21771699999999999</v>
      </c>
      <c r="L43" s="32">
        <f>'AEO 2023 Table 46 Raw'!O31</f>
        <v>0.189885</v>
      </c>
      <c r="M43" s="32">
        <f>'AEO 2023 Table 46 Raw'!P31</f>
        <v>0.16389200000000001</v>
      </c>
      <c r="N43" s="32">
        <f>'AEO 2023 Table 46 Raw'!Q31</f>
        <v>0.14005300000000001</v>
      </c>
      <c r="O43" s="32">
        <f>'AEO 2023 Table 46 Raw'!R31</f>
        <v>0.118398</v>
      </c>
      <c r="P43" s="32">
        <f>'AEO 2023 Table 46 Raw'!S31</f>
        <v>9.9235000000000004E-2</v>
      </c>
      <c r="Q43" s="32">
        <f>'AEO 2023 Table 46 Raw'!T31</f>
        <v>8.2496E-2</v>
      </c>
      <c r="R43" s="32">
        <f>'AEO 2023 Table 46 Raw'!U31</f>
        <v>6.8190000000000001E-2</v>
      </c>
      <c r="S43" s="32">
        <f>'AEO 2023 Table 46 Raw'!V31</f>
        <v>5.6337999999999999E-2</v>
      </c>
      <c r="T43" s="32">
        <f>'AEO 2023 Table 46 Raw'!W31</f>
        <v>4.6649999999999997E-2</v>
      </c>
      <c r="U43" s="32">
        <f>'AEO 2023 Table 46 Raw'!X31</f>
        <v>3.9010999999999997E-2</v>
      </c>
      <c r="V43" s="32">
        <f>'AEO 2023 Table 46 Raw'!Y31</f>
        <v>3.3098000000000002E-2</v>
      </c>
      <c r="W43" s="32">
        <f>'AEO 2023 Table 46 Raw'!Z31</f>
        <v>2.8437E-2</v>
      </c>
      <c r="X43" s="32">
        <f>'AEO 2023 Table 46 Raw'!AA31</f>
        <v>2.4750000000000001E-2</v>
      </c>
      <c r="Y43" s="32">
        <f>'AEO 2023 Table 46 Raw'!AB31</f>
        <v>2.1794000000000001E-2</v>
      </c>
      <c r="Z43" s="32">
        <f>'AEO 2023 Table 46 Raw'!AC31</f>
        <v>1.9529000000000001E-2</v>
      </c>
      <c r="AA43" s="32">
        <f>'AEO 2023 Table 46 Raw'!AD31</f>
        <v>1.7741E-2</v>
      </c>
      <c r="AB43" s="32">
        <f>'AEO 2023 Table 46 Raw'!AE31</f>
        <v>1.6143000000000001E-2</v>
      </c>
      <c r="AC43" s="32">
        <f>'AEO 2023 Table 46 Raw'!AF31</f>
        <v>1.4714E-2</v>
      </c>
      <c r="AD43" s="32">
        <f>'AEO 2023 Table 46 Raw'!AG31</f>
        <v>1.3434E-2</v>
      </c>
      <c r="AE43" s="32">
        <f>'AEO 2023 Table 46 Raw'!AH31</f>
        <v>1.2286999999999999E-2</v>
      </c>
      <c r="AF43" s="52">
        <f>'AEO 2023 Table 46 Raw'!AI31</f>
        <v>-0.126</v>
      </c>
    </row>
    <row r="44" spans="1:32" ht="12" customHeight="1">
      <c r="A44" s="8" t="s">
        <v>1744</v>
      </c>
      <c r="B44" s="28" t="s">
        <v>1745</v>
      </c>
      <c r="C44" s="32">
        <f>'AEO 2023 Table 46 Raw'!F32</f>
        <v>84.434218999999999</v>
      </c>
      <c r="D44" s="32">
        <f>'AEO 2023 Table 46 Raw'!G32</f>
        <v>85.722144999999998</v>
      </c>
      <c r="E44" s="32">
        <f>'AEO 2023 Table 46 Raw'!H32</f>
        <v>87.100211999999999</v>
      </c>
      <c r="F44" s="32">
        <f>'AEO 2023 Table 46 Raw'!I32</f>
        <v>88.674071999999995</v>
      </c>
      <c r="G44" s="32">
        <f>'AEO 2023 Table 46 Raw'!J32</f>
        <v>90.369056999999998</v>
      </c>
      <c r="H44" s="32">
        <f>'AEO 2023 Table 46 Raw'!K32</f>
        <v>91.180655999999999</v>
      </c>
      <c r="I44" s="32">
        <f>'AEO 2023 Table 46 Raw'!L32</f>
        <v>91.840843000000007</v>
      </c>
      <c r="J44" s="32">
        <f>'AEO 2023 Table 46 Raw'!M32</f>
        <v>92.433295999999999</v>
      </c>
      <c r="K44" s="32">
        <f>'AEO 2023 Table 46 Raw'!N32</f>
        <v>92.736755000000002</v>
      </c>
      <c r="L44" s="32">
        <f>'AEO 2023 Table 46 Raw'!O32</f>
        <v>92.862647999999993</v>
      </c>
      <c r="M44" s="32">
        <f>'AEO 2023 Table 46 Raw'!P32</f>
        <v>93.054787000000005</v>
      </c>
      <c r="N44" s="32">
        <f>'AEO 2023 Table 46 Raw'!Q32</f>
        <v>93.247794999999996</v>
      </c>
      <c r="O44" s="32">
        <f>'AEO 2023 Table 46 Raw'!R32</f>
        <v>93.144249000000002</v>
      </c>
      <c r="P44" s="32">
        <f>'AEO 2023 Table 46 Raw'!S32</f>
        <v>92.832611</v>
      </c>
      <c r="Q44" s="32">
        <f>'AEO 2023 Table 46 Raw'!T32</f>
        <v>92.467551999999998</v>
      </c>
      <c r="R44" s="32">
        <f>'AEO 2023 Table 46 Raw'!U32</f>
        <v>92.202140999999997</v>
      </c>
      <c r="S44" s="32">
        <f>'AEO 2023 Table 46 Raw'!V32</f>
        <v>92.120773</v>
      </c>
      <c r="T44" s="32">
        <f>'AEO 2023 Table 46 Raw'!W32</f>
        <v>92.219031999999999</v>
      </c>
      <c r="U44" s="32">
        <f>'AEO 2023 Table 46 Raw'!X32</f>
        <v>92.445960999999997</v>
      </c>
      <c r="V44" s="32">
        <f>'AEO 2023 Table 46 Raw'!Y32</f>
        <v>92.660454000000001</v>
      </c>
      <c r="W44" s="32">
        <f>'AEO 2023 Table 46 Raw'!Z32</f>
        <v>92.861618000000007</v>
      </c>
      <c r="X44" s="32">
        <f>'AEO 2023 Table 46 Raw'!AA32</f>
        <v>93.013092</v>
      </c>
      <c r="Y44" s="32">
        <f>'AEO 2023 Table 46 Raw'!AB32</f>
        <v>93.078529000000003</v>
      </c>
      <c r="Z44" s="32">
        <f>'AEO 2023 Table 46 Raw'!AC32</f>
        <v>93.116767999999993</v>
      </c>
      <c r="AA44" s="32">
        <f>'AEO 2023 Table 46 Raw'!AD32</f>
        <v>93.196158999999994</v>
      </c>
      <c r="AB44" s="32">
        <f>'AEO 2023 Table 46 Raw'!AE32</f>
        <v>93.293785</v>
      </c>
      <c r="AC44" s="32">
        <f>'AEO 2023 Table 46 Raw'!AF32</f>
        <v>93.394172999999995</v>
      </c>
      <c r="AD44" s="32">
        <f>'AEO 2023 Table 46 Raw'!AG32</f>
        <v>93.512444000000002</v>
      </c>
      <c r="AE44" s="32">
        <f>'AEO 2023 Table 46 Raw'!AH32</f>
        <v>93.626273999999995</v>
      </c>
      <c r="AF44" s="52">
        <f>'AEO 2023 Table 46 Raw'!AI32</f>
        <v>4.0000000000000001E-3</v>
      </c>
    </row>
    <row r="45" spans="1:32" ht="12" customHeight="1">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52"/>
    </row>
    <row r="46" spans="1:32" ht="12" customHeight="1">
      <c r="B46" s="27" t="s">
        <v>1746</v>
      </c>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52"/>
    </row>
    <row r="47" spans="1:32" ht="12" customHeight="1">
      <c r="A47" s="8" t="s">
        <v>1747</v>
      </c>
      <c r="B47" s="28" t="s">
        <v>1709</v>
      </c>
      <c r="C47" s="32">
        <f>'AEO 2023 Table 46 Raw'!F34</f>
        <v>13.155381999999999</v>
      </c>
      <c r="D47" s="32">
        <f>'AEO 2023 Table 46 Raw'!G34</f>
        <v>12.04735</v>
      </c>
      <c r="E47" s="32">
        <f>'AEO 2023 Table 46 Raw'!H34</f>
        <v>11.079556999999999</v>
      </c>
      <c r="F47" s="32">
        <f>'AEO 2023 Table 46 Raw'!I34</f>
        <v>10.146872</v>
      </c>
      <c r="G47" s="32">
        <f>'AEO 2023 Table 46 Raw'!J34</f>
        <v>9.3481640000000006</v>
      </c>
      <c r="H47" s="32">
        <f>'AEO 2023 Table 46 Raw'!K34</f>
        <v>8.5740239999999996</v>
      </c>
      <c r="I47" s="32">
        <f>'AEO 2023 Table 46 Raw'!L34</f>
        <v>7.8789559999999996</v>
      </c>
      <c r="J47" s="32">
        <f>'AEO 2023 Table 46 Raw'!M34</f>
        <v>7.2777609999999999</v>
      </c>
      <c r="K47" s="32">
        <f>'AEO 2023 Table 46 Raw'!N34</f>
        <v>6.743716</v>
      </c>
      <c r="L47" s="32">
        <f>'AEO 2023 Table 46 Raw'!O34</f>
        <v>6.2824840000000002</v>
      </c>
      <c r="M47" s="32">
        <f>'AEO 2023 Table 46 Raw'!P34</f>
        <v>5.9127580000000002</v>
      </c>
      <c r="N47" s="32">
        <f>'AEO 2023 Table 46 Raw'!Q34</f>
        <v>5.6186930000000004</v>
      </c>
      <c r="O47" s="32">
        <f>'AEO 2023 Table 46 Raw'!R34</f>
        <v>5.3554360000000001</v>
      </c>
      <c r="P47" s="32">
        <f>'AEO 2023 Table 46 Raw'!S34</f>
        <v>5.1242859999999997</v>
      </c>
      <c r="Q47" s="32">
        <f>'AEO 2023 Table 46 Raw'!T34</f>
        <v>4.93954</v>
      </c>
      <c r="R47" s="32">
        <f>'AEO 2023 Table 46 Raw'!U34</f>
        <v>4.8122550000000004</v>
      </c>
      <c r="S47" s="32">
        <f>'AEO 2023 Table 46 Raw'!V34</f>
        <v>4.7404200000000003</v>
      </c>
      <c r="T47" s="32">
        <f>'AEO 2023 Table 46 Raw'!W34</f>
        <v>4.7091339999999997</v>
      </c>
      <c r="U47" s="32">
        <f>'AEO 2023 Table 46 Raw'!X34</f>
        <v>4.7003620000000002</v>
      </c>
      <c r="V47" s="32">
        <f>'AEO 2023 Table 46 Raw'!Y34</f>
        <v>4.694051</v>
      </c>
      <c r="W47" s="32">
        <f>'AEO 2023 Table 46 Raw'!Z34</f>
        <v>4.6888899999999998</v>
      </c>
      <c r="X47" s="32">
        <f>'AEO 2023 Table 46 Raw'!AA34</f>
        <v>4.6818530000000003</v>
      </c>
      <c r="Y47" s="32">
        <f>'AEO 2023 Table 46 Raw'!AB34</f>
        <v>4.6713120000000004</v>
      </c>
      <c r="Z47" s="32">
        <f>'AEO 2023 Table 46 Raw'!AC34</f>
        <v>4.6641450000000004</v>
      </c>
      <c r="AA47" s="32">
        <f>'AEO 2023 Table 46 Raw'!AD34</f>
        <v>4.6687070000000004</v>
      </c>
      <c r="AB47" s="32">
        <f>'AEO 2023 Table 46 Raw'!AE34</f>
        <v>4.6807059999999998</v>
      </c>
      <c r="AC47" s="32">
        <f>'AEO 2023 Table 46 Raw'!AF34</f>
        <v>4.6957659999999999</v>
      </c>
      <c r="AD47" s="32">
        <f>'AEO 2023 Table 46 Raw'!AG34</f>
        <v>4.7141529999999996</v>
      </c>
      <c r="AE47" s="32">
        <f>'AEO 2023 Table 46 Raw'!AH34</f>
        <v>4.7330120000000004</v>
      </c>
      <c r="AF47" s="52">
        <f>'AEO 2023 Table 46 Raw'!AI34</f>
        <v>-3.5999999999999997E-2</v>
      </c>
    </row>
    <row r="48" spans="1:32" ht="12" customHeight="1">
      <c r="A48" s="8" t="s">
        <v>1748</v>
      </c>
      <c r="B48" s="28" t="s">
        <v>1711</v>
      </c>
      <c r="C48" s="32">
        <f>'AEO 2023 Table 46 Raw'!F35</f>
        <v>3.7000000000000002E-3</v>
      </c>
      <c r="D48" s="32">
        <f>'AEO 2023 Table 46 Raw'!G35</f>
        <v>3.7959999999999999E-3</v>
      </c>
      <c r="E48" s="32">
        <f>'AEO 2023 Table 46 Raw'!H35</f>
        <v>3.9370000000000004E-3</v>
      </c>
      <c r="F48" s="32">
        <f>'AEO 2023 Table 46 Raw'!I35</f>
        <v>4.0819999999999997E-3</v>
      </c>
      <c r="G48" s="32">
        <f>'AEO 2023 Table 46 Raw'!J35</f>
        <v>4.2009999999999999E-3</v>
      </c>
      <c r="H48" s="32">
        <f>'AEO 2023 Table 46 Raw'!K35</f>
        <v>4.2950000000000002E-3</v>
      </c>
      <c r="I48" s="32">
        <f>'AEO 2023 Table 46 Raw'!L35</f>
        <v>4.3670000000000002E-3</v>
      </c>
      <c r="J48" s="32">
        <f>'AEO 2023 Table 46 Raw'!M35</f>
        <v>4.4180000000000001E-3</v>
      </c>
      <c r="K48" s="32">
        <f>'AEO 2023 Table 46 Raw'!N35</f>
        <v>4.4409999999999996E-3</v>
      </c>
      <c r="L48" s="32">
        <f>'AEO 2023 Table 46 Raw'!O35</f>
        <v>4.444E-3</v>
      </c>
      <c r="M48" s="32">
        <f>'AEO 2023 Table 46 Raw'!P35</f>
        <v>4.4339999999999996E-3</v>
      </c>
      <c r="N48" s="32">
        <f>'AEO 2023 Table 46 Raw'!Q35</f>
        <v>4.4070000000000003E-3</v>
      </c>
      <c r="O48" s="32">
        <f>'AEO 2023 Table 46 Raw'!R35</f>
        <v>4.352E-3</v>
      </c>
      <c r="P48" s="32">
        <f>'AEO 2023 Table 46 Raw'!S35</f>
        <v>4.2750000000000002E-3</v>
      </c>
      <c r="Q48" s="32">
        <f>'AEO 2023 Table 46 Raw'!T35</f>
        <v>4.1780000000000003E-3</v>
      </c>
      <c r="R48" s="32">
        <f>'AEO 2023 Table 46 Raw'!U35</f>
        <v>4.0639999999999999E-3</v>
      </c>
      <c r="S48" s="32">
        <f>'AEO 2023 Table 46 Raw'!V35</f>
        <v>3.9319999999999997E-3</v>
      </c>
      <c r="T48" s="32">
        <f>'AEO 2023 Table 46 Raw'!W35</f>
        <v>3.7859999999999999E-3</v>
      </c>
      <c r="U48" s="32">
        <f>'AEO 2023 Table 46 Raw'!X35</f>
        <v>3.6259999999999999E-3</v>
      </c>
      <c r="V48" s="32">
        <f>'AEO 2023 Table 46 Raw'!Y35</f>
        <v>3.4529999999999999E-3</v>
      </c>
      <c r="W48" s="32">
        <f>'AEO 2023 Table 46 Raw'!Z35</f>
        <v>3.2680000000000001E-3</v>
      </c>
      <c r="X48" s="32">
        <f>'AEO 2023 Table 46 Raw'!AA35</f>
        <v>3.0730000000000002E-3</v>
      </c>
      <c r="Y48" s="32">
        <f>'AEO 2023 Table 46 Raw'!AB35</f>
        <v>2.8700000000000002E-3</v>
      </c>
      <c r="Z48" s="32">
        <f>'AEO 2023 Table 46 Raw'!AC35</f>
        <v>2.6619999999999999E-3</v>
      </c>
      <c r="AA48" s="32">
        <f>'AEO 2023 Table 46 Raw'!AD35</f>
        <v>2.4499999999999999E-3</v>
      </c>
      <c r="AB48" s="32">
        <f>'AEO 2023 Table 46 Raw'!AE35</f>
        <v>2.2360000000000001E-3</v>
      </c>
      <c r="AC48" s="32">
        <f>'AEO 2023 Table 46 Raw'!AF35</f>
        <v>2.0200000000000001E-3</v>
      </c>
      <c r="AD48" s="32">
        <f>'AEO 2023 Table 46 Raw'!AG35</f>
        <v>1.802E-3</v>
      </c>
      <c r="AE48" s="32">
        <f>'AEO 2023 Table 46 Raw'!AH35</f>
        <v>1.5820000000000001E-3</v>
      </c>
      <c r="AF48" s="52">
        <f>'AEO 2023 Table 46 Raw'!AI35</f>
        <v>-0.03</v>
      </c>
    </row>
    <row r="49" spans="1:32" ht="12" customHeight="1">
      <c r="A49" s="8" t="s">
        <v>1749</v>
      </c>
      <c r="B49" s="28" t="s">
        <v>1713</v>
      </c>
      <c r="C49" s="32">
        <f>'AEO 2023 Table 46 Raw'!F36</f>
        <v>7.2387999999999994E-2</v>
      </c>
      <c r="D49" s="32">
        <f>'AEO 2023 Table 46 Raw'!G36</f>
        <v>0.13614100000000001</v>
      </c>
      <c r="E49" s="32">
        <f>'AEO 2023 Table 46 Raw'!H36</f>
        <v>0.227352</v>
      </c>
      <c r="F49" s="32">
        <f>'AEO 2023 Table 46 Raw'!I36</f>
        <v>0.34497699999999998</v>
      </c>
      <c r="G49" s="32">
        <f>'AEO 2023 Table 46 Raw'!J36</f>
        <v>0.48496899999999998</v>
      </c>
      <c r="H49" s="32">
        <f>'AEO 2023 Table 46 Raw'!K36</f>
        <v>0.63757699999999995</v>
      </c>
      <c r="I49" s="32">
        <f>'AEO 2023 Table 46 Raw'!L36</f>
        <v>0.80531600000000003</v>
      </c>
      <c r="J49" s="32">
        <f>'AEO 2023 Table 46 Raw'!M36</f>
        <v>0.987873</v>
      </c>
      <c r="K49" s="32">
        <f>'AEO 2023 Table 46 Raw'!N36</f>
        <v>1.1777820000000001</v>
      </c>
      <c r="L49" s="32">
        <f>'AEO 2023 Table 46 Raw'!O36</f>
        <v>1.375702</v>
      </c>
      <c r="M49" s="32">
        <f>'AEO 2023 Table 46 Raw'!P36</f>
        <v>1.5874010000000001</v>
      </c>
      <c r="N49" s="32">
        <f>'AEO 2023 Table 46 Raw'!Q36</f>
        <v>1.810111</v>
      </c>
      <c r="O49" s="32">
        <f>'AEO 2023 Table 46 Raw'!R36</f>
        <v>2.031657</v>
      </c>
      <c r="P49" s="32">
        <f>'AEO 2023 Table 46 Raw'!S36</f>
        <v>2.2528920000000001</v>
      </c>
      <c r="Q49" s="32">
        <f>'AEO 2023 Table 46 Raw'!T36</f>
        <v>2.4782030000000002</v>
      </c>
      <c r="R49" s="32">
        <f>'AEO 2023 Table 46 Raw'!U36</f>
        <v>2.713346</v>
      </c>
      <c r="S49" s="32">
        <f>'AEO 2023 Table 46 Raw'!V36</f>
        <v>2.9625020000000002</v>
      </c>
      <c r="T49" s="32">
        <f>'AEO 2023 Table 46 Raw'!W36</f>
        <v>3.225902</v>
      </c>
      <c r="U49" s="32">
        <f>'AEO 2023 Table 46 Raw'!X36</f>
        <v>3.50136</v>
      </c>
      <c r="V49" s="32">
        <f>'AEO 2023 Table 46 Raw'!Y36</f>
        <v>3.7808540000000002</v>
      </c>
      <c r="W49" s="32">
        <f>'AEO 2023 Table 46 Raw'!Z36</f>
        <v>4.0638959999999997</v>
      </c>
      <c r="X49" s="32">
        <f>'AEO 2023 Table 46 Raw'!AA36</f>
        <v>4.3476540000000004</v>
      </c>
      <c r="Y49" s="32">
        <f>'AEO 2023 Table 46 Raw'!AB36</f>
        <v>4.6291830000000003</v>
      </c>
      <c r="Z49" s="32">
        <f>'AEO 2023 Table 46 Raw'!AC36</f>
        <v>4.9124090000000002</v>
      </c>
      <c r="AA49" s="32">
        <f>'AEO 2023 Table 46 Raw'!AD36</f>
        <v>5.2025920000000001</v>
      </c>
      <c r="AB49" s="32">
        <f>'AEO 2023 Table 46 Raw'!AE36</f>
        <v>5.4980599999999997</v>
      </c>
      <c r="AC49" s="32">
        <f>'AEO 2023 Table 46 Raw'!AF36</f>
        <v>5.7977160000000003</v>
      </c>
      <c r="AD49" s="32">
        <f>'AEO 2023 Table 46 Raw'!AG36</f>
        <v>6.1028640000000003</v>
      </c>
      <c r="AE49" s="32">
        <f>'AEO 2023 Table 46 Raw'!AH36</f>
        <v>6.4114500000000003</v>
      </c>
      <c r="AF49" s="52">
        <f>'AEO 2023 Table 46 Raw'!AI36</f>
        <v>0.17399999999999999</v>
      </c>
    </row>
    <row r="50" spans="1:32" ht="15" customHeight="1">
      <c r="A50" s="8" t="s">
        <v>1750</v>
      </c>
      <c r="B50" s="28" t="s">
        <v>1715</v>
      </c>
      <c r="C50" s="32">
        <f>'AEO 2023 Table 46 Raw'!F37</f>
        <v>4.1378999999999999E-2</v>
      </c>
      <c r="D50" s="32">
        <f>'AEO 2023 Table 46 Raw'!G37</f>
        <v>5.5634999999999997E-2</v>
      </c>
      <c r="E50" s="32">
        <f>'AEO 2023 Table 46 Raw'!H37</f>
        <v>7.3841000000000004E-2</v>
      </c>
      <c r="F50" s="32">
        <f>'AEO 2023 Table 46 Raw'!I37</f>
        <v>9.5920000000000005E-2</v>
      </c>
      <c r="G50" s="32">
        <f>'AEO 2023 Table 46 Raw'!J37</f>
        <v>0.120613</v>
      </c>
      <c r="H50" s="32">
        <f>'AEO 2023 Table 46 Raw'!K37</f>
        <v>0.14671799999999999</v>
      </c>
      <c r="I50" s="32">
        <f>'AEO 2023 Table 46 Raw'!L37</f>
        <v>0.174765</v>
      </c>
      <c r="J50" s="32">
        <f>'AEO 2023 Table 46 Raw'!M37</f>
        <v>0.204703</v>
      </c>
      <c r="K50" s="32">
        <f>'AEO 2023 Table 46 Raw'!N37</f>
        <v>0.23532600000000001</v>
      </c>
      <c r="L50" s="32">
        <f>'AEO 2023 Table 46 Raw'!O37</f>
        <v>0.26680399999999999</v>
      </c>
      <c r="M50" s="32">
        <f>'AEO 2023 Table 46 Raw'!P37</f>
        <v>0.30012</v>
      </c>
      <c r="N50" s="32">
        <f>'AEO 2023 Table 46 Raw'!Q37</f>
        <v>0.33483400000000002</v>
      </c>
      <c r="O50" s="32">
        <f>'AEO 2023 Table 46 Raw'!R37</f>
        <v>0.36905100000000002</v>
      </c>
      <c r="P50" s="32">
        <f>'AEO 2023 Table 46 Raw'!S37</f>
        <v>0.402945</v>
      </c>
      <c r="Q50" s="32">
        <f>'AEO 2023 Table 46 Raw'!T37</f>
        <v>0.43723099999999998</v>
      </c>
      <c r="R50" s="32">
        <f>'AEO 2023 Table 46 Raw'!U37</f>
        <v>0.472856</v>
      </c>
      <c r="S50" s="32">
        <f>'AEO 2023 Table 46 Raw'!V37</f>
        <v>0.51049500000000003</v>
      </c>
      <c r="T50" s="32">
        <f>'AEO 2023 Table 46 Raw'!W37</f>
        <v>0.55022300000000002</v>
      </c>
      <c r="U50" s="32">
        <f>'AEO 2023 Table 46 Raw'!X37</f>
        <v>0.59172199999999997</v>
      </c>
      <c r="V50" s="32">
        <f>'AEO 2023 Table 46 Raw'!Y37</f>
        <v>0.63378599999999996</v>
      </c>
      <c r="W50" s="32">
        <f>'AEO 2023 Table 46 Raw'!Z37</f>
        <v>0.67637100000000006</v>
      </c>
      <c r="X50" s="32">
        <f>'AEO 2023 Table 46 Raw'!AA37</f>
        <v>0.71902999999999995</v>
      </c>
      <c r="Y50" s="32">
        <f>'AEO 2023 Table 46 Raw'!AB37</f>
        <v>0.76130399999999998</v>
      </c>
      <c r="Z50" s="32">
        <f>'AEO 2023 Table 46 Raw'!AC37</f>
        <v>0.80379500000000004</v>
      </c>
      <c r="AA50" s="32">
        <f>'AEO 2023 Table 46 Raw'!AD37</f>
        <v>0.84731000000000001</v>
      </c>
      <c r="AB50" s="32">
        <f>'AEO 2023 Table 46 Raw'!AE37</f>
        <v>0.89161699999999999</v>
      </c>
      <c r="AC50" s="32">
        <f>'AEO 2023 Table 46 Raw'!AF37</f>
        <v>0.93655200000000005</v>
      </c>
      <c r="AD50" s="32">
        <f>'AEO 2023 Table 46 Raw'!AG37</f>
        <v>0.98231800000000002</v>
      </c>
      <c r="AE50" s="32">
        <f>'AEO 2023 Table 46 Raw'!AH37</f>
        <v>1.028607</v>
      </c>
      <c r="AF50" s="52">
        <f>'AEO 2023 Table 46 Raw'!AI37</f>
        <v>0.122</v>
      </c>
    </row>
    <row r="51" spans="1:32" ht="15" customHeight="1">
      <c r="A51" s="8" t="s">
        <v>1751</v>
      </c>
      <c r="B51" s="28" t="s">
        <v>1717</v>
      </c>
      <c r="C51" s="32">
        <f>'AEO 2023 Table 46 Raw'!F38</f>
        <v>0.18983700000000001</v>
      </c>
      <c r="D51" s="32">
        <f>'AEO 2023 Table 46 Raw'!G38</f>
        <v>0.191692</v>
      </c>
      <c r="E51" s="32">
        <f>'AEO 2023 Table 46 Raw'!H38</f>
        <v>0.19464200000000001</v>
      </c>
      <c r="F51" s="32">
        <f>'AEO 2023 Table 46 Raw'!I38</f>
        <v>0.22015499999999999</v>
      </c>
      <c r="G51" s="32">
        <f>'AEO 2023 Table 46 Raw'!J38</f>
        <v>0.24595900000000001</v>
      </c>
      <c r="H51" s="32">
        <f>'AEO 2023 Table 46 Raw'!K38</f>
        <v>0.27066499999999999</v>
      </c>
      <c r="I51" s="32">
        <f>'AEO 2023 Table 46 Raw'!L38</f>
        <v>0.29464200000000002</v>
      </c>
      <c r="J51" s="32">
        <f>'AEO 2023 Table 46 Raw'!M38</f>
        <v>0.317944</v>
      </c>
      <c r="K51" s="32">
        <f>'AEO 2023 Table 46 Raw'!N38</f>
        <v>0.339725</v>
      </c>
      <c r="L51" s="32">
        <f>'AEO 2023 Table 46 Raw'!O38</f>
        <v>0.36045199999999999</v>
      </c>
      <c r="M51" s="32">
        <f>'AEO 2023 Table 46 Raw'!P38</f>
        <v>0.38098700000000002</v>
      </c>
      <c r="N51" s="32">
        <f>'AEO 2023 Table 46 Raw'!Q38</f>
        <v>0.40107100000000001</v>
      </c>
      <c r="O51" s="32">
        <f>'AEO 2023 Table 46 Raw'!R38</f>
        <v>0.41955100000000001</v>
      </c>
      <c r="P51" s="32">
        <f>'AEO 2023 Table 46 Raw'!S38</f>
        <v>0.436693</v>
      </c>
      <c r="Q51" s="32">
        <f>'AEO 2023 Table 46 Raw'!T38</f>
        <v>0.45296900000000001</v>
      </c>
      <c r="R51" s="32">
        <f>'AEO 2023 Table 46 Raw'!U38</f>
        <v>0.469028</v>
      </c>
      <c r="S51" s="32">
        <f>'AEO 2023 Table 46 Raw'!V38</f>
        <v>0.48551899999999998</v>
      </c>
      <c r="T51" s="32">
        <f>'AEO 2023 Table 46 Raw'!W38</f>
        <v>0.50263599999999997</v>
      </c>
      <c r="U51" s="32">
        <f>'AEO 2023 Table 46 Raw'!X38</f>
        <v>0.52035500000000001</v>
      </c>
      <c r="V51" s="32">
        <f>'AEO 2023 Table 46 Raw'!Y38</f>
        <v>0.53812099999999996</v>
      </c>
      <c r="W51" s="32">
        <f>'AEO 2023 Table 46 Raw'!Z38</f>
        <v>0.55594699999999997</v>
      </c>
      <c r="X51" s="32">
        <f>'AEO 2023 Table 46 Raw'!AA38</f>
        <v>0.57360100000000003</v>
      </c>
      <c r="Y51" s="32">
        <f>'AEO 2023 Table 46 Raw'!AB38</f>
        <v>0.590862</v>
      </c>
      <c r="Z51" s="32">
        <f>'AEO 2023 Table 46 Raw'!AC38</f>
        <v>0.60809100000000005</v>
      </c>
      <c r="AA51" s="32">
        <f>'AEO 2023 Table 46 Raw'!AD38</f>
        <v>0.62568199999999996</v>
      </c>
      <c r="AB51" s="32">
        <f>'AEO 2023 Table 46 Raw'!AE38</f>
        <v>0.64353899999999997</v>
      </c>
      <c r="AC51" s="32">
        <f>'AEO 2023 Table 46 Raw'!AF38</f>
        <v>0.66165200000000002</v>
      </c>
      <c r="AD51" s="32">
        <f>'AEO 2023 Table 46 Raw'!AG38</f>
        <v>0.68012799999999995</v>
      </c>
      <c r="AE51" s="32">
        <f>'AEO 2023 Table 46 Raw'!AH38</f>
        <v>0.69880299999999995</v>
      </c>
      <c r="AF51" s="52">
        <f>'AEO 2023 Table 46 Raw'!AI38</f>
        <v>4.8000000000000001E-2</v>
      </c>
    </row>
    <row r="52" spans="1:32" ht="15" customHeight="1">
      <c r="A52" s="8" t="s">
        <v>1752</v>
      </c>
      <c r="B52" s="28" t="s">
        <v>1719</v>
      </c>
      <c r="C52" s="32">
        <f>'AEO 2023 Table 46 Raw'!F39</f>
        <v>1.0998000000000001E-2</v>
      </c>
      <c r="D52" s="32">
        <f>'AEO 2023 Table 46 Raw'!G39</f>
        <v>1.5812E-2</v>
      </c>
      <c r="E52" s="32">
        <f>'AEO 2023 Table 46 Raw'!H39</f>
        <v>2.2769999999999999E-2</v>
      </c>
      <c r="F52" s="32">
        <f>'AEO 2023 Table 46 Raw'!I39</f>
        <v>3.2281999999999998E-2</v>
      </c>
      <c r="G52" s="32">
        <f>'AEO 2023 Table 46 Raw'!J39</f>
        <v>4.4431999999999999E-2</v>
      </c>
      <c r="H52" s="32">
        <f>'AEO 2023 Table 46 Raw'!K39</f>
        <v>5.8401000000000002E-2</v>
      </c>
      <c r="I52" s="32">
        <f>'AEO 2023 Table 46 Raw'!L39</f>
        <v>7.424E-2</v>
      </c>
      <c r="J52" s="32">
        <f>'AEO 2023 Table 46 Raw'!M39</f>
        <v>9.1879000000000002E-2</v>
      </c>
      <c r="K52" s="32">
        <f>'AEO 2023 Table 46 Raw'!N39</f>
        <v>0.110764</v>
      </c>
      <c r="L52" s="32">
        <f>'AEO 2023 Table 46 Raw'!O39</f>
        <v>0.130941</v>
      </c>
      <c r="M52" s="32">
        <f>'AEO 2023 Table 46 Raw'!P39</f>
        <v>0.15276699999999999</v>
      </c>
      <c r="N52" s="32">
        <f>'AEO 2023 Table 46 Raw'!Q39</f>
        <v>0.176007</v>
      </c>
      <c r="O52" s="32">
        <f>'AEO 2023 Table 46 Raw'!R39</f>
        <v>0.199768</v>
      </c>
      <c r="P52" s="32">
        <f>'AEO 2023 Table 46 Raw'!S39</f>
        <v>0.22403600000000001</v>
      </c>
      <c r="Q52" s="32">
        <f>'AEO 2023 Table 46 Raw'!T39</f>
        <v>0.24896199999999999</v>
      </c>
      <c r="R52" s="32">
        <f>'AEO 2023 Table 46 Raw'!U39</f>
        <v>0.27486300000000002</v>
      </c>
      <c r="S52" s="32">
        <f>'AEO 2023 Table 46 Raw'!V39</f>
        <v>0.30209599999999998</v>
      </c>
      <c r="T52" s="32">
        <f>'AEO 2023 Table 46 Raw'!W39</f>
        <v>0.33073599999999997</v>
      </c>
      <c r="U52" s="32">
        <f>'AEO 2023 Table 46 Raw'!X39</f>
        <v>0.36068099999999997</v>
      </c>
      <c r="V52" s="32">
        <f>'AEO 2023 Table 46 Raw'!Y39</f>
        <v>0.39136100000000001</v>
      </c>
      <c r="W52" s="32">
        <f>'AEO 2023 Table 46 Raw'!Z39</f>
        <v>0.422678</v>
      </c>
      <c r="X52" s="32">
        <f>'AEO 2023 Table 46 Raw'!AA39</f>
        <v>0.45433400000000002</v>
      </c>
      <c r="Y52" s="32">
        <f>'AEO 2023 Table 46 Raw'!AB39</f>
        <v>0.48603099999999999</v>
      </c>
      <c r="Z52" s="32">
        <f>'AEO 2023 Table 46 Raw'!AC39</f>
        <v>0.51801699999999995</v>
      </c>
      <c r="AA52" s="32">
        <f>'AEO 2023 Table 46 Raw'!AD39</f>
        <v>0.55064599999999997</v>
      </c>
      <c r="AB52" s="32">
        <f>'AEO 2023 Table 46 Raw'!AE39</f>
        <v>0.58380799999999999</v>
      </c>
      <c r="AC52" s="32">
        <f>'AEO 2023 Table 46 Raw'!AF39</f>
        <v>0.61748999999999998</v>
      </c>
      <c r="AD52" s="32">
        <f>'AEO 2023 Table 46 Raw'!AG39</f>
        <v>0.65180099999999996</v>
      </c>
      <c r="AE52" s="32">
        <f>'AEO 2023 Table 46 Raw'!AH39</f>
        <v>0.68656700000000004</v>
      </c>
      <c r="AF52" s="52">
        <f>'AEO 2023 Table 46 Raw'!AI39</f>
        <v>0.159</v>
      </c>
    </row>
    <row r="53" spans="1:32" ht="15" customHeight="1">
      <c r="A53" s="8" t="s">
        <v>1753</v>
      </c>
      <c r="B53" s="28" t="s">
        <v>1721</v>
      </c>
      <c r="C53" s="32">
        <f>'AEO 2023 Table 46 Raw'!F40</f>
        <v>0</v>
      </c>
      <c r="D53" s="32">
        <f>'AEO 2023 Table 46 Raw'!G40</f>
        <v>0</v>
      </c>
      <c r="E53" s="32">
        <f>'AEO 2023 Table 46 Raw'!H40</f>
        <v>0</v>
      </c>
      <c r="F53" s="32">
        <f>'AEO 2023 Table 46 Raw'!I40</f>
        <v>0</v>
      </c>
      <c r="G53" s="32">
        <f>'AEO 2023 Table 46 Raw'!J40</f>
        <v>0</v>
      </c>
      <c r="H53" s="32">
        <f>'AEO 2023 Table 46 Raw'!K40</f>
        <v>0</v>
      </c>
      <c r="I53" s="32">
        <f>'AEO 2023 Table 46 Raw'!L40</f>
        <v>0</v>
      </c>
      <c r="J53" s="32">
        <f>'AEO 2023 Table 46 Raw'!M40</f>
        <v>0</v>
      </c>
      <c r="K53" s="32">
        <f>'AEO 2023 Table 46 Raw'!N40</f>
        <v>0</v>
      </c>
      <c r="L53" s="32">
        <f>'AEO 2023 Table 46 Raw'!O40</f>
        <v>0</v>
      </c>
      <c r="M53" s="32">
        <f>'AEO 2023 Table 46 Raw'!P40</f>
        <v>0</v>
      </c>
      <c r="N53" s="32">
        <f>'AEO 2023 Table 46 Raw'!Q40</f>
        <v>0</v>
      </c>
      <c r="O53" s="32">
        <f>'AEO 2023 Table 46 Raw'!R40</f>
        <v>0</v>
      </c>
      <c r="P53" s="32">
        <f>'AEO 2023 Table 46 Raw'!S40</f>
        <v>0</v>
      </c>
      <c r="Q53" s="32">
        <f>'AEO 2023 Table 46 Raw'!T40</f>
        <v>0</v>
      </c>
      <c r="R53" s="32">
        <f>'AEO 2023 Table 46 Raw'!U40</f>
        <v>0</v>
      </c>
      <c r="S53" s="32">
        <f>'AEO 2023 Table 46 Raw'!V40</f>
        <v>0</v>
      </c>
      <c r="T53" s="32">
        <f>'AEO 2023 Table 46 Raw'!W40</f>
        <v>0</v>
      </c>
      <c r="U53" s="32">
        <f>'AEO 2023 Table 46 Raw'!X40</f>
        <v>0</v>
      </c>
      <c r="V53" s="32">
        <f>'AEO 2023 Table 46 Raw'!Y40</f>
        <v>0</v>
      </c>
      <c r="W53" s="32">
        <f>'AEO 2023 Table 46 Raw'!Z40</f>
        <v>0</v>
      </c>
      <c r="X53" s="32">
        <f>'AEO 2023 Table 46 Raw'!AA40</f>
        <v>0</v>
      </c>
      <c r="Y53" s="32">
        <f>'AEO 2023 Table 46 Raw'!AB40</f>
        <v>0</v>
      </c>
      <c r="Z53" s="32">
        <f>'AEO 2023 Table 46 Raw'!AC40</f>
        <v>0</v>
      </c>
      <c r="AA53" s="32">
        <f>'AEO 2023 Table 46 Raw'!AD40</f>
        <v>0</v>
      </c>
      <c r="AB53" s="32">
        <f>'AEO 2023 Table 46 Raw'!AE40</f>
        <v>0</v>
      </c>
      <c r="AC53" s="32">
        <f>'AEO 2023 Table 46 Raw'!AF40</f>
        <v>0</v>
      </c>
      <c r="AD53" s="32">
        <f>'AEO 2023 Table 46 Raw'!AG40</f>
        <v>0</v>
      </c>
      <c r="AE53" s="32">
        <f>'AEO 2023 Table 46 Raw'!AH40</f>
        <v>0</v>
      </c>
      <c r="AF53" s="52" t="str">
        <f>'AEO 2023 Table 46 Raw'!AI40</f>
        <v>- -</v>
      </c>
    </row>
    <row r="54" spans="1:32" ht="15" customHeight="1">
      <c r="A54" s="8" t="s">
        <v>1754</v>
      </c>
      <c r="B54" s="28" t="s">
        <v>1723</v>
      </c>
      <c r="C54" s="32">
        <f>'AEO 2023 Table 46 Raw'!F41</f>
        <v>1.4860070000000001</v>
      </c>
      <c r="D54" s="32">
        <f>'AEO 2023 Table 46 Raw'!G41</f>
        <v>1.7714510000000001</v>
      </c>
      <c r="E54" s="32">
        <f>'AEO 2023 Table 46 Raw'!H41</f>
        <v>2.0501170000000002</v>
      </c>
      <c r="F54" s="32">
        <f>'AEO 2023 Table 46 Raw'!I41</f>
        <v>2.3524569999999998</v>
      </c>
      <c r="G54" s="32">
        <f>'AEO 2023 Table 46 Raw'!J41</f>
        <v>2.6537160000000002</v>
      </c>
      <c r="H54" s="32">
        <f>'AEO 2023 Table 46 Raw'!K41</f>
        <v>2.9155169999999999</v>
      </c>
      <c r="I54" s="32">
        <f>'AEO 2023 Table 46 Raw'!L41</f>
        <v>3.1558120000000001</v>
      </c>
      <c r="J54" s="32">
        <f>'AEO 2023 Table 46 Raw'!M41</f>
        <v>3.3776169999999999</v>
      </c>
      <c r="K54" s="32">
        <f>'AEO 2023 Table 46 Raw'!N41</f>
        <v>3.5757539999999999</v>
      </c>
      <c r="L54" s="32">
        <f>'AEO 2023 Table 46 Raw'!O41</f>
        <v>3.7567569999999999</v>
      </c>
      <c r="M54" s="32">
        <f>'AEO 2023 Table 46 Raw'!P41</f>
        <v>3.9304410000000001</v>
      </c>
      <c r="N54" s="32">
        <f>'AEO 2023 Table 46 Raw'!Q41</f>
        <v>4.0947690000000003</v>
      </c>
      <c r="O54" s="32">
        <f>'AEO 2023 Table 46 Raw'!R41</f>
        <v>4.2382939999999998</v>
      </c>
      <c r="P54" s="32">
        <f>'AEO 2023 Table 46 Raw'!S41</f>
        <v>4.3639780000000004</v>
      </c>
      <c r="Q54" s="32">
        <f>'AEO 2023 Table 46 Raw'!T41</f>
        <v>4.4781870000000001</v>
      </c>
      <c r="R54" s="32">
        <f>'AEO 2023 Table 46 Raw'!U41</f>
        <v>4.5877489999999996</v>
      </c>
      <c r="S54" s="32">
        <f>'AEO 2023 Table 46 Raw'!V41</f>
        <v>4.69895</v>
      </c>
      <c r="T54" s="32">
        <f>'AEO 2023 Table 46 Raw'!W41</f>
        <v>4.8137369999999997</v>
      </c>
      <c r="U54" s="32">
        <f>'AEO 2023 Table 46 Raw'!X41</f>
        <v>4.9321109999999999</v>
      </c>
      <c r="V54" s="32">
        <f>'AEO 2023 Table 46 Raw'!Y41</f>
        <v>5.0488580000000001</v>
      </c>
      <c r="W54" s="32">
        <f>'AEO 2023 Table 46 Raw'!Z41</f>
        <v>5.1645690000000002</v>
      </c>
      <c r="X54" s="32">
        <f>'AEO 2023 Table 46 Raw'!AA41</f>
        <v>5.2774080000000003</v>
      </c>
      <c r="Y54" s="32">
        <f>'AEO 2023 Table 46 Raw'!AB41</f>
        <v>5.385243</v>
      </c>
      <c r="Z54" s="32">
        <f>'AEO 2023 Table 46 Raw'!AC41</f>
        <v>5.491466</v>
      </c>
      <c r="AA54" s="32">
        <f>'AEO 2023 Table 46 Raw'!AD41</f>
        <v>5.5998190000000001</v>
      </c>
      <c r="AB54" s="32">
        <f>'AEO 2023 Table 46 Raw'!AE41</f>
        <v>5.7090930000000002</v>
      </c>
      <c r="AC54" s="32">
        <f>'AEO 2023 Table 46 Raw'!AF41</f>
        <v>5.8187990000000003</v>
      </c>
      <c r="AD54" s="32">
        <f>'AEO 2023 Table 46 Raw'!AG41</f>
        <v>5.9302020000000004</v>
      </c>
      <c r="AE54" s="32">
        <f>'AEO 2023 Table 46 Raw'!AH41</f>
        <v>6.0421950000000004</v>
      </c>
      <c r="AF54" s="52">
        <f>'AEO 2023 Table 46 Raw'!AI41</f>
        <v>5.0999999999999997E-2</v>
      </c>
    </row>
    <row r="55" spans="1:32" ht="15" customHeight="1">
      <c r="A55" s="8" t="s">
        <v>1755</v>
      </c>
      <c r="B55" s="28" t="s">
        <v>1725</v>
      </c>
      <c r="C55" s="32">
        <f>'AEO 2023 Table 46 Raw'!F42</f>
        <v>2.7307000000000001E-2</v>
      </c>
      <c r="D55" s="32">
        <f>'AEO 2023 Table 46 Raw'!G42</f>
        <v>2.538E-2</v>
      </c>
      <c r="E55" s="32">
        <f>'AEO 2023 Table 46 Raw'!H42</f>
        <v>2.3747000000000001E-2</v>
      </c>
      <c r="F55" s="32">
        <f>'AEO 2023 Table 46 Raw'!I42</f>
        <v>2.2165000000000001E-2</v>
      </c>
      <c r="G55" s="32">
        <f>'AEO 2023 Table 46 Raw'!J42</f>
        <v>2.0631E-2</v>
      </c>
      <c r="H55" s="32">
        <f>'AEO 2023 Table 46 Raw'!K42</f>
        <v>1.9140999999999998E-2</v>
      </c>
      <c r="I55" s="32">
        <f>'AEO 2023 Table 46 Raw'!L42</f>
        <v>1.7766000000000001E-2</v>
      </c>
      <c r="J55" s="32">
        <f>'AEO 2023 Table 46 Raw'!M42</f>
        <v>1.6636999999999999E-2</v>
      </c>
      <c r="K55" s="32">
        <f>'AEO 2023 Table 46 Raw'!N42</f>
        <v>1.5591000000000001E-2</v>
      </c>
      <c r="L55" s="32">
        <f>'AEO 2023 Table 46 Raw'!O42</f>
        <v>1.4572999999999999E-2</v>
      </c>
      <c r="M55" s="32">
        <f>'AEO 2023 Table 46 Raw'!P42</f>
        <v>1.3602E-2</v>
      </c>
      <c r="N55" s="32">
        <f>'AEO 2023 Table 46 Raw'!Q42</f>
        <v>1.268E-2</v>
      </c>
      <c r="O55" s="32">
        <f>'AEO 2023 Table 46 Raw'!R42</f>
        <v>1.1816E-2</v>
      </c>
      <c r="P55" s="32">
        <f>'AEO 2023 Table 46 Raw'!S42</f>
        <v>1.1003000000000001E-2</v>
      </c>
      <c r="Q55" s="32">
        <f>'AEO 2023 Table 46 Raw'!T42</f>
        <v>1.0246999999999999E-2</v>
      </c>
      <c r="R55" s="32">
        <f>'AEO 2023 Table 46 Raw'!U42</f>
        <v>9.6509999999999999E-3</v>
      </c>
      <c r="S55" s="32">
        <f>'AEO 2023 Table 46 Raw'!V42</f>
        <v>9.0790000000000003E-3</v>
      </c>
      <c r="T55" s="32">
        <f>'AEO 2023 Table 46 Raw'!W42</f>
        <v>8.5800000000000008E-3</v>
      </c>
      <c r="U55" s="32">
        <f>'AEO 2023 Table 46 Raw'!X42</f>
        <v>8.1089999999999999E-3</v>
      </c>
      <c r="V55" s="32">
        <f>'AEO 2023 Table 46 Raw'!Y42</f>
        <v>7.6639999999999998E-3</v>
      </c>
      <c r="W55" s="32">
        <f>'AEO 2023 Table 46 Raw'!Z42</f>
        <v>7.2430000000000003E-3</v>
      </c>
      <c r="X55" s="32">
        <f>'AEO 2023 Table 46 Raw'!AA42</f>
        <v>6.8459999999999997E-3</v>
      </c>
      <c r="Y55" s="32">
        <f>'AEO 2023 Table 46 Raw'!AB42</f>
        <v>6.4700000000000001E-3</v>
      </c>
      <c r="Z55" s="32">
        <f>'AEO 2023 Table 46 Raw'!AC42</f>
        <v>6.1149999999999998E-3</v>
      </c>
      <c r="AA55" s="32">
        <f>'AEO 2023 Table 46 Raw'!AD42</f>
        <v>5.7800000000000004E-3</v>
      </c>
      <c r="AB55" s="32">
        <f>'AEO 2023 Table 46 Raw'!AE42</f>
        <v>5.463E-3</v>
      </c>
      <c r="AC55" s="32">
        <f>'AEO 2023 Table 46 Raw'!AF42</f>
        <v>5.1640000000000002E-3</v>
      </c>
      <c r="AD55" s="32">
        <f>'AEO 2023 Table 46 Raw'!AG42</f>
        <v>4.8809999999999999E-3</v>
      </c>
      <c r="AE55" s="32">
        <f>'AEO 2023 Table 46 Raw'!AH42</f>
        <v>4.6129999999999999E-3</v>
      </c>
      <c r="AF55" s="52">
        <f>'AEO 2023 Table 46 Raw'!AI42</f>
        <v>-6.2E-2</v>
      </c>
    </row>
    <row r="56" spans="1:32" ht="15" customHeight="1">
      <c r="A56" s="8" t="s">
        <v>1756</v>
      </c>
      <c r="B56" s="28" t="s">
        <v>1727</v>
      </c>
      <c r="C56" s="32">
        <f>'AEO 2023 Table 46 Raw'!F43</f>
        <v>2.1069000000000001E-2</v>
      </c>
      <c r="D56" s="32">
        <f>'AEO 2023 Table 46 Raw'!G43</f>
        <v>1.942E-2</v>
      </c>
      <c r="E56" s="32">
        <f>'AEO 2023 Table 46 Raw'!H43</f>
        <v>1.8349000000000001E-2</v>
      </c>
      <c r="F56" s="32">
        <f>'AEO 2023 Table 46 Raw'!I43</f>
        <v>1.7337999999999999E-2</v>
      </c>
      <c r="G56" s="32">
        <f>'AEO 2023 Table 46 Raw'!J43</f>
        <v>1.6382000000000001E-2</v>
      </c>
      <c r="H56" s="32">
        <f>'AEO 2023 Table 46 Raw'!K43</f>
        <v>1.5479E-2</v>
      </c>
      <c r="I56" s="32">
        <f>'AEO 2023 Table 46 Raw'!L43</f>
        <v>1.4626E-2</v>
      </c>
      <c r="J56" s="32">
        <f>'AEO 2023 Table 46 Raw'!M43</f>
        <v>1.3821E-2</v>
      </c>
      <c r="K56" s="32">
        <f>'AEO 2023 Table 46 Raw'!N43</f>
        <v>1.3058999999999999E-2</v>
      </c>
      <c r="L56" s="32">
        <f>'AEO 2023 Table 46 Raw'!O43</f>
        <v>1.234E-2</v>
      </c>
      <c r="M56" s="32">
        <f>'AEO 2023 Table 46 Raw'!P43</f>
        <v>1.1660999999999999E-2</v>
      </c>
      <c r="N56" s="32">
        <f>'AEO 2023 Table 46 Raw'!Q43</f>
        <v>1.1018999999999999E-2</v>
      </c>
      <c r="O56" s="32">
        <f>'AEO 2023 Table 46 Raw'!R43</f>
        <v>1.0413E-2</v>
      </c>
      <c r="P56" s="32">
        <f>'AEO 2023 Table 46 Raw'!S43</f>
        <v>9.8399999999999998E-3</v>
      </c>
      <c r="Q56" s="32">
        <f>'AEO 2023 Table 46 Raw'!T43</f>
        <v>9.299E-3</v>
      </c>
      <c r="R56" s="32">
        <f>'AEO 2023 Table 46 Raw'!U43</f>
        <v>8.7869999999999997E-3</v>
      </c>
      <c r="S56" s="32">
        <f>'AEO 2023 Table 46 Raw'!V43</f>
        <v>8.3040000000000006E-3</v>
      </c>
      <c r="T56" s="32">
        <f>'AEO 2023 Table 46 Raw'!W43</f>
        <v>7.8480000000000008E-3</v>
      </c>
      <c r="U56" s="32">
        <f>'AEO 2023 Table 46 Raw'!X43</f>
        <v>7.417E-3</v>
      </c>
      <c r="V56" s="32">
        <f>'AEO 2023 Table 46 Raw'!Y43</f>
        <v>7.0089999999999996E-3</v>
      </c>
      <c r="W56" s="32">
        <f>'AEO 2023 Table 46 Raw'!Z43</f>
        <v>6.6239999999999997E-3</v>
      </c>
      <c r="X56" s="32">
        <f>'AEO 2023 Table 46 Raw'!AA43</f>
        <v>6.2599999999999999E-3</v>
      </c>
      <c r="Y56" s="32">
        <f>'AEO 2023 Table 46 Raw'!AB43</f>
        <v>5.9160000000000003E-3</v>
      </c>
      <c r="Z56" s="32">
        <f>'AEO 2023 Table 46 Raw'!AC43</f>
        <v>5.5919999999999997E-3</v>
      </c>
      <c r="AA56" s="32">
        <f>'AEO 2023 Table 46 Raw'!AD43</f>
        <v>5.2849999999999998E-3</v>
      </c>
      <c r="AB56" s="32">
        <f>'AEO 2023 Table 46 Raw'!AE43</f>
        <v>4.9950000000000003E-3</v>
      </c>
      <c r="AC56" s="32">
        <f>'AEO 2023 Table 46 Raw'!AF43</f>
        <v>4.7210000000000004E-3</v>
      </c>
      <c r="AD56" s="32">
        <f>'AEO 2023 Table 46 Raw'!AG43</f>
        <v>4.4619999999999998E-3</v>
      </c>
      <c r="AE56" s="32">
        <f>'AEO 2023 Table 46 Raw'!AH43</f>
        <v>4.2170000000000003E-3</v>
      </c>
      <c r="AF56" s="52">
        <f>'AEO 2023 Table 46 Raw'!AI43</f>
        <v>-5.6000000000000001E-2</v>
      </c>
    </row>
    <row r="57" spans="1:32" ht="15" customHeight="1">
      <c r="A57" s="8" t="s">
        <v>1757</v>
      </c>
      <c r="B57" s="28" t="s">
        <v>1729</v>
      </c>
      <c r="C57" s="32">
        <f>'AEO 2023 Table 46 Raw'!F44</f>
        <v>5.5518999999999999E-2</v>
      </c>
      <c r="D57" s="32">
        <f>'AEO 2023 Table 46 Raw'!G44</f>
        <v>4.9865E-2</v>
      </c>
      <c r="E57" s="32">
        <f>'AEO 2023 Table 46 Raw'!H44</f>
        <v>4.4665000000000003E-2</v>
      </c>
      <c r="F57" s="32">
        <f>'AEO 2023 Table 46 Raw'!I44</f>
        <v>4.0508000000000002E-2</v>
      </c>
      <c r="G57" s="32">
        <f>'AEO 2023 Table 46 Raw'!J44</f>
        <v>3.746E-2</v>
      </c>
      <c r="H57" s="32">
        <f>'AEO 2023 Table 46 Raw'!K44</f>
        <v>3.5242999999999997E-2</v>
      </c>
      <c r="I57" s="32">
        <f>'AEO 2023 Table 46 Raw'!L44</f>
        <v>3.3300999999999997E-2</v>
      </c>
      <c r="J57" s="32">
        <f>'AEO 2023 Table 46 Raw'!M44</f>
        <v>3.1466000000000001E-2</v>
      </c>
      <c r="K57" s="32">
        <f>'AEO 2023 Table 46 Raw'!N44</f>
        <v>2.9732999999999999E-2</v>
      </c>
      <c r="L57" s="32">
        <f>'AEO 2023 Table 46 Raw'!O44</f>
        <v>2.8094999999999998E-2</v>
      </c>
      <c r="M57" s="32">
        <f>'AEO 2023 Table 46 Raw'!P44</f>
        <v>2.6547999999999999E-2</v>
      </c>
      <c r="N57" s="32">
        <f>'AEO 2023 Table 46 Raw'!Q44</f>
        <v>2.5087000000000002E-2</v>
      </c>
      <c r="O57" s="32">
        <f>'AEO 2023 Table 46 Raw'!R44</f>
        <v>2.3706000000000001E-2</v>
      </c>
      <c r="P57" s="32">
        <f>'AEO 2023 Table 46 Raw'!S44</f>
        <v>2.2401999999999998E-2</v>
      </c>
      <c r="Q57" s="32">
        <f>'AEO 2023 Table 46 Raw'!T44</f>
        <v>2.1169E-2</v>
      </c>
      <c r="R57" s="32">
        <f>'AEO 2023 Table 46 Raw'!U44</f>
        <v>2.0004999999999998E-2</v>
      </c>
      <c r="S57" s="32">
        <f>'AEO 2023 Table 46 Raw'!V44</f>
        <v>1.8905000000000002E-2</v>
      </c>
      <c r="T57" s="32">
        <f>'AEO 2023 Table 46 Raw'!W44</f>
        <v>1.7864999999999999E-2</v>
      </c>
      <c r="U57" s="32">
        <f>'AEO 2023 Table 46 Raw'!X44</f>
        <v>1.6882999999999999E-2</v>
      </c>
      <c r="V57" s="32">
        <f>'AEO 2023 Table 46 Raw'!Y44</f>
        <v>1.5955E-2</v>
      </c>
      <c r="W57" s="32">
        <f>'AEO 2023 Table 46 Raw'!Z44</f>
        <v>1.5077999999999999E-2</v>
      </c>
      <c r="X57" s="32">
        <f>'AEO 2023 Table 46 Raw'!AA44</f>
        <v>1.4250000000000001E-2</v>
      </c>
      <c r="Y57" s="32">
        <f>'AEO 2023 Table 46 Raw'!AB44</f>
        <v>1.3467E-2</v>
      </c>
      <c r="Z57" s="32">
        <f>'AEO 2023 Table 46 Raw'!AC44</f>
        <v>1.2728E-2</v>
      </c>
      <c r="AA57" s="32">
        <f>'AEO 2023 Table 46 Raw'!AD44</f>
        <v>1.2029E-2</v>
      </c>
      <c r="AB57" s="32">
        <f>'AEO 2023 Table 46 Raw'!AE44</f>
        <v>1.1369000000000001E-2</v>
      </c>
      <c r="AC57" s="32">
        <f>'AEO 2023 Table 46 Raw'!AF44</f>
        <v>1.0744999999999999E-2</v>
      </c>
      <c r="AD57" s="32">
        <f>'AEO 2023 Table 46 Raw'!AG44</f>
        <v>1.0155000000000001E-2</v>
      </c>
      <c r="AE57" s="32">
        <f>'AEO 2023 Table 46 Raw'!AH44</f>
        <v>9.5980000000000006E-3</v>
      </c>
      <c r="AF57" s="52">
        <f>'AEO 2023 Table 46 Raw'!AI44</f>
        <v>-6.0999999999999999E-2</v>
      </c>
    </row>
    <row r="58" spans="1:32" ht="15" customHeight="1">
      <c r="A58" s="8" t="s">
        <v>1758</v>
      </c>
      <c r="B58" s="28" t="s">
        <v>1731</v>
      </c>
      <c r="C58" s="32">
        <f>'AEO 2023 Table 46 Raw'!F45</f>
        <v>4.9424999999999997E-2</v>
      </c>
      <c r="D58" s="32">
        <f>'AEO 2023 Table 46 Raw'!G45</f>
        <v>4.5553999999999997E-2</v>
      </c>
      <c r="E58" s="32">
        <f>'AEO 2023 Table 46 Raw'!H45</f>
        <v>4.3041999999999997E-2</v>
      </c>
      <c r="F58" s="32">
        <f>'AEO 2023 Table 46 Raw'!I45</f>
        <v>4.0668999999999997E-2</v>
      </c>
      <c r="G58" s="32">
        <f>'AEO 2023 Table 46 Raw'!J45</f>
        <v>3.8427000000000003E-2</v>
      </c>
      <c r="H58" s="32">
        <f>'AEO 2023 Table 46 Raw'!K45</f>
        <v>3.6310000000000002E-2</v>
      </c>
      <c r="I58" s="32">
        <f>'AEO 2023 Table 46 Raw'!L45</f>
        <v>3.4308999999999999E-2</v>
      </c>
      <c r="J58" s="32">
        <f>'AEO 2023 Table 46 Raw'!M45</f>
        <v>3.2419000000000003E-2</v>
      </c>
      <c r="K58" s="32">
        <f>'AEO 2023 Table 46 Raw'!N45</f>
        <v>3.0634000000000002E-2</v>
      </c>
      <c r="L58" s="32">
        <f>'AEO 2023 Table 46 Raw'!O45</f>
        <v>2.8947000000000001E-2</v>
      </c>
      <c r="M58" s="32">
        <f>'AEO 2023 Table 46 Raw'!P45</f>
        <v>2.7354E-2</v>
      </c>
      <c r="N58" s="32">
        <f>'AEO 2023 Table 46 Raw'!Q45</f>
        <v>2.5847999999999999E-2</v>
      </c>
      <c r="O58" s="32">
        <f>'AEO 2023 Table 46 Raw'!R45</f>
        <v>2.4426E-2</v>
      </c>
      <c r="P58" s="32">
        <f>'AEO 2023 Table 46 Raw'!S45</f>
        <v>2.3081999999999998E-2</v>
      </c>
      <c r="Q58" s="32">
        <f>'AEO 2023 Table 46 Raw'!T45</f>
        <v>2.1812000000000002E-2</v>
      </c>
      <c r="R58" s="32">
        <f>'AEO 2023 Table 46 Raw'!U45</f>
        <v>2.0612999999999999E-2</v>
      </c>
      <c r="S58" s="32">
        <f>'AEO 2023 Table 46 Raw'!V45</f>
        <v>1.9479E-2</v>
      </c>
      <c r="T58" s="32">
        <f>'AEO 2023 Table 46 Raw'!W45</f>
        <v>1.8408999999999998E-2</v>
      </c>
      <c r="U58" s="32">
        <f>'AEO 2023 Table 46 Raw'!X45</f>
        <v>1.7396999999999999E-2</v>
      </c>
      <c r="V58" s="32">
        <f>'AEO 2023 Table 46 Raw'!Y45</f>
        <v>1.6441000000000001E-2</v>
      </c>
      <c r="W58" s="32">
        <f>'AEO 2023 Table 46 Raw'!Z45</f>
        <v>1.5538E-2</v>
      </c>
      <c r="X58" s="32">
        <f>'AEO 2023 Table 46 Raw'!AA45</f>
        <v>1.4683999999999999E-2</v>
      </c>
      <c r="Y58" s="32">
        <f>'AEO 2023 Table 46 Raw'!AB45</f>
        <v>1.3878E-2</v>
      </c>
      <c r="Z58" s="32">
        <f>'AEO 2023 Table 46 Raw'!AC45</f>
        <v>1.3115999999999999E-2</v>
      </c>
      <c r="AA58" s="32">
        <f>'AEO 2023 Table 46 Raw'!AD45</f>
        <v>1.2396000000000001E-2</v>
      </c>
      <c r="AB58" s="32">
        <f>'AEO 2023 Table 46 Raw'!AE45</f>
        <v>1.1716000000000001E-2</v>
      </c>
      <c r="AC58" s="32">
        <f>'AEO 2023 Table 46 Raw'!AF45</f>
        <v>1.1073E-2</v>
      </c>
      <c r="AD58" s="32">
        <f>'AEO 2023 Table 46 Raw'!AG45</f>
        <v>1.0466E-2</v>
      </c>
      <c r="AE58" s="32">
        <f>'AEO 2023 Table 46 Raw'!AH45</f>
        <v>9.8919999999999998E-3</v>
      </c>
      <c r="AF58" s="52">
        <f>'AEO 2023 Table 46 Raw'!AI45</f>
        <v>-5.6000000000000001E-2</v>
      </c>
    </row>
    <row r="59" spans="1:32" ht="15" customHeight="1">
      <c r="A59" s="8" t="s">
        <v>1759</v>
      </c>
      <c r="B59" s="28" t="s">
        <v>1733</v>
      </c>
      <c r="C59" s="32">
        <f>'AEO 2023 Table 46 Raw'!F46</f>
        <v>0</v>
      </c>
      <c r="D59" s="32">
        <f>'AEO 2023 Table 46 Raw'!G46</f>
        <v>0</v>
      </c>
      <c r="E59" s="32">
        <f>'AEO 2023 Table 46 Raw'!H46</f>
        <v>0</v>
      </c>
      <c r="F59" s="32">
        <f>'AEO 2023 Table 46 Raw'!I46</f>
        <v>0</v>
      </c>
      <c r="G59" s="32">
        <f>'AEO 2023 Table 46 Raw'!J46</f>
        <v>0</v>
      </c>
      <c r="H59" s="32">
        <f>'AEO 2023 Table 46 Raw'!K46</f>
        <v>0</v>
      </c>
      <c r="I59" s="32">
        <f>'AEO 2023 Table 46 Raw'!L46</f>
        <v>0</v>
      </c>
      <c r="J59" s="32">
        <f>'AEO 2023 Table 46 Raw'!M46</f>
        <v>0</v>
      </c>
      <c r="K59" s="32">
        <f>'AEO 2023 Table 46 Raw'!N46</f>
        <v>0</v>
      </c>
      <c r="L59" s="32">
        <f>'AEO 2023 Table 46 Raw'!O46</f>
        <v>0</v>
      </c>
      <c r="M59" s="32">
        <f>'AEO 2023 Table 46 Raw'!P46</f>
        <v>0</v>
      </c>
      <c r="N59" s="32">
        <f>'AEO 2023 Table 46 Raw'!Q46</f>
        <v>0</v>
      </c>
      <c r="O59" s="32">
        <f>'AEO 2023 Table 46 Raw'!R46</f>
        <v>0</v>
      </c>
      <c r="P59" s="32">
        <f>'AEO 2023 Table 46 Raw'!S46</f>
        <v>0</v>
      </c>
      <c r="Q59" s="32">
        <f>'AEO 2023 Table 46 Raw'!T46</f>
        <v>0</v>
      </c>
      <c r="R59" s="32">
        <f>'AEO 2023 Table 46 Raw'!U46</f>
        <v>0</v>
      </c>
      <c r="S59" s="32">
        <f>'AEO 2023 Table 46 Raw'!V46</f>
        <v>0</v>
      </c>
      <c r="T59" s="32">
        <f>'AEO 2023 Table 46 Raw'!W46</f>
        <v>0</v>
      </c>
      <c r="U59" s="32">
        <f>'AEO 2023 Table 46 Raw'!X46</f>
        <v>0</v>
      </c>
      <c r="V59" s="32">
        <f>'AEO 2023 Table 46 Raw'!Y46</f>
        <v>0</v>
      </c>
      <c r="W59" s="32">
        <f>'AEO 2023 Table 46 Raw'!Z46</f>
        <v>0</v>
      </c>
      <c r="X59" s="32">
        <f>'AEO 2023 Table 46 Raw'!AA46</f>
        <v>0</v>
      </c>
      <c r="Y59" s="32">
        <f>'AEO 2023 Table 46 Raw'!AB46</f>
        <v>0</v>
      </c>
      <c r="Z59" s="32">
        <f>'AEO 2023 Table 46 Raw'!AC46</f>
        <v>0</v>
      </c>
      <c r="AA59" s="32">
        <f>'AEO 2023 Table 46 Raw'!AD46</f>
        <v>0</v>
      </c>
      <c r="AB59" s="32">
        <f>'AEO 2023 Table 46 Raw'!AE46</f>
        <v>0</v>
      </c>
      <c r="AC59" s="32">
        <f>'AEO 2023 Table 46 Raw'!AF46</f>
        <v>0</v>
      </c>
      <c r="AD59" s="32">
        <f>'AEO 2023 Table 46 Raw'!AG46</f>
        <v>0</v>
      </c>
      <c r="AE59" s="32">
        <f>'AEO 2023 Table 46 Raw'!AH46</f>
        <v>0</v>
      </c>
      <c r="AF59" s="52" t="str">
        <f>'AEO 2023 Table 46 Raw'!AI46</f>
        <v>- -</v>
      </c>
    </row>
    <row r="60" spans="1:32" ht="15" customHeight="1">
      <c r="A60" s="8" t="s">
        <v>1760</v>
      </c>
      <c r="B60" s="28" t="s">
        <v>1735</v>
      </c>
      <c r="C60" s="32">
        <f>'AEO 2023 Table 46 Raw'!F47</f>
        <v>2.3E-5</v>
      </c>
      <c r="D60" s="32">
        <f>'AEO 2023 Table 46 Raw'!G47</f>
        <v>6.4999999999999994E-5</v>
      </c>
      <c r="E60" s="32">
        <f>'AEO 2023 Table 46 Raw'!H47</f>
        <v>1.2999999999999999E-4</v>
      </c>
      <c r="F60" s="32">
        <f>'AEO 2023 Table 46 Raw'!I47</f>
        <v>2.2100000000000001E-4</v>
      </c>
      <c r="G60" s="32">
        <f>'AEO 2023 Table 46 Raw'!J47</f>
        <v>3.3599999999999998E-4</v>
      </c>
      <c r="H60" s="32">
        <f>'AEO 2023 Table 46 Raw'!K47</f>
        <v>4.7199999999999998E-4</v>
      </c>
      <c r="I60" s="32">
        <f>'AEO 2023 Table 46 Raw'!L47</f>
        <v>6.3000000000000003E-4</v>
      </c>
      <c r="J60" s="32">
        <f>'AEO 2023 Table 46 Raw'!M47</f>
        <v>8.0900000000000004E-4</v>
      </c>
      <c r="K60" s="32">
        <f>'AEO 2023 Table 46 Raw'!N47</f>
        <v>1.0039999999999999E-3</v>
      </c>
      <c r="L60" s="32">
        <f>'AEO 2023 Table 46 Raw'!O47</f>
        <v>1.2149999999999999E-3</v>
      </c>
      <c r="M60" s="32">
        <f>'AEO 2023 Table 46 Raw'!P47</f>
        <v>1.444E-3</v>
      </c>
      <c r="N60" s="32">
        <f>'AEO 2023 Table 46 Raw'!Q47</f>
        <v>1.689E-3</v>
      </c>
      <c r="O60" s="32">
        <f>'AEO 2023 Table 46 Raw'!R47</f>
        <v>1.9430000000000001E-3</v>
      </c>
      <c r="P60" s="32">
        <f>'AEO 2023 Table 46 Raw'!S47</f>
        <v>2.2030000000000001E-3</v>
      </c>
      <c r="Q60" s="32">
        <f>'AEO 2023 Table 46 Raw'!T47</f>
        <v>2.4719999999999998E-3</v>
      </c>
      <c r="R60" s="32">
        <f>'AEO 2023 Table 46 Raw'!U47</f>
        <v>2.751E-3</v>
      </c>
      <c r="S60" s="32">
        <f>'AEO 2023 Table 46 Raw'!V47</f>
        <v>3.042E-3</v>
      </c>
      <c r="T60" s="32">
        <f>'AEO 2023 Table 46 Raw'!W47</f>
        <v>3.3470000000000001E-3</v>
      </c>
      <c r="U60" s="32">
        <f>'AEO 2023 Table 46 Raw'!X47</f>
        <v>3.666E-3</v>
      </c>
      <c r="V60" s="32">
        <f>'AEO 2023 Table 46 Raw'!Y47</f>
        <v>3.993E-3</v>
      </c>
      <c r="W60" s="32">
        <f>'AEO 2023 Table 46 Raw'!Z47</f>
        <v>4.3290000000000004E-3</v>
      </c>
      <c r="X60" s="32">
        <f>'AEO 2023 Table 46 Raw'!AA47</f>
        <v>4.6709999999999998E-3</v>
      </c>
      <c r="Y60" s="32">
        <f>'AEO 2023 Table 46 Raw'!AB47</f>
        <v>5.0150000000000004E-3</v>
      </c>
      <c r="Z60" s="32">
        <f>'AEO 2023 Table 46 Raw'!AC47</f>
        <v>5.365E-3</v>
      </c>
      <c r="AA60" s="32">
        <f>'AEO 2023 Table 46 Raw'!AD47</f>
        <v>5.7210000000000004E-3</v>
      </c>
      <c r="AB60" s="32">
        <f>'AEO 2023 Table 46 Raw'!AE47</f>
        <v>6.084E-3</v>
      </c>
      <c r="AC60" s="32">
        <f>'AEO 2023 Table 46 Raw'!AF47</f>
        <v>6.4520000000000003E-3</v>
      </c>
      <c r="AD60" s="32">
        <f>'AEO 2023 Table 46 Raw'!AG47</f>
        <v>6.8279999999999999E-3</v>
      </c>
      <c r="AE60" s="32">
        <f>'AEO 2023 Table 46 Raw'!AH47</f>
        <v>7.2100000000000003E-3</v>
      </c>
      <c r="AF60" s="52">
        <f>'AEO 2023 Table 46 Raw'!AI47</f>
        <v>0.22900000000000001</v>
      </c>
    </row>
    <row r="61" spans="1:32" ht="15" customHeight="1">
      <c r="A61" s="8" t="s">
        <v>1761</v>
      </c>
      <c r="B61" s="28" t="s">
        <v>1762</v>
      </c>
      <c r="C61" s="32">
        <f>'AEO 2023 Table 46 Raw'!F48</f>
        <v>15.113032</v>
      </c>
      <c r="D61" s="32">
        <f>'AEO 2023 Table 46 Raw'!G48</f>
        <v>14.362161</v>
      </c>
      <c r="E61" s="32">
        <f>'AEO 2023 Table 46 Raw'!H48</f>
        <v>13.78215</v>
      </c>
      <c r="F61" s="32">
        <f>'AEO 2023 Table 46 Raw'!I48</f>
        <v>13.317646</v>
      </c>
      <c r="G61" s="32">
        <f>'AEO 2023 Table 46 Raw'!J48</f>
        <v>13.015288999999999</v>
      </c>
      <c r="H61" s="32">
        <f>'AEO 2023 Table 46 Raw'!K48</f>
        <v>12.713843000000001</v>
      </c>
      <c r="I61" s="32">
        <f>'AEO 2023 Table 46 Raw'!L48</f>
        <v>12.48873</v>
      </c>
      <c r="J61" s="32">
        <f>'AEO 2023 Table 46 Raw'!M48</f>
        <v>12.357347000000001</v>
      </c>
      <c r="K61" s="32">
        <f>'AEO 2023 Table 46 Raw'!N48</f>
        <v>12.277528999999999</v>
      </c>
      <c r="L61" s="32">
        <f>'AEO 2023 Table 46 Raw'!O48</f>
        <v>12.262755</v>
      </c>
      <c r="M61" s="32">
        <f>'AEO 2023 Table 46 Raw'!P48</f>
        <v>12.349518</v>
      </c>
      <c r="N61" s="32">
        <f>'AEO 2023 Table 46 Raw'!Q48</f>
        <v>12.516215000000001</v>
      </c>
      <c r="O61" s="32">
        <f>'AEO 2023 Table 46 Raw'!R48</f>
        <v>12.690412999999999</v>
      </c>
      <c r="P61" s="32">
        <f>'AEO 2023 Table 46 Raw'!S48</f>
        <v>12.877636000000001</v>
      </c>
      <c r="Q61" s="32">
        <f>'AEO 2023 Table 46 Raw'!T48</f>
        <v>13.10427</v>
      </c>
      <c r="R61" s="32">
        <f>'AEO 2023 Table 46 Raw'!U48</f>
        <v>13.395966</v>
      </c>
      <c r="S61" s="32">
        <f>'AEO 2023 Table 46 Raw'!V48</f>
        <v>13.762724</v>
      </c>
      <c r="T61" s="32">
        <f>'AEO 2023 Table 46 Raw'!W48</f>
        <v>14.192204</v>
      </c>
      <c r="U61" s="32">
        <f>'AEO 2023 Table 46 Raw'!X48</f>
        <v>14.663688</v>
      </c>
      <c r="V61" s="32">
        <f>'AEO 2023 Table 46 Raw'!Y48</f>
        <v>15.141544</v>
      </c>
      <c r="W61" s="32">
        <f>'AEO 2023 Table 46 Raw'!Z48</f>
        <v>15.624432000000001</v>
      </c>
      <c r="X61" s="32">
        <f>'AEO 2023 Table 46 Raw'!AA48</f>
        <v>16.103663999999998</v>
      </c>
      <c r="Y61" s="32">
        <f>'AEO 2023 Table 46 Raw'!AB48</f>
        <v>16.571552000000001</v>
      </c>
      <c r="Z61" s="32">
        <f>'AEO 2023 Table 46 Raw'!AC48</f>
        <v>17.043500999999999</v>
      </c>
      <c r="AA61" s="32">
        <f>'AEO 2023 Table 46 Raw'!AD48</f>
        <v>17.538418</v>
      </c>
      <c r="AB61" s="32">
        <f>'AEO 2023 Table 46 Raw'!AE48</f>
        <v>18.048683</v>
      </c>
      <c r="AC61" s="32">
        <f>'AEO 2023 Table 46 Raw'!AF48</f>
        <v>18.568145999999999</v>
      </c>
      <c r="AD61" s="32">
        <f>'AEO 2023 Table 46 Raw'!AG48</f>
        <v>19.100059999999999</v>
      </c>
      <c r="AE61" s="32">
        <f>'AEO 2023 Table 46 Raw'!AH48</f>
        <v>19.637744999999999</v>
      </c>
      <c r="AF61" s="52">
        <f>'AEO 2023 Table 46 Raw'!AI48</f>
        <v>8.9999999999999993E-3</v>
      </c>
    </row>
    <row r="62" spans="1:32" ht="15" customHeight="1">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52"/>
    </row>
    <row r="63" spans="1:32" ht="15" customHeight="1">
      <c r="A63" s="8" t="s">
        <v>1763</v>
      </c>
      <c r="B63" s="28" t="s">
        <v>1764</v>
      </c>
      <c r="C63" s="32">
        <f>'AEO 2023 Table 46 Raw'!F49</f>
        <v>99.547248999999994</v>
      </c>
      <c r="D63" s="32">
        <f>'AEO 2023 Table 46 Raw'!G49</f>
        <v>100.084305</v>
      </c>
      <c r="E63" s="32">
        <f>'AEO 2023 Table 46 Raw'!H49</f>
        <v>100.882362</v>
      </c>
      <c r="F63" s="32">
        <f>'AEO 2023 Table 46 Raw'!I49</f>
        <v>101.991714</v>
      </c>
      <c r="G63" s="32">
        <f>'AEO 2023 Table 46 Raw'!J49</f>
        <v>103.38434599999999</v>
      </c>
      <c r="H63" s="32">
        <f>'AEO 2023 Table 46 Raw'!K49</f>
        <v>103.89450100000001</v>
      </c>
      <c r="I63" s="32">
        <f>'AEO 2023 Table 46 Raw'!L49</f>
        <v>104.32957500000001</v>
      </c>
      <c r="J63" s="32">
        <f>'AEO 2023 Table 46 Raw'!M49</f>
        <v>104.79064200000001</v>
      </c>
      <c r="K63" s="32">
        <f>'AEO 2023 Table 46 Raw'!N49</f>
        <v>105.01428199999999</v>
      </c>
      <c r="L63" s="32">
        <f>'AEO 2023 Table 46 Raw'!O49</f>
        <v>105.125404</v>
      </c>
      <c r="M63" s="32">
        <f>'AEO 2023 Table 46 Raw'!P49</f>
        <v>105.40430499999999</v>
      </c>
      <c r="N63" s="32">
        <f>'AEO 2023 Table 46 Raw'!Q49</f>
        <v>105.764008</v>
      </c>
      <c r="O63" s="32">
        <f>'AEO 2023 Table 46 Raw'!R49</f>
        <v>105.83466300000001</v>
      </c>
      <c r="P63" s="32">
        <f>'AEO 2023 Table 46 Raw'!S49</f>
        <v>105.710251</v>
      </c>
      <c r="Q63" s="32">
        <f>'AEO 2023 Table 46 Raw'!T49</f>
        <v>105.57182299999999</v>
      </c>
      <c r="R63" s="32">
        <f>'AEO 2023 Table 46 Raw'!U49</f>
        <v>105.598106</v>
      </c>
      <c r="S63" s="32">
        <f>'AEO 2023 Table 46 Raw'!V49</f>
        <v>105.883499</v>
      </c>
      <c r="T63" s="32">
        <f>'AEO 2023 Table 46 Raw'!W49</f>
        <v>106.41124000000001</v>
      </c>
      <c r="U63" s="32">
        <f>'AEO 2023 Table 46 Raw'!X49</f>
        <v>107.10965</v>
      </c>
      <c r="V63" s="32">
        <f>'AEO 2023 Table 46 Raw'!Y49</f>
        <v>107.802002</v>
      </c>
      <c r="W63" s="32">
        <f>'AEO 2023 Table 46 Raw'!Z49</f>
        <v>108.486053</v>
      </c>
      <c r="X63" s="32">
        <f>'AEO 2023 Table 46 Raw'!AA49</f>
        <v>109.11676</v>
      </c>
      <c r="Y63" s="32">
        <f>'AEO 2023 Table 46 Raw'!AB49</f>
        <v>109.650085</v>
      </c>
      <c r="Z63" s="32">
        <f>'AEO 2023 Table 46 Raw'!AC49</f>
        <v>110.16027099999999</v>
      </c>
      <c r="AA63" s="32">
        <f>'AEO 2023 Table 46 Raw'!AD49</f>
        <v>110.734573</v>
      </c>
      <c r="AB63" s="32">
        <f>'AEO 2023 Table 46 Raw'!AE49</f>
        <v>111.342468</v>
      </c>
      <c r="AC63" s="32">
        <f>'AEO 2023 Table 46 Raw'!AF49</f>
        <v>111.962318</v>
      </c>
      <c r="AD63" s="32">
        <f>'AEO 2023 Table 46 Raw'!AG49</f>
        <v>112.612503</v>
      </c>
      <c r="AE63" s="32">
        <f>'AEO 2023 Table 46 Raw'!AH49</f>
        <v>113.26402299999999</v>
      </c>
      <c r="AF63" s="52">
        <f>'AEO 2023 Table 46 Raw'!AI49</f>
        <v>5.0000000000000001E-3</v>
      </c>
    </row>
    <row r="64" spans="1:32" ht="15" customHeight="1">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52"/>
    </row>
    <row r="65" spans="1:33" ht="15" customHeight="1">
      <c r="A65" s="8" t="s">
        <v>1765</v>
      </c>
      <c r="B65" s="27" t="s">
        <v>1766</v>
      </c>
      <c r="C65" s="32">
        <f>'AEO 2023 Table 46 Raw'!F50</f>
        <v>154.63398699999999</v>
      </c>
      <c r="D65" s="32">
        <f>'AEO 2023 Table 46 Raw'!G50</f>
        <v>152.09498600000001</v>
      </c>
      <c r="E65" s="32">
        <f>'AEO 2023 Table 46 Raw'!H50</f>
        <v>150.40310700000001</v>
      </c>
      <c r="F65" s="32">
        <f>'AEO 2023 Table 46 Raw'!I50</f>
        <v>149.30912799999999</v>
      </c>
      <c r="G65" s="32">
        <f>'AEO 2023 Table 46 Raw'!J50</f>
        <v>148.801514</v>
      </c>
      <c r="H65" s="32">
        <f>'AEO 2023 Table 46 Raw'!K50</f>
        <v>147.321991</v>
      </c>
      <c r="I65" s="32">
        <f>'AEO 2023 Table 46 Raw'!L50</f>
        <v>146.05694600000001</v>
      </c>
      <c r="J65" s="32">
        <f>'AEO 2023 Table 46 Raw'!M50</f>
        <v>145.116501</v>
      </c>
      <c r="K65" s="32">
        <f>'AEO 2023 Table 46 Raw'!N50</f>
        <v>144.13964799999999</v>
      </c>
      <c r="L65" s="32">
        <f>'AEO 2023 Table 46 Raw'!O50</f>
        <v>143.191925</v>
      </c>
      <c r="M65" s="32">
        <f>'AEO 2023 Table 46 Raw'!P50</f>
        <v>142.71069299999999</v>
      </c>
      <c r="N65" s="32">
        <f>'AEO 2023 Table 46 Raw'!Q50</f>
        <v>142.48658800000001</v>
      </c>
      <c r="O65" s="32">
        <f>'AEO 2023 Table 46 Raw'!R50</f>
        <v>141.925659</v>
      </c>
      <c r="P65" s="32">
        <f>'AEO 2023 Table 46 Raw'!S50</f>
        <v>141.15089399999999</v>
      </c>
      <c r="Q65" s="32">
        <f>'AEO 2023 Table 46 Raw'!T50</f>
        <v>140.47680700000001</v>
      </c>
      <c r="R65" s="32">
        <f>'AEO 2023 Table 46 Raw'!U50</f>
        <v>140.155304</v>
      </c>
      <c r="S65" s="32">
        <f>'AEO 2023 Table 46 Raw'!V50</f>
        <v>140.272659</v>
      </c>
      <c r="T65" s="32">
        <f>'AEO 2023 Table 46 Raw'!W50</f>
        <v>140.75672900000001</v>
      </c>
      <c r="U65" s="32">
        <f>'AEO 2023 Table 46 Raw'!X50</f>
        <v>141.40477000000001</v>
      </c>
      <c r="V65" s="32">
        <f>'AEO 2023 Table 46 Raw'!Y50</f>
        <v>142.00250199999999</v>
      </c>
      <c r="W65" s="32">
        <f>'AEO 2023 Table 46 Raw'!Z50</f>
        <v>142.608093</v>
      </c>
      <c r="X65" s="32">
        <f>'AEO 2023 Table 46 Raw'!AA50</f>
        <v>143.12103300000001</v>
      </c>
      <c r="Y65" s="32">
        <f>'AEO 2023 Table 46 Raw'!AB50</f>
        <v>143.46198999999999</v>
      </c>
      <c r="Z65" s="32">
        <f>'AEO 2023 Table 46 Raw'!AC50</f>
        <v>143.76809700000001</v>
      </c>
      <c r="AA65" s="32">
        <f>'AEO 2023 Table 46 Raw'!AD50</f>
        <v>144.16400100000001</v>
      </c>
      <c r="AB65" s="32">
        <f>'AEO 2023 Table 46 Raw'!AE50</f>
        <v>144.63601700000001</v>
      </c>
      <c r="AC65" s="32">
        <f>'AEO 2023 Table 46 Raw'!AF50</f>
        <v>145.160934</v>
      </c>
      <c r="AD65" s="32">
        <f>'AEO 2023 Table 46 Raw'!AG50</f>
        <v>145.67941300000001</v>
      </c>
      <c r="AE65" s="32">
        <f>'AEO 2023 Table 46 Raw'!AH50</f>
        <v>146.207031</v>
      </c>
      <c r="AF65" s="52">
        <f>'AEO 2023 Table 46 Raw'!AI50</f>
        <v>-2E-3</v>
      </c>
    </row>
    <row r="66" spans="1:33" ht="15" customHeight="1">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52"/>
    </row>
    <row r="67" spans="1:33" ht="15" customHeight="1">
      <c r="B67" s="27" t="s">
        <v>1767</v>
      </c>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52"/>
    </row>
    <row r="68" spans="1:33" ht="15" customHeight="1">
      <c r="A68" s="8" t="s">
        <v>1768</v>
      </c>
      <c r="B68" s="28" t="s">
        <v>1769</v>
      </c>
      <c r="C68" s="32">
        <f>'AEO 2023 Table 46 Raw'!F52</f>
        <v>51.717686</v>
      </c>
      <c r="D68" s="32">
        <f>'AEO 2023 Table 46 Raw'!G52</f>
        <v>52.413936999999997</v>
      </c>
      <c r="E68" s="32">
        <f>'AEO 2023 Table 46 Raw'!H52</f>
        <v>53.034408999999997</v>
      </c>
      <c r="F68" s="32">
        <f>'AEO 2023 Table 46 Raw'!I52</f>
        <v>54.100948000000002</v>
      </c>
      <c r="G68" s="32">
        <f>'AEO 2023 Table 46 Raw'!J52</f>
        <v>55.411284999999999</v>
      </c>
      <c r="H68" s="32">
        <f>'AEO 2023 Table 46 Raw'!K52</f>
        <v>56.196621</v>
      </c>
      <c r="I68" s="32">
        <f>'AEO 2023 Table 46 Raw'!L52</f>
        <v>56.944622000000003</v>
      </c>
      <c r="J68" s="32">
        <f>'AEO 2023 Table 46 Raw'!M52</f>
        <v>57.482886999999998</v>
      </c>
      <c r="K68" s="32">
        <f>'AEO 2023 Table 46 Raw'!N52</f>
        <v>57.94923</v>
      </c>
      <c r="L68" s="32">
        <f>'AEO 2023 Table 46 Raw'!O52</f>
        <v>58.397101999999997</v>
      </c>
      <c r="M68" s="32">
        <f>'AEO 2023 Table 46 Raw'!P52</f>
        <v>58.978805999999999</v>
      </c>
      <c r="N68" s="32">
        <f>'AEO 2023 Table 46 Raw'!Q52</f>
        <v>59.442059</v>
      </c>
      <c r="O68" s="32">
        <f>'AEO 2023 Table 46 Raw'!R52</f>
        <v>59.697144000000002</v>
      </c>
      <c r="P68" s="32">
        <f>'AEO 2023 Table 46 Raw'!S52</f>
        <v>59.918407000000002</v>
      </c>
      <c r="Q68" s="32">
        <f>'AEO 2023 Table 46 Raw'!T52</f>
        <v>60.065964000000001</v>
      </c>
      <c r="R68" s="32">
        <f>'AEO 2023 Table 46 Raw'!U52</f>
        <v>60.277831999999997</v>
      </c>
      <c r="S68" s="32">
        <f>'AEO 2023 Table 46 Raw'!V52</f>
        <v>60.541545999999997</v>
      </c>
      <c r="T68" s="32">
        <f>'AEO 2023 Table 46 Raw'!W52</f>
        <v>60.742508000000001</v>
      </c>
      <c r="U68" s="32">
        <f>'AEO 2023 Table 46 Raw'!X52</f>
        <v>61.006068999999997</v>
      </c>
      <c r="V68" s="32">
        <f>'AEO 2023 Table 46 Raw'!Y52</f>
        <v>61.262115000000001</v>
      </c>
      <c r="W68" s="32">
        <f>'AEO 2023 Table 46 Raw'!Z52</f>
        <v>61.535606000000001</v>
      </c>
      <c r="X68" s="32">
        <f>'AEO 2023 Table 46 Raw'!AA52</f>
        <v>61.792842999999998</v>
      </c>
      <c r="Y68" s="32">
        <f>'AEO 2023 Table 46 Raw'!AB52</f>
        <v>62.031379999999999</v>
      </c>
      <c r="Z68" s="32">
        <f>'AEO 2023 Table 46 Raw'!AC52</f>
        <v>62.273009999999999</v>
      </c>
      <c r="AA68" s="32">
        <f>'AEO 2023 Table 46 Raw'!AD52</f>
        <v>62.596626000000001</v>
      </c>
      <c r="AB68" s="32">
        <f>'AEO 2023 Table 46 Raw'!AE52</f>
        <v>62.961078999999998</v>
      </c>
      <c r="AC68" s="32">
        <f>'AEO 2023 Table 46 Raw'!AF52</f>
        <v>63.311115000000001</v>
      </c>
      <c r="AD68" s="32">
        <f>'AEO 2023 Table 46 Raw'!AG52</f>
        <v>63.728230000000003</v>
      </c>
      <c r="AE68" s="32">
        <f>'AEO 2023 Table 46 Raw'!AH52</f>
        <v>64.290756000000002</v>
      </c>
      <c r="AF68" s="52">
        <f>'AEO 2023 Table 46 Raw'!AI52</f>
        <v>8.0000000000000002E-3</v>
      </c>
    </row>
    <row r="69" spans="1:33" ht="15" customHeight="1">
      <c r="A69" s="8" t="s">
        <v>1770</v>
      </c>
      <c r="B69" s="28" t="s">
        <v>1771</v>
      </c>
      <c r="C69" s="32">
        <f>'AEO 2023 Table 46 Raw'!F53</f>
        <v>34.813164</v>
      </c>
      <c r="D69" s="32">
        <f>'AEO 2023 Table 46 Raw'!G53</f>
        <v>34.524287999999999</v>
      </c>
      <c r="E69" s="32">
        <f>'AEO 2023 Table 46 Raw'!H53</f>
        <v>34.014198</v>
      </c>
      <c r="F69" s="32">
        <f>'AEO 2023 Table 46 Raw'!I53</f>
        <v>33.750988</v>
      </c>
      <c r="G69" s="32">
        <f>'AEO 2023 Table 46 Raw'!J53</f>
        <v>33.787548000000001</v>
      </c>
      <c r="H69" s="32">
        <f>'AEO 2023 Table 46 Raw'!K53</f>
        <v>34.085323000000002</v>
      </c>
      <c r="I69" s="32">
        <f>'AEO 2023 Table 46 Raw'!L53</f>
        <v>34.241962000000001</v>
      </c>
      <c r="J69" s="32">
        <f>'AEO 2023 Table 46 Raw'!M53</f>
        <v>34.320473</v>
      </c>
      <c r="K69" s="32">
        <f>'AEO 2023 Table 46 Raw'!N53</f>
        <v>34.328772999999998</v>
      </c>
      <c r="L69" s="32">
        <f>'AEO 2023 Table 46 Raw'!O53</f>
        <v>34.328837999999998</v>
      </c>
      <c r="M69" s="32">
        <f>'AEO 2023 Table 46 Raw'!P53</f>
        <v>34.445278000000002</v>
      </c>
      <c r="N69" s="32">
        <f>'AEO 2023 Table 46 Raw'!Q53</f>
        <v>34.507216999999997</v>
      </c>
      <c r="O69" s="32">
        <f>'AEO 2023 Table 46 Raw'!R53</f>
        <v>34.489876000000002</v>
      </c>
      <c r="P69" s="32">
        <f>'AEO 2023 Table 46 Raw'!S53</f>
        <v>34.494262999999997</v>
      </c>
      <c r="Q69" s="32">
        <f>'AEO 2023 Table 46 Raw'!T53</f>
        <v>34.487063999999997</v>
      </c>
      <c r="R69" s="32">
        <f>'AEO 2023 Table 46 Raw'!U53</f>
        <v>34.558998000000003</v>
      </c>
      <c r="S69" s="32">
        <f>'AEO 2023 Table 46 Raw'!V53</f>
        <v>34.688918999999999</v>
      </c>
      <c r="T69" s="32">
        <f>'AEO 2023 Table 46 Raw'!W53</f>
        <v>34.817211</v>
      </c>
      <c r="U69" s="32">
        <f>'AEO 2023 Table 46 Raw'!X53</f>
        <v>34.970844</v>
      </c>
      <c r="V69" s="32">
        <f>'AEO 2023 Table 46 Raw'!Y53</f>
        <v>35.141055999999999</v>
      </c>
      <c r="W69" s="32">
        <f>'AEO 2023 Table 46 Raw'!Z53</f>
        <v>35.334144999999999</v>
      </c>
      <c r="X69" s="32">
        <f>'AEO 2023 Table 46 Raw'!AA53</f>
        <v>35.553607999999997</v>
      </c>
      <c r="Y69" s="32">
        <f>'AEO 2023 Table 46 Raw'!AB53</f>
        <v>35.778236</v>
      </c>
      <c r="Z69" s="32">
        <f>'AEO 2023 Table 46 Raw'!AC53</f>
        <v>36.002406999999998</v>
      </c>
      <c r="AA69" s="32">
        <f>'AEO 2023 Table 46 Raw'!AD53</f>
        <v>36.272179000000001</v>
      </c>
      <c r="AB69" s="32">
        <f>'AEO 2023 Table 46 Raw'!AE53</f>
        <v>36.565658999999997</v>
      </c>
      <c r="AC69" s="32">
        <f>'AEO 2023 Table 46 Raw'!AF53</f>
        <v>36.847777999999998</v>
      </c>
      <c r="AD69" s="32">
        <f>'AEO 2023 Table 46 Raw'!AG53</f>
        <v>37.146068999999997</v>
      </c>
      <c r="AE69" s="32">
        <f>'AEO 2023 Table 46 Raw'!AH53</f>
        <v>37.522060000000003</v>
      </c>
      <c r="AF69" s="52">
        <f>'AEO 2023 Table 46 Raw'!AI53</f>
        <v>3.0000000000000001E-3</v>
      </c>
    </row>
    <row r="70" spans="1:33" ht="12" customHeight="1">
      <c r="A70" s="8" t="s">
        <v>1772</v>
      </c>
      <c r="B70" s="28" t="s">
        <v>1773</v>
      </c>
      <c r="C70" s="32">
        <f>'AEO 2023 Table 46 Raw'!F54</f>
        <v>8.2999999999999998E-5</v>
      </c>
      <c r="D70" s="32">
        <f>'AEO 2023 Table 46 Raw'!G54</f>
        <v>6.0029999999999997E-3</v>
      </c>
      <c r="E70" s="32">
        <f>'AEO 2023 Table 46 Raw'!H54</f>
        <v>1.1818E-2</v>
      </c>
      <c r="F70" s="32">
        <f>'AEO 2023 Table 46 Raw'!I54</f>
        <v>1.7534000000000001E-2</v>
      </c>
      <c r="G70" s="32">
        <f>'AEO 2023 Table 46 Raw'!J54</f>
        <v>2.3442999999999999E-2</v>
      </c>
      <c r="H70" s="32">
        <f>'AEO 2023 Table 46 Raw'!K54</f>
        <v>2.9012E-2</v>
      </c>
      <c r="I70" s="32">
        <f>'AEO 2023 Table 46 Raw'!L54</f>
        <v>3.4540000000000001E-2</v>
      </c>
      <c r="J70" s="32">
        <f>'AEO 2023 Table 46 Raw'!M54</f>
        <v>4.0638000000000001E-2</v>
      </c>
      <c r="K70" s="32">
        <f>'AEO 2023 Table 46 Raw'!N54</f>
        <v>4.5418E-2</v>
      </c>
      <c r="L70" s="32">
        <f>'AEO 2023 Table 46 Raw'!O54</f>
        <v>5.0842999999999999E-2</v>
      </c>
      <c r="M70" s="32">
        <f>'AEO 2023 Table 46 Raw'!P54</f>
        <v>5.7272000000000003E-2</v>
      </c>
      <c r="N70" s="32">
        <f>'AEO 2023 Table 46 Raw'!Q54</f>
        <v>6.4630000000000007E-2</v>
      </c>
      <c r="O70" s="32">
        <f>'AEO 2023 Table 46 Raw'!R54</f>
        <v>7.2790999999999995E-2</v>
      </c>
      <c r="P70" s="32">
        <f>'AEO 2023 Table 46 Raw'!S54</f>
        <v>8.2072000000000006E-2</v>
      </c>
      <c r="Q70" s="32">
        <f>'AEO 2023 Table 46 Raw'!T54</f>
        <v>9.2707999999999999E-2</v>
      </c>
      <c r="R70" s="32">
        <f>'AEO 2023 Table 46 Raw'!U54</f>
        <v>0.10530200000000001</v>
      </c>
      <c r="S70" s="32">
        <f>'AEO 2023 Table 46 Raw'!V54</f>
        <v>0.12026199999999999</v>
      </c>
      <c r="T70" s="32">
        <f>'AEO 2023 Table 46 Raw'!W54</f>
        <v>0.137651</v>
      </c>
      <c r="U70" s="32">
        <f>'AEO 2023 Table 46 Raw'!X54</f>
        <v>0.157888</v>
      </c>
      <c r="V70" s="32">
        <f>'AEO 2023 Table 46 Raw'!Y54</f>
        <v>0.180872</v>
      </c>
      <c r="W70" s="32">
        <f>'AEO 2023 Table 46 Raw'!Z54</f>
        <v>0.20671400000000001</v>
      </c>
      <c r="X70" s="32">
        <f>'AEO 2023 Table 46 Raw'!AA54</f>
        <v>0.23544699999999999</v>
      </c>
      <c r="Y70" s="32">
        <f>'AEO 2023 Table 46 Raw'!AB54</f>
        <v>0.26687300000000003</v>
      </c>
      <c r="Z70" s="32">
        <f>'AEO 2023 Table 46 Raw'!AC54</f>
        <v>0.30111100000000002</v>
      </c>
      <c r="AA70" s="32">
        <f>'AEO 2023 Table 46 Raw'!AD54</f>
        <v>0.33838499999999999</v>
      </c>
      <c r="AB70" s="32">
        <f>'AEO 2023 Table 46 Raw'!AE54</f>
        <v>0.378195</v>
      </c>
      <c r="AC70" s="32">
        <f>'AEO 2023 Table 46 Raw'!AF54</f>
        <v>0.419763</v>
      </c>
      <c r="AD70" s="32">
        <f>'AEO 2023 Table 46 Raw'!AG54</f>
        <v>0.46323199999999998</v>
      </c>
      <c r="AE70" s="32">
        <f>'AEO 2023 Table 46 Raw'!AH54</f>
        <v>0.50883800000000001</v>
      </c>
      <c r="AF70" s="52">
        <f>'AEO 2023 Table 46 Raw'!AI54</f>
        <v>0.36499999999999999</v>
      </c>
    </row>
    <row r="71" spans="1:33" ht="15" customHeight="1">
      <c r="A71" s="8" t="s">
        <v>1774</v>
      </c>
      <c r="B71" s="28" t="s">
        <v>1679</v>
      </c>
      <c r="C71" s="32">
        <f>'AEO 2023 Table 46 Raw'!F55</f>
        <v>8.2286999999999999E-2</v>
      </c>
      <c r="D71" s="32">
        <f>'AEO 2023 Table 46 Raw'!G55</f>
        <v>7.6387999999999998E-2</v>
      </c>
      <c r="E71" s="32">
        <f>'AEO 2023 Table 46 Raw'!H55</f>
        <v>7.0837999999999998E-2</v>
      </c>
      <c r="F71" s="32">
        <f>'AEO 2023 Table 46 Raw'!I55</f>
        <v>6.3034999999999994E-2</v>
      </c>
      <c r="G71" s="32">
        <f>'AEO 2023 Table 46 Raw'!J55</f>
        <v>5.5190999999999997E-2</v>
      </c>
      <c r="H71" s="32">
        <f>'AEO 2023 Table 46 Raw'!K55</f>
        <v>4.8587999999999999E-2</v>
      </c>
      <c r="I71" s="32">
        <f>'AEO 2023 Table 46 Raw'!L55</f>
        <v>4.3872000000000001E-2</v>
      </c>
      <c r="J71" s="32">
        <f>'AEO 2023 Table 46 Raw'!M55</f>
        <v>3.9718999999999997E-2</v>
      </c>
      <c r="K71" s="32">
        <f>'AEO 2023 Table 46 Raw'!N55</f>
        <v>3.5532000000000001E-2</v>
      </c>
      <c r="L71" s="32">
        <f>'AEO 2023 Table 46 Raw'!O55</f>
        <v>3.1558000000000003E-2</v>
      </c>
      <c r="M71" s="32">
        <f>'AEO 2023 Table 46 Raw'!P55</f>
        <v>2.8025999999999999E-2</v>
      </c>
      <c r="N71" s="32">
        <f>'AEO 2023 Table 46 Raw'!Q55</f>
        <v>2.4915E-2</v>
      </c>
      <c r="O71" s="32">
        <f>'AEO 2023 Table 46 Raw'!R55</f>
        <v>2.2168E-2</v>
      </c>
      <c r="P71" s="32">
        <f>'AEO 2023 Table 46 Raw'!S55</f>
        <v>1.9909E-2</v>
      </c>
      <c r="Q71" s="32">
        <f>'AEO 2023 Table 46 Raw'!T55</f>
        <v>1.7824E-2</v>
      </c>
      <c r="R71" s="32">
        <f>'AEO 2023 Table 46 Raw'!U55</f>
        <v>1.5911999999999999E-2</v>
      </c>
      <c r="S71" s="32">
        <f>'AEO 2023 Table 46 Raw'!V55</f>
        <v>1.4262E-2</v>
      </c>
      <c r="T71" s="32">
        <f>'AEO 2023 Table 46 Raw'!W55</f>
        <v>1.29E-2</v>
      </c>
      <c r="U71" s="32">
        <f>'AEO 2023 Table 46 Raw'!X55</f>
        <v>1.1752E-2</v>
      </c>
      <c r="V71" s="32">
        <f>'AEO 2023 Table 46 Raw'!Y55</f>
        <v>1.0692999999999999E-2</v>
      </c>
      <c r="W71" s="32">
        <f>'AEO 2023 Table 46 Raw'!Z55</f>
        <v>9.7190000000000002E-3</v>
      </c>
      <c r="X71" s="32">
        <f>'AEO 2023 Table 46 Raw'!AA55</f>
        <v>8.8269999999999998E-3</v>
      </c>
      <c r="Y71" s="32">
        <f>'AEO 2023 Table 46 Raw'!AB55</f>
        <v>8.0160000000000006E-3</v>
      </c>
      <c r="Z71" s="32">
        <f>'AEO 2023 Table 46 Raw'!AC55</f>
        <v>7.2579999999999997E-3</v>
      </c>
      <c r="AA71" s="32">
        <f>'AEO 2023 Table 46 Raw'!AD55</f>
        <v>6.3769999999999999E-3</v>
      </c>
      <c r="AB71" s="32">
        <f>'AEO 2023 Table 46 Raw'!AE55</f>
        <v>5.3099999999999996E-3</v>
      </c>
      <c r="AC71" s="32">
        <f>'AEO 2023 Table 46 Raw'!AF55</f>
        <v>4.3660000000000001E-3</v>
      </c>
      <c r="AD71" s="32">
        <f>'AEO 2023 Table 46 Raw'!AG55</f>
        <v>3.4659999999999999E-3</v>
      </c>
      <c r="AE71" s="32">
        <f>'AEO 2023 Table 46 Raw'!AH55</f>
        <v>2.7780000000000001E-3</v>
      </c>
      <c r="AF71" s="52">
        <f>'AEO 2023 Table 46 Raw'!AI55</f>
        <v>-0.114</v>
      </c>
    </row>
    <row r="72" spans="1:33" ht="15" customHeight="1">
      <c r="A72" s="8" t="s">
        <v>1775</v>
      </c>
      <c r="B72" s="28" t="s">
        <v>1776</v>
      </c>
      <c r="C72" s="32">
        <f>'AEO 2023 Table 46 Raw'!F56</f>
        <v>15.398766999999999</v>
      </c>
      <c r="D72" s="32">
        <f>'AEO 2023 Table 46 Raw'!G56</f>
        <v>14.384566</v>
      </c>
      <c r="E72" s="32">
        <f>'AEO 2023 Table 46 Raw'!H56</f>
        <v>13.220724000000001</v>
      </c>
      <c r="F72" s="32">
        <f>'AEO 2023 Table 46 Raw'!I56</f>
        <v>12.420685000000001</v>
      </c>
      <c r="G72" s="32">
        <f>'AEO 2023 Table 46 Raw'!J56</f>
        <v>11.700251</v>
      </c>
      <c r="H72" s="32">
        <f>'AEO 2023 Table 46 Raw'!K56</f>
        <v>11.309018999999999</v>
      </c>
      <c r="I72" s="32">
        <f>'AEO 2023 Table 46 Raw'!L56</f>
        <v>11.007885</v>
      </c>
      <c r="J72" s="32">
        <f>'AEO 2023 Table 46 Raw'!M56</f>
        <v>10.934968</v>
      </c>
      <c r="K72" s="32">
        <f>'AEO 2023 Table 46 Raw'!N56</f>
        <v>10.875622999999999</v>
      </c>
      <c r="L72" s="32">
        <f>'AEO 2023 Table 46 Raw'!O56</f>
        <v>10.875476000000001</v>
      </c>
      <c r="M72" s="32">
        <f>'AEO 2023 Table 46 Raw'!P56</f>
        <v>10.957039999999999</v>
      </c>
      <c r="N72" s="32">
        <f>'AEO 2023 Table 46 Raw'!Q56</f>
        <v>11.091353</v>
      </c>
      <c r="O72" s="32">
        <f>'AEO 2023 Table 46 Raw'!R56</f>
        <v>11.243194000000001</v>
      </c>
      <c r="P72" s="32">
        <f>'AEO 2023 Table 46 Raw'!S56</f>
        <v>11.462101000000001</v>
      </c>
      <c r="Q72" s="32">
        <f>'AEO 2023 Table 46 Raw'!T56</f>
        <v>11.712192</v>
      </c>
      <c r="R72" s="32">
        <f>'AEO 2023 Table 46 Raw'!U56</f>
        <v>12.030602</v>
      </c>
      <c r="S72" s="32">
        <f>'AEO 2023 Table 46 Raw'!V56</f>
        <v>12.393787</v>
      </c>
      <c r="T72" s="32">
        <f>'AEO 2023 Table 46 Raw'!W56</f>
        <v>12.776002999999999</v>
      </c>
      <c r="U72" s="32">
        <f>'AEO 2023 Table 46 Raw'!X56</f>
        <v>13.181653000000001</v>
      </c>
      <c r="V72" s="32">
        <f>'AEO 2023 Table 46 Raw'!Y56</f>
        <v>13.588577000000001</v>
      </c>
      <c r="W72" s="32">
        <f>'AEO 2023 Table 46 Raw'!Z56</f>
        <v>13.982295000000001</v>
      </c>
      <c r="X72" s="32">
        <f>'AEO 2023 Table 46 Raw'!AA56</f>
        <v>14.350991</v>
      </c>
      <c r="Y72" s="32">
        <f>'AEO 2023 Table 46 Raw'!AB56</f>
        <v>14.680471000000001</v>
      </c>
      <c r="Z72" s="32">
        <f>'AEO 2023 Table 46 Raw'!AC56</f>
        <v>14.988163</v>
      </c>
      <c r="AA72" s="32">
        <f>'AEO 2023 Table 46 Raw'!AD56</f>
        <v>15.298442</v>
      </c>
      <c r="AB72" s="32">
        <f>'AEO 2023 Table 46 Raw'!AE56</f>
        <v>15.590885</v>
      </c>
      <c r="AC72" s="32">
        <f>'AEO 2023 Table 46 Raw'!AF56</f>
        <v>15.857104</v>
      </c>
      <c r="AD72" s="32">
        <f>'AEO 2023 Table 46 Raw'!AG56</f>
        <v>16.112196000000001</v>
      </c>
      <c r="AE72" s="32">
        <f>'AEO 2023 Table 46 Raw'!AH56</f>
        <v>16.389751</v>
      </c>
      <c r="AF72" s="52">
        <f>'AEO 2023 Table 46 Raw'!AI56</f>
        <v>2E-3</v>
      </c>
    </row>
    <row r="73" spans="1:33" ht="15" customHeight="1">
      <c r="A73" s="8" t="s">
        <v>1777</v>
      </c>
      <c r="B73" s="28" t="s">
        <v>1778</v>
      </c>
      <c r="C73" s="32">
        <f>'AEO 2023 Table 46 Raw'!F57</f>
        <v>0</v>
      </c>
      <c r="D73" s="32">
        <f>'AEO 2023 Table 46 Raw'!G57</f>
        <v>0</v>
      </c>
      <c r="E73" s="32">
        <f>'AEO 2023 Table 46 Raw'!H57</f>
        <v>0</v>
      </c>
      <c r="F73" s="32">
        <f>'AEO 2023 Table 46 Raw'!I57</f>
        <v>0</v>
      </c>
      <c r="G73" s="32">
        <f>'AEO 2023 Table 46 Raw'!J57</f>
        <v>0</v>
      </c>
      <c r="H73" s="32">
        <f>'AEO 2023 Table 46 Raw'!K57</f>
        <v>0</v>
      </c>
      <c r="I73" s="32">
        <f>'AEO 2023 Table 46 Raw'!L57</f>
        <v>0</v>
      </c>
      <c r="J73" s="32">
        <f>'AEO 2023 Table 46 Raw'!M57</f>
        <v>0</v>
      </c>
      <c r="K73" s="32">
        <f>'AEO 2023 Table 46 Raw'!N57</f>
        <v>0</v>
      </c>
      <c r="L73" s="32">
        <f>'AEO 2023 Table 46 Raw'!O57</f>
        <v>0</v>
      </c>
      <c r="M73" s="32">
        <f>'AEO 2023 Table 46 Raw'!P57</f>
        <v>0</v>
      </c>
      <c r="N73" s="32">
        <f>'AEO 2023 Table 46 Raw'!Q57</f>
        <v>0</v>
      </c>
      <c r="O73" s="32">
        <f>'AEO 2023 Table 46 Raw'!R57</f>
        <v>0</v>
      </c>
      <c r="P73" s="32">
        <f>'AEO 2023 Table 46 Raw'!S57</f>
        <v>0</v>
      </c>
      <c r="Q73" s="32">
        <f>'AEO 2023 Table 46 Raw'!T57</f>
        <v>0</v>
      </c>
      <c r="R73" s="32">
        <f>'AEO 2023 Table 46 Raw'!U57</f>
        <v>0</v>
      </c>
      <c r="S73" s="32">
        <f>'AEO 2023 Table 46 Raw'!V57</f>
        <v>0</v>
      </c>
      <c r="T73" s="32">
        <f>'AEO 2023 Table 46 Raw'!W57</f>
        <v>0</v>
      </c>
      <c r="U73" s="32">
        <f>'AEO 2023 Table 46 Raw'!X57</f>
        <v>0</v>
      </c>
      <c r="V73" s="32">
        <f>'AEO 2023 Table 46 Raw'!Y57</f>
        <v>0</v>
      </c>
      <c r="W73" s="32">
        <f>'AEO 2023 Table 46 Raw'!Z57</f>
        <v>0</v>
      </c>
      <c r="X73" s="32">
        <f>'AEO 2023 Table 46 Raw'!AA57</f>
        <v>0</v>
      </c>
      <c r="Y73" s="32">
        <f>'AEO 2023 Table 46 Raw'!AB57</f>
        <v>0</v>
      </c>
      <c r="Z73" s="32">
        <f>'AEO 2023 Table 46 Raw'!AC57</f>
        <v>0</v>
      </c>
      <c r="AA73" s="32">
        <f>'AEO 2023 Table 46 Raw'!AD57</f>
        <v>0</v>
      </c>
      <c r="AB73" s="32">
        <f>'AEO 2023 Table 46 Raw'!AE57</f>
        <v>0</v>
      </c>
      <c r="AC73" s="32">
        <f>'AEO 2023 Table 46 Raw'!AF57</f>
        <v>0</v>
      </c>
      <c r="AD73" s="32">
        <f>'AEO 2023 Table 46 Raw'!AG57</f>
        <v>0</v>
      </c>
      <c r="AE73" s="32">
        <f>'AEO 2023 Table 46 Raw'!AH57</f>
        <v>0</v>
      </c>
      <c r="AF73" s="52" t="str">
        <f>'AEO 2023 Table 46 Raw'!AI57</f>
        <v>- -</v>
      </c>
    </row>
    <row r="74" spans="1:33" ht="15" customHeight="1">
      <c r="A74" s="8" t="s">
        <v>1779</v>
      </c>
      <c r="B74" s="28" t="s">
        <v>1780</v>
      </c>
      <c r="C74" s="32">
        <f>'AEO 2023 Table 46 Raw'!F58</f>
        <v>0</v>
      </c>
      <c r="D74" s="32">
        <f>'AEO 2023 Table 46 Raw'!G58</f>
        <v>1.2361E-2</v>
      </c>
      <c r="E74" s="32">
        <f>'AEO 2023 Table 46 Raw'!H58</f>
        <v>2.4101999999999998E-2</v>
      </c>
      <c r="F74" s="32">
        <f>'AEO 2023 Table 46 Raw'!I58</f>
        <v>3.5229000000000003E-2</v>
      </c>
      <c r="G74" s="32">
        <f>'AEO 2023 Table 46 Raw'!J58</f>
        <v>4.6115999999999997E-2</v>
      </c>
      <c r="H74" s="32">
        <f>'AEO 2023 Table 46 Raw'!K58</f>
        <v>5.5775999999999999E-2</v>
      </c>
      <c r="I74" s="32">
        <f>'AEO 2023 Table 46 Raw'!L58</f>
        <v>6.4683000000000004E-2</v>
      </c>
      <c r="J74" s="32">
        <f>'AEO 2023 Table 46 Raw'!M58</f>
        <v>7.3900999999999994E-2</v>
      </c>
      <c r="K74" s="32">
        <f>'AEO 2023 Table 46 Raw'!N58</f>
        <v>7.9486000000000001E-2</v>
      </c>
      <c r="L74" s="32">
        <f>'AEO 2023 Table 46 Raw'!O58</f>
        <v>8.5474999999999995E-2</v>
      </c>
      <c r="M74" s="32">
        <f>'AEO 2023 Table 46 Raw'!P58</f>
        <v>9.2364000000000002E-2</v>
      </c>
      <c r="N74" s="32">
        <f>'AEO 2023 Table 46 Raw'!Q58</f>
        <v>0.100011</v>
      </c>
      <c r="O74" s="32">
        <f>'AEO 2023 Table 46 Raw'!R58</f>
        <v>0.10816000000000001</v>
      </c>
      <c r="P74" s="32">
        <f>'AEO 2023 Table 46 Raw'!S58</f>
        <v>0.117216</v>
      </c>
      <c r="Q74" s="32">
        <f>'AEO 2023 Table 46 Raw'!T58</f>
        <v>0.12726999999999999</v>
      </c>
      <c r="R74" s="32">
        <f>'AEO 2023 Table 46 Raw'!U58</f>
        <v>0.13889599999999999</v>
      </c>
      <c r="S74" s="32">
        <f>'AEO 2023 Table 46 Raw'!V58</f>
        <v>0.15229699999999999</v>
      </c>
      <c r="T74" s="32">
        <f>'AEO 2023 Table 46 Raw'!W58</f>
        <v>0.16730500000000001</v>
      </c>
      <c r="U74" s="32">
        <f>'AEO 2023 Table 46 Raw'!X58</f>
        <v>0.18437000000000001</v>
      </c>
      <c r="V74" s="32">
        <f>'AEO 2023 Table 46 Raw'!Y58</f>
        <v>0.20325699999999999</v>
      </c>
      <c r="W74" s="32">
        <f>'AEO 2023 Table 46 Raw'!Z58</f>
        <v>0.223803</v>
      </c>
      <c r="X74" s="32">
        <f>'AEO 2023 Table 46 Raw'!AA58</f>
        <v>0.24573800000000001</v>
      </c>
      <c r="Y74" s="32">
        <f>'AEO 2023 Table 46 Raw'!AB58</f>
        <v>0.26862999999999998</v>
      </c>
      <c r="Z74" s="32">
        <f>'AEO 2023 Table 46 Raw'!AC58</f>
        <v>0.29245500000000002</v>
      </c>
      <c r="AA74" s="32">
        <f>'AEO 2023 Table 46 Raw'!AD58</f>
        <v>0.31730700000000001</v>
      </c>
      <c r="AB74" s="32">
        <f>'AEO 2023 Table 46 Raw'!AE58</f>
        <v>0.342584</v>
      </c>
      <c r="AC74" s="32">
        <f>'AEO 2023 Table 46 Raw'!AF58</f>
        <v>0.36765700000000001</v>
      </c>
      <c r="AD74" s="32">
        <f>'AEO 2023 Table 46 Raw'!AG58</f>
        <v>0.39278200000000002</v>
      </c>
      <c r="AE74" s="32">
        <f>'AEO 2023 Table 46 Raw'!AH58</f>
        <v>0.41828799999999999</v>
      </c>
      <c r="AF74" s="52" t="str">
        <f>'AEO 2023 Table 46 Raw'!AI58</f>
        <v>- -</v>
      </c>
    </row>
    <row r="75" spans="1:33" ht="15" customHeight="1">
      <c r="A75" s="8" t="s">
        <v>1781</v>
      </c>
      <c r="B75" s="28" t="s">
        <v>1782</v>
      </c>
      <c r="C75" s="32">
        <f>'AEO 2023 Table 46 Raw'!F59</f>
        <v>0</v>
      </c>
      <c r="D75" s="32">
        <f>'AEO 2023 Table 46 Raw'!G59</f>
        <v>1.0956E-2</v>
      </c>
      <c r="E75" s="32">
        <f>'AEO 2023 Table 46 Raw'!H59</f>
        <v>2.1444000000000001E-2</v>
      </c>
      <c r="F75" s="32">
        <f>'AEO 2023 Table 46 Raw'!I59</f>
        <v>3.1660000000000001E-2</v>
      </c>
      <c r="G75" s="32">
        <f>'AEO 2023 Table 46 Raw'!J59</f>
        <v>4.1856999999999998E-2</v>
      </c>
      <c r="H75" s="32">
        <f>'AEO 2023 Table 46 Raw'!K59</f>
        <v>5.1083999999999997E-2</v>
      </c>
      <c r="I75" s="32">
        <f>'AEO 2023 Table 46 Raw'!L59</f>
        <v>5.9813999999999999E-2</v>
      </c>
      <c r="J75" s="32">
        <f>'AEO 2023 Table 46 Raw'!M59</f>
        <v>6.9025000000000003E-2</v>
      </c>
      <c r="K75" s="32">
        <f>'AEO 2023 Table 46 Raw'!N59</f>
        <v>7.5124999999999997E-2</v>
      </c>
      <c r="L75" s="32">
        <f>'AEO 2023 Table 46 Raw'!O59</f>
        <v>8.1587999999999994E-2</v>
      </c>
      <c r="M75" s="32">
        <f>'AEO 2023 Table 46 Raw'!P59</f>
        <v>8.8802000000000006E-2</v>
      </c>
      <c r="N75" s="32">
        <f>'AEO 2023 Table 46 Raw'!Q59</f>
        <v>9.6568000000000001E-2</v>
      </c>
      <c r="O75" s="32">
        <f>'AEO 2023 Table 46 Raw'!R59</f>
        <v>0.10462</v>
      </c>
      <c r="P75" s="32">
        <f>'AEO 2023 Table 46 Raw'!S59</f>
        <v>0.11324099999999999</v>
      </c>
      <c r="Q75" s="32">
        <f>'AEO 2023 Table 46 Raw'!T59</f>
        <v>0.122502</v>
      </c>
      <c r="R75" s="32">
        <f>'AEO 2023 Table 46 Raw'!U59</f>
        <v>0.13290399999999999</v>
      </c>
      <c r="S75" s="32">
        <f>'AEO 2023 Table 46 Raw'!V59</f>
        <v>0.14464299999999999</v>
      </c>
      <c r="T75" s="32">
        <f>'AEO 2023 Table 46 Raw'!W59</f>
        <v>0.15751299999999999</v>
      </c>
      <c r="U75" s="32">
        <f>'AEO 2023 Table 46 Raw'!X59</f>
        <v>0.17191000000000001</v>
      </c>
      <c r="V75" s="32">
        <f>'AEO 2023 Table 46 Raw'!Y59</f>
        <v>0.18760499999999999</v>
      </c>
      <c r="W75" s="32">
        <f>'AEO 2023 Table 46 Raw'!Z59</f>
        <v>0.204536</v>
      </c>
      <c r="X75" s="32">
        <f>'AEO 2023 Table 46 Raw'!AA59</f>
        <v>0.2225</v>
      </c>
      <c r="Y75" s="32">
        <f>'AEO 2023 Table 46 Raw'!AB59</f>
        <v>0.24115700000000001</v>
      </c>
      <c r="Z75" s="32">
        <f>'AEO 2023 Table 46 Raw'!AC59</f>
        <v>0.260467</v>
      </c>
      <c r="AA75" s="32">
        <f>'AEO 2023 Table 46 Raw'!AD59</f>
        <v>0.28057500000000002</v>
      </c>
      <c r="AB75" s="32">
        <f>'AEO 2023 Table 46 Raw'!AE59</f>
        <v>0.30101899999999998</v>
      </c>
      <c r="AC75" s="32">
        <f>'AEO 2023 Table 46 Raw'!AF59</f>
        <v>0.32130799999999998</v>
      </c>
      <c r="AD75" s="32">
        <f>'AEO 2023 Table 46 Raw'!AG59</f>
        <v>0.34167999999999998</v>
      </c>
      <c r="AE75" s="32">
        <f>'AEO 2023 Table 46 Raw'!AH59</f>
        <v>0.36244999999999999</v>
      </c>
      <c r="AF75" s="52" t="str">
        <f>'AEO 2023 Table 46 Raw'!AI59</f>
        <v>- -</v>
      </c>
    </row>
    <row r="76" spans="1:33" ht="15" customHeight="1">
      <c r="A76" s="8" t="s">
        <v>1783</v>
      </c>
      <c r="B76" s="28" t="s">
        <v>1784</v>
      </c>
      <c r="C76" s="32">
        <f>'AEO 2023 Table 46 Raw'!F60</f>
        <v>0</v>
      </c>
      <c r="D76" s="32">
        <f>'AEO 2023 Table 46 Raw'!G60</f>
        <v>0</v>
      </c>
      <c r="E76" s="32">
        <f>'AEO 2023 Table 46 Raw'!H60</f>
        <v>0</v>
      </c>
      <c r="F76" s="32">
        <f>'AEO 2023 Table 46 Raw'!I60</f>
        <v>0</v>
      </c>
      <c r="G76" s="32">
        <f>'AEO 2023 Table 46 Raw'!J60</f>
        <v>0</v>
      </c>
      <c r="H76" s="32">
        <f>'AEO 2023 Table 46 Raw'!K60</f>
        <v>0</v>
      </c>
      <c r="I76" s="32">
        <f>'AEO 2023 Table 46 Raw'!L60</f>
        <v>0</v>
      </c>
      <c r="J76" s="32">
        <f>'AEO 2023 Table 46 Raw'!M60</f>
        <v>0</v>
      </c>
      <c r="K76" s="32">
        <f>'AEO 2023 Table 46 Raw'!N60</f>
        <v>0</v>
      </c>
      <c r="L76" s="32">
        <f>'AEO 2023 Table 46 Raw'!O60</f>
        <v>0</v>
      </c>
      <c r="M76" s="32">
        <f>'AEO 2023 Table 46 Raw'!P60</f>
        <v>0</v>
      </c>
      <c r="N76" s="32">
        <f>'AEO 2023 Table 46 Raw'!Q60</f>
        <v>0</v>
      </c>
      <c r="O76" s="32">
        <f>'AEO 2023 Table 46 Raw'!R60</f>
        <v>0</v>
      </c>
      <c r="P76" s="32">
        <f>'AEO 2023 Table 46 Raw'!S60</f>
        <v>0</v>
      </c>
      <c r="Q76" s="32">
        <f>'AEO 2023 Table 46 Raw'!T60</f>
        <v>0</v>
      </c>
      <c r="R76" s="32">
        <f>'AEO 2023 Table 46 Raw'!U60</f>
        <v>0</v>
      </c>
      <c r="S76" s="32">
        <f>'AEO 2023 Table 46 Raw'!V60</f>
        <v>0</v>
      </c>
      <c r="T76" s="32">
        <f>'AEO 2023 Table 46 Raw'!W60</f>
        <v>0</v>
      </c>
      <c r="U76" s="32">
        <f>'AEO 2023 Table 46 Raw'!X60</f>
        <v>0</v>
      </c>
      <c r="V76" s="32">
        <f>'AEO 2023 Table 46 Raw'!Y60</f>
        <v>0</v>
      </c>
      <c r="W76" s="32">
        <f>'AEO 2023 Table 46 Raw'!Z60</f>
        <v>0</v>
      </c>
      <c r="X76" s="32">
        <f>'AEO 2023 Table 46 Raw'!AA60</f>
        <v>0</v>
      </c>
      <c r="Y76" s="32">
        <f>'AEO 2023 Table 46 Raw'!AB60</f>
        <v>0</v>
      </c>
      <c r="Z76" s="32">
        <f>'AEO 2023 Table 46 Raw'!AC60</f>
        <v>0</v>
      </c>
      <c r="AA76" s="32">
        <f>'AEO 2023 Table 46 Raw'!AD60</f>
        <v>0</v>
      </c>
      <c r="AB76" s="32">
        <f>'AEO 2023 Table 46 Raw'!AE60</f>
        <v>0</v>
      </c>
      <c r="AC76" s="32">
        <f>'AEO 2023 Table 46 Raw'!AF60</f>
        <v>0</v>
      </c>
      <c r="AD76" s="32">
        <f>'AEO 2023 Table 46 Raw'!AG60</f>
        <v>0</v>
      </c>
      <c r="AE76" s="32">
        <f>'AEO 2023 Table 46 Raw'!AH60</f>
        <v>0</v>
      </c>
      <c r="AF76" s="52" t="str">
        <f>'AEO 2023 Table 46 Raw'!AI60</f>
        <v>- -</v>
      </c>
    </row>
    <row r="77" spans="1:33" ht="15" customHeight="1">
      <c r="A77" s="8" t="s">
        <v>1785</v>
      </c>
      <c r="B77" s="27" t="s">
        <v>1786</v>
      </c>
      <c r="C77" s="32">
        <f>'AEO 2023 Table 46 Raw'!F61</f>
        <v>102.01198599999999</v>
      </c>
      <c r="D77" s="32">
        <f>'AEO 2023 Table 46 Raw'!G61</f>
        <v>101.42849699999999</v>
      </c>
      <c r="E77" s="32">
        <f>'AEO 2023 Table 46 Raw'!H61</f>
        <v>100.397537</v>
      </c>
      <c r="F77" s="32">
        <f>'AEO 2023 Table 46 Raw'!I61</f>
        <v>100.42008199999999</v>
      </c>
      <c r="G77" s="32">
        <f>'AEO 2023 Table 46 Raw'!J61</f>
        <v>101.065697</v>
      </c>
      <c r="H77" s="32">
        <f>'AEO 2023 Table 46 Raw'!K61</f>
        <v>101.775436</v>
      </c>
      <c r="I77" s="32">
        <f>'AEO 2023 Table 46 Raw'!L61</f>
        <v>102.397369</v>
      </c>
      <c r="J77" s="32">
        <f>'AEO 2023 Table 46 Raw'!M61</f>
        <v>102.961609</v>
      </c>
      <c r="K77" s="32">
        <f>'AEO 2023 Table 46 Raw'!N61</f>
        <v>103.389183</v>
      </c>
      <c r="L77" s="32">
        <f>'AEO 2023 Table 46 Raw'!O61</f>
        <v>103.85086800000001</v>
      </c>
      <c r="M77" s="32">
        <f>'AEO 2023 Table 46 Raw'!P61</f>
        <v>104.647583</v>
      </c>
      <c r="N77" s="32">
        <f>'AEO 2023 Table 46 Raw'!Q61</f>
        <v>105.326759</v>
      </c>
      <c r="O77" s="32">
        <f>'AEO 2023 Table 46 Raw'!R61</f>
        <v>105.737961</v>
      </c>
      <c r="P77" s="32">
        <f>'AEO 2023 Table 46 Raw'!S61</f>
        <v>106.207207</v>
      </c>
      <c r="Q77" s="32">
        <f>'AEO 2023 Table 46 Raw'!T61</f>
        <v>106.625519</v>
      </c>
      <c r="R77" s="32">
        <f>'AEO 2023 Table 46 Raw'!U61</f>
        <v>107.260445</v>
      </c>
      <c r="S77" s="32">
        <f>'AEO 2023 Table 46 Raw'!V61</f>
        <v>108.055717</v>
      </c>
      <c r="T77" s="32">
        <f>'AEO 2023 Table 46 Raw'!W61</f>
        <v>108.811089</v>
      </c>
      <c r="U77" s="32">
        <f>'AEO 2023 Table 46 Raw'!X61</f>
        <v>109.684494</v>
      </c>
      <c r="V77" s="32">
        <f>'AEO 2023 Table 46 Raw'!Y61</f>
        <v>110.574173</v>
      </c>
      <c r="W77" s="32">
        <f>'AEO 2023 Table 46 Raw'!Z61</f>
        <v>111.49681099999999</v>
      </c>
      <c r="X77" s="32">
        <f>'AEO 2023 Table 46 Raw'!AA61</f>
        <v>112.40994999999999</v>
      </c>
      <c r="Y77" s="32">
        <f>'AEO 2023 Table 46 Raw'!AB61</f>
        <v>113.274773</v>
      </c>
      <c r="Z77" s="32">
        <f>'AEO 2023 Table 46 Raw'!AC61</f>
        <v>114.12487</v>
      </c>
      <c r="AA77" s="32">
        <f>'AEO 2023 Table 46 Raw'!AD61</f>
        <v>115.109894</v>
      </c>
      <c r="AB77" s="32">
        <f>'AEO 2023 Table 46 Raw'!AE61</f>
        <v>116.14473</v>
      </c>
      <c r="AC77" s="32">
        <f>'AEO 2023 Table 46 Raw'!AF61</f>
        <v>117.12908899999999</v>
      </c>
      <c r="AD77" s="32">
        <f>'AEO 2023 Table 46 Raw'!AG61</f>
        <v>118.18765999999999</v>
      </c>
      <c r="AE77" s="32">
        <f>'AEO 2023 Table 46 Raw'!AH61</f>
        <v>119.49492600000001</v>
      </c>
      <c r="AF77" s="52">
        <f>'AEO 2023 Table 46 Raw'!AI61</f>
        <v>6.0000000000000001E-3</v>
      </c>
    </row>
    <row r="78" spans="1:33" ht="15" customHeight="1" thickBot="1"/>
    <row r="79" spans="1:33" ht="15" customHeight="1">
      <c r="B79" s="84" t="s">
        <v>1787</v>
      </c>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34"/>
    </row>
    <row r="80" spans="1:33" ht="15" customHeight="1">
      <c r="B80" s="4" t="s">
        <v>1788</v>
      </c>
    </row>
    <row r="81" spans="2:2" ht="15" customHeight="1">
      <c r="B81" s="4" t="s">
        <v>1789</v>
      </c>
    </row>
    <row r="82" spans="2:2" ht="15" customHeight="1">
      <c r="B82" s="4" t="s">
        <v>1790</v>
      </c>
    </row>
    <row r="83" spans="2:2" ht="15" customHeight="1">
      <c r="B83" s="4" t="s">
        <v>204</v>
      </c>
    </row>
    <row r="84" spans="2:2" ht="15" customHeight="1">
      <c r="B84" s="4" t="s">
        <v>1791</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81"/>
      <c r="C1071" s="81"/>
      <c r="D1071" s="81"/>
      <c r="E1071" s="81"/>
      <c r="F1071" s="81"/>
      <c r="G1071" s="81"/>
      <c r="H1071" s="81"/>
      <c r="I1071" s="81"/>
      <c r="J1071" s="81"/>
      <c r="K1071" s="81"/>
      <c r="L1071" s="81"/>
      <c r="M1071" s="81"/>
      <c r="N1071" s="81"/>
      <c r="O1071" s="81"/>
      <c r="P1071" s="81"/>
      <c r="Q1071" s="81"/>
      <c r="R1071" s="81"/>
      <c r="S1071" s="81"/>
      <c r="T1071" s="81"/>
      <c r="U1071" s="81"/>
      <c r="V1071" s="81"/>
      <c r="W1071" s="81"/>
      <c r="X1071" s="81"/>
      <c r="Y1071" s="81"/>
      <c r="Z1071" s="81"/>
      <c r="AA1071" s="81"/>
      <c r="AB1071" s="81"/>
      <c r="AC1071" s="81"/>
      <c r="AD1071" s="81"/>
      <c r="AE1071" s="81"/>
      <c r="AF1071" s="81"/>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81"/>
      <c r="C1169" s="81"/>
      <c r="D1169" s="81"/>
      <c r="E1169" s="81"/>
      <c r="F1169" s="81"/>
      <c r="G1169" s="81"/>
      <c r="H1169" s="81"/>
      <c r="I1169" s="81"/>
      <c r="J1169" s="81"/>
      <c r="K1169" s="81"/>
      <c r="L1169" s="81"/>
      <c r="M1169" s="81"/>
      <c r="N1169" s="81"/>
      <c r="O1169" s="81"/>
      <c r="P1169" s="81"/>
      <c r="Q1169" s="81"/>
      <c r="R1169" s="81"/>
      <c r="S1169" s="81"/>
      <c r="T1169" s="81"/>
      <c r="U1169" s="81"/>
      <c r="V1169" s="81"/>
      <c r="W1169" s="81"/>
      <c r="X1169" s="81"/>
      <c r="Y1169" s="81"/>
      <c r="Z1169" s="81"/>
      <c r="AA1169" s="81"/>
      <c r="AB1169" s="81"/>
      <c r="AC1169" s="81"/>
      <c r="AD1169" s="81"/>
      <c r="AE1169" s="81"/>
      <c r="AF1169" s="81"/>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81"/>
      <c r="C1269" s="81"/>
      <c r="D1269" s="81"/>
      <c r="E1269" s="81"/>
      <c r="F1269" s="81"/>
      <c r="G1269" s="81"/>
      <c r="H1269" s="81"/>
      <c r="I1269" s="81"/>
      <c r="J1269" s="81"/>
      <c r="K1269" s="81"/>
      <c r="L1269" s="81"/>
      <c r="M1269" s="81"/>
      <c r="N1269" s="81"/>
      <c r="O1269" s="81"/>
      <c r="P1269" s="81"/>
      <c r="Q1269" s="81"/>
      <c r="R1269" s="81"/>
      <c r="S1269" s="81"/>
      <c r="T1269" s="81"/>
      <c r="U1269" s="81"/>
      <c r="V1269" s="81"/>
      <c r="W1269" s="81"/>
      <c r="X1269" s="81"/>
      <c r="Y1269" s="81"/>
      <c r="Z1269" s="81"/>
      <c r="AA1269" s="81"/>
      <c r="AB1269" s="81"/>
      <c r="AC1269" s="81"/>
      <c r="AD1269" s="81"/>
      <c r="AE1269" s="81"/>
      <c r="AF1269" s="81"/>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81"/>
      <c r="C1484" s="81"/>
      <c r="D1484" s="81"/>
      <c r="E1484" s="81"/>
      <c r="F1484" s="81"/>
      <c r="G1484" s="81"/>
      <c r="H1484" s="81"/>
      <c r="I1484" s="81"/>
      <c r="J1484" s="81"/>
      <c r="K1484" s="81"/>
      <c r="L1484" s="81"/>
      <c r="M1484" s="81"/>
      <c r="N1484" s="81"/>
      <c r="O1484" s="81"/>
      <c r="P1484" s="81"/>
      <c r="Q1484" s="81"/>
      <c r="R1484" s="81"/>
      <c r="S1484" s="81"/>
      <c r="T1484" s="81"/>
      <c r="U1484" s="81"/>
      <c r="V1484" s="81"/>
      <c r="W1484" s="81"/>
      <c r="X1484" s="81"/>
      <c r="Y1484" s="81"/>
      <c r="Z1484" s="81"/>
      <c r="AA1484" s="81"/>
      <c r="AB1484" s="81"/>
      <c r="AC1484" s="81"/>
      <c r="AD1484" s="81"/>
      <c r="AE1484" s="81"/>
      <c r="AF1484" s="81"/>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81"/>
      <c r="C1713" s="81"/>
      <c r="D1713" s="81"/>
      <c r="E1713" s="81"/>
      <c r="F1713" s="81"/>
      <c r="G1713" s="81"/>
      <c r="H1713" s="81"/>
      <c r="I1713" s="81"/>
      <c r="J1713" s="81"/>
      <c r="K1713" s="81"/>
      <c r="L1713" s="81"/>
      <c r="M1713" s="81"/>
      <c r="N1713" s="81"/>
      <c r="O1713" s="81"/>
      <c r="P1713" s="81"/>
      <c r="Q1713" s="81"/>
      <c r="R1713" s="81"/>
      <c r="S1713" s="81"/>
      <c r="T1713" s="81"/>
      <c r="U1713" s="81"/>
      <c r="V1713" s="81"/>
      <c r="W1713" s="81"/>
      <c r="X1713" s="81"/>
      <c r="Y1713" s="81"/>
      <c r="Z1713" s="81"/>
      <c r="AA1713" s="81"/>
      <c r="AB1713" s="81"/>
      <c r="AC1713" s="81"/>
      <c r="AD1713" s="81"/>
      <c r="AE1713" s="81"/>
      <c r="AF1713" s="81"/>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81"/>
      <c r="C1990" s="81"/>
      <c r="D1990" s="81"/>
      <c r="E1990" s="81"/>
      <c r="F1990" s="81"/>
      <c r="G1990" s="81"/>
      <c r="H1990" s="81"/>
      <c r="I1990" s="81"/>
      <c r="J1990" s="81"/>
      <c r="K1990" s="81"/>
      <c r="L1990" s="81"/>
      <c r="M1990" s="81"/>
      <c r="N1990" s="81"/>
      <c r="O1990" s="81"/>
      <c r="P1990" s="81"/>
      <c r="Q1990" s="81"/>
      <c r="R1990" s="81"/>
      <c r="S1990" s="81"/>
      <c r="T1990" s="81"/>
      <c r="U1990" s="81"/>
      <c r="V1990" s="81"/>
      <c r="W1990" s="81"/>
      <c r="X1990" s="81"/>
      <c r="Y1990" s="81"/>
      <c r="Z1990" s="81"/>
      <c r="AA1990" s="81"/>
      <c r="AB1990" s="81"/>
      <c r="AC1990" s="81"/>
      <c r="AD1990" s="81"/>
      <c r="AE1990" s="81"/>
      <c r="AF1990" s="81"/>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81"/>
      <c r="C2325" s="81"/>
      <c r="D2325" s="81"/>
      <c r="E2325" s="81"/>
      <c r="F2325" s="81"/>
      <c r="G2325" s="81"/>
      <c r="H2325" s="81"/>
      <c r="I2325" s="81"/>
      <c r="J2325" s="81"/>
      <c r="K2325" s="81"/>
      <c r="L2325" s="81"/>
      <c r="M2325" s="81"/>
      <c r="N2325" s="81"/>
      <c r="O2325" s="81"/>
      <c r="P2325" s="81"/>
      <c r="Q2325" s="81"/>
      <c r="R2325" s="81"/>
      <c r="S2325" s="81"/>
      <c r="T2325" s="81"/>
      <c r="U2325" s="81"/>
      <c r="V2325" s="81"/>
      <c r="W2325" s="81"/>
      <c r="X2325" s="81"/>
      <c r="Y2325" s="81"/>
      <c r="Z2325" s="81"/>
      <c r="AA2325" s="81"/>
      <c r="AB2325" s="81"/>
      <c r="AC2325" s="81"/>
      <c r="AD2325" s="81"/>
      <c r="AE2325" s="81"/>
      <c r="AF2325" s="81"/>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81"/>
      <c r="C2645" s="81"/>
      <c r="D2645" s="81"/>
      <c r="E2645" s="81"/>
      <c r="F2645" s="81"/>
      <c r="G2645" s="81"/>
      <c r="H2645" s="81"/>
      <c r="I2645" s="81"/>
      <c r="J2645" s="81"/>
      <c r="K2645" s="81"/>
      <c r="L2645" s="81"/>
      <c r="M2645" s="81"/>
      <c r="N2645" s="81"/>
      <c r="O2645" s="81"/>
      <c r="P2645" s="81"/>
      <c r="Q2645" s="81"/>
      <c r="R2645" s="81"/>
      <c r="S2645" s="81"/>
      <c r="T2645" s="81"/>
      <c r="U2645" s="81"/>
      <c r="V2645" s="81"/>
      <c r="W2645" s="81"/>
      <c r="X2645" s="81"/>
      <c r="Y2645" s="81"/>
      <c r="Z2645" s="81"/>
      <c r="AA2645" s="81"/>
      <c r="AB2645" s="81"/>
      <c r="AC2645" s="81"/>
      <c r="AD2645" s="81"/>
      <c r="AE2645" s="81"/>
      <c r="AF2645" s="81"/>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81"/>
      <c r="C2971" s="81"/>
      <c r="D2971" s="81"/>
      <c r="E2971" s="81"/>
      <c r="F2971" s="81"/>
      <c r="G2971" s="81"/>
      <c r="H2971" s="81"/>
      <c r="I2971" s="81"/>
      <c r="J2971" s="81"/>
      <c r="K2971" s="81"/>
      <c r="L2971" s="81"/>
      <c r="M2971" s="81"/>
      <c r="N2971" s="81"/>
      <c r="O2971" s="81"/>
      <c r="P2971" s="81"/>
      <c r="Q2971" s="81"/>
      <c r="R2971" s="81"/>
      <c r="S2971" s="81"/>
      <c r="T2971" s="81"/>
      <c r="U2971" s="81"/>
      <c r="V2971" s="81"/>
      <c r="W2971" s="81"/>
      <c r="X2971" s="81"/>
      <c r="Y2971" s="81"/>
      <c r="Z2971" s="81"/>
      <c r="AA2971" s="81"/>
      <c r="AB2971" s="81"/>
      <c r="AC2971" s="81"/>
      <c r="AD2971" s="81"/>
      <c r="AE2971" s="81"/>
      <c r="AF2971" s="81"/>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81"/>
      <c r="C3293" s="81"/>
      <c r="D3293" s="81"/>
      <c r="E3293" s="81"/>
      <c r="F3293" s="81"/>
      <c r="G3293" s="81"/>
      <c r="H3293" s="81"/>
      <c r="I3293" s="81"/>
      <c r="J3293" s="81"/>
      <c r="K3293" s="81"/>
      <c r="L3293" s="81"/>
      <c r="M3293" s="81"/>
      <c r="N3293" s="81"/>
      <c r="O3293" s="81"/>
      <c r="P3293" s="81"/>
      <c r="Q3293" s="81"/>
      <c r="R3293" s="81"/>
      <c r="S3293" s="81"/>
      <c r="T3293" s="81"/>
      <c r="U3293" s="81"/>
      <c r="V3293" s="81"/>
      <c r="W3293" s="81"/>
      <c r="X3293" s="81"/>
      <c r="Y3293" s="81"/>
      <c r="Z3293" s="81"/>
      <c r="AA3293" s="81"/>
      <c r="AB3293" s="81"/>
      <c r="AC3293" s="81"/>
      <c r="AD3293" s="81"/>
      <c r="AE3293" s="81"/>
      <c r="AF3293" s="81"/>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81"/>
      <c r="C3402" s="81"/>
      <c r="D3402" s="81"/>
      <c r="E3402" s="81"/>
      <c r="F3402" s="81"/>
      <c r="G3402" s="81"/>
      <c r="H3402" s="81"/>
      <c r="I3402" s="81"/>
      <c r="J3402" s="81"/>
      <c r="K3402" s="81"/>
      <c r="L3402" s="81"/>
      <c r="M3402" s="81"/>
      <c r="N3402" s="81"/>
      <c r="O3402" s="81"/>
      <c r="P3402" s="81"/>
      <c r="Q3402" s="81"/>
      <c r="R3402" s="81"/>
      <c r="S3402" s="81"/>
      <c r="T3402" s="81"/>
      <c r="U3402" s="81"/>
      <c r="V3402" s="81"/>
      <c r="W3402" s="81"/>
      <c r="X3402" s="81"/>
      <c r="Y3402" s="81"/>
      <c r="Z3402" s="81"/>
      <c r="AA3402" s="81"/>
      <c r="AB3402" s="81"/>
      <c r="AC3402" s="81"/>
      <c r="AD3402" s="81"/>
      <c r="AE3402" s="81"/>
      <c r="AF3402" s="81"/>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81"/>
      <c r="C3527" s="81"/>
      <c r="D3527" s="81"/>
      <c r="E3527" s="81"/>
      <c r="F3527" s="81"/>
      <c r="G3527" s="81"/>
      <c r="H3527" s="81"/>
      <c r="I3527" s="81"/>
      <c r="J3527" s="81"/>
      <c r="K3527" s="81"/>
      <c r="L3527" s="81"/>
      <c r="M3527" s="81"/>
      <c r="N3527" s="81"/>
      <c r="O3527" s="81"/>
      <c r="P3527" s="81"/>
      <c r="Q3527" s="81"/>
      <c r="R3527" s="81"/>
      <c r="S3527" s="81"/>
      <c r="T3527" s="81"/>
      <c r="U3527" s="81"/>
      <c r="V3527" s="81"/>
      <c r="W3527" s="81"/>
      <c r="X3527" s="81"/>
      <c r="Y3527" s="81"/>
      <c r="Z3527" s="81"/>
      <c r="AA3527" s="81"/>
      <c r="AB3527" s="81"/>
      <c r="AC3527" s="81"/>
      <c r="AD3527" s="81"/>
      <c r="AE3527" s="81"/>
      <c r="AF3527" s="81"/>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81"/>
      <c r="C3652" s="81"/>
      <c r="D3652" s="81"/>
      <c r="E3652" s="81"/>
      <c r="F3652" s="81"/>
      <c r="G3652" s="81"/>
      <c r="H3652" s="81"/>
      <c r="I3652" s="81"/>
      <c r="J3652" s="81"/>
      <c r="K3652" s="81"/>
      <c r="L3652" s="81"/>
      <c r="M3652" s="81"/>
      <c r="N3652" s="81"/>
      <c r="O3652" s="81"/>
      <c r="P3652" s="81"/>
      <c r="Q3652" s="81"/>
      <c r="R3652" s="81"/>
      <c r="S3652" s="81"/>
      <c r="T3652" s="81"/>
      <c r="U3652" s="81"/>
      <c r="V3652" s="81"/>
      <c r="W3652" s="81"/>
      <c r="X3652" s="81"/>
      <c r="Y3652" s="81"/>
      <c r="Z3652" s="81"/>
      <c r="AA3652" s="81"/>
      <c r="AB3652" s="81"/>
      <c r="AC3652" s="81"/>
      <c r="AD3652" s="81"/>
      <c r="AE3652" s="81"/>
      <c r="AF3652" s="81"/>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81"/>
      <c r="C3777" s="81"/>
      <c r="D3777" s="81"/>
      <c r="E3777" s="81"/>
      <c r="F3777" s="81"/>
      <c r="G3777" s="81"/>
      <c r="H3777" s="81"/>
      <c r="I3777" s="81"/>
      <c r="J3777" s="81"/>
      <c r="K3777" s="81"/>
      <c r="L3777" s="81"/>
      <c r="M3777" s="81"/>
      <c r="N3777" s="81"/>
      <c r="O3777" s="81"/>
      <c r="P3777" s="81"/>
      <c r="Q3777" s="81"/>
      <c r="R3777" s="81"/>
      <c r="S3777" s="81"/>
      <c r="T3777" s="81"/>
      <c r="U3777" s="81"/>
      <c r="V3777" s="81"/>
      <c r="W3777" s="81"/>
      <c r="X3777" s="81"/>
      <c r="Y3777" s="81"/>
      <c r="Z3777" s="81"/>
      <c r="AA3777" s="81"/>
      <c r="AB3777" s="81"/>
      <c r="AC3777" s="81"/>
      <c r="AD3777" s="81"/>
      <c r="AE3777" s="81"/>
      <c r="AF3777" s="81"/>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81"/>
      <c r="C3902" s="81"/>
      <c r="D3902" s="81"/>
      <c r="E3902" s="81"/>
      <c r="F3902" s="81"/>
      <c r="G3902" s="81"/>
      <c r="H3902" s="81"/>
      <c r="I3902" s="81"/>
      <c r="J3902" s="81"/>
      <c r="K3902" s="81"/>
      <c r="L3902" s="81"/>
      <c r="M3902" s="81"/>
      <c r="N3902" s="81"/>
      <c r="O3902" s="81"/>
      <c r="P3902" s="81"/>
      <c r="Q3902" s="81"/>
      <c r="R3902" s="81"/>
      <c r="S3902" s="81"/>
      <c r="T3902" s="81"/>
      <c r="U3902" s="81"/>
      <c r="V3902" s="81"/>
      <c r="W3902" s="81"/>
      <c r="X3902" s="81"/>
      <c r="Y3902" s="81"/>
      <c r="Z3902" s="81"/>
      <c r="AA3902" s="81"/>
      <c r="AB3902" s="81"/>
      <c r="AC3902" s="81"/>
      <c r="AD3902" s="81"/>
      <c r="AE3902" s="81"/>
      <c r="AF3902" s="81"/>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81"/>
      <c r="C4027" s="81"/>
      <c r="D4027" s="81"/>
      <c r="E4027" s="81"/>
      <c r="F4027" s="81"/>
      <c r="G4027" s="81"/>
      <c r="H4027" s="81"/>
      <c r="I4027" s="81"/>
      <c r="J4027" s="81"/>
      <c r="K4027" s="81"/>
      <c r="L4027" s="81"/>
      <c r="M4027" s="81"/>
      <c r="N4027" s="81"/>
      <c r="O4027" s="81"/>
      <c r="P4027" s="81"/>
      <c r="Q4027" s="81"/>
      <c r="R4027" s="81"/>
      <c r="S4027" s="81"/>
      <c r="T4027" s="81"/>
      <c r="U4027" s="81"/>
      <c r="V4027" s="81"/>
      <c r="W4027" s="81"/>
      <c r="X4027" s="81"/>
      <c r="Y4027" s="81"/>
      <c r="Z4027" s="81"/>
      <c r="AA4027" s="81"/>
      <c r="AB4027" s="81"/>
      <c r="AC4027" s="81"/>
      <c r="AD4027" s="81"/>
      <c r="AE4027" s="81"/>
      <c r="AF4027" s="81"/>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81"/>
      <c r="C4152" s="81"/>
      <c r="D4152" s="81"/>
      <c r="E4152" s="81"/>
      <c r="F4152" s="81"/>
      <c r="G4152" s="81"/>
      <c r="H4152" s="81"/>
      <c r="I4152" s="81"/>
      <c r="J4152" s="81"/>
      <c r="K4152" s="81"/>
      <c r="L4152" s="81"/>
      <c r="M4152" s="81"/>
      <c r="N4152" s="81"/>
      <c r="O4152" s="81"/>
      <c r="P4152" s="81"/>
      <c r="Q4152" s="81"/>
      <c r="R4152" s="81"/>
      <c r="S4152" s="81"/>
      <c r="T4152" s="81"/>
      <c r="U4152" s="81"/>
      <c r="V4152" s="81"/>
      <c r="W4152" s="81"/>
      <c r="X4152" s="81"/>
      <c r="Y4152" s="81"/>
      <c r="Z4152" s="81"/>
      <c r="AA4152" s="81"/>
      <c r="AB4152" s="81"/>
      <c r="AC4152" s="81"/>
      <c r="AD4152" s="81"/>
      <c r="AE4152" s="81"/>
      <c r="AF4152" s="81"/>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81"/>
      <c r="C4277" s="81"/>
      <c r="D4277" s="81"/>
      <c r="E4277" s="81"/>
      <c r="F4277" s="81"/>
      <c r="G4277" s="81"/>
      <c r="H4277" s="81"/>
      <c r="I4277" s="81"/>
      <c r="J4277" s="81"/>
      <c r="K4277" s="81"/>
      <c r="L4277" s="81"/>
      <c r="M4277" s="81"/>
      <c r="N4277" s="81"/>
      <c r="O4277" s="81"/>
      <c r="P4277" s="81"/>
      <c r="Q4277" s="81"/>
      <c r="R4277" s="81"/>
      <c r="S4277" s="81"/>
      <c r="T4277" s="81"/>
      <c r="U4277" s="81"/>
      <c r="V4277" s="81"/>
      <c r="W4277" s="81"/>
      <c r="X4277" s="81"/>
      <c r="Y4277" s="81"/>
      <c r="Z4277" s="81"/>
      <c r="AA4277" s="81"/>
      <c r="AB4277" s="81"/>
      <c r="AC4277" s="81"/>
      <c r="AD4277" s="81"/>
      <c r="AE4277" s="81"/>
      <c r="AF4277" s="81"/>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81"/>
      <c r="C4402" s="81"/>
      <c r="D4402" s="81"/>
      <c r="E4402" s="81"/>
      <c r="F4402" s="81"/>
      <c r="G4402" s="81"/>
      <c r="H4402" s="81"/>
      <c r="I4402" s="81"/>
      <c r="J4402" s="81"/>
      <c r="K4402" s="81"/>
      <c r="L4402" s="81"/>
      <c r="M4402" s="81"/>
      <c r="N4402" s="81"/>
      <c r="O4402" s="81"/>
      <c r="P4402" s="81"/>
      <c r="Q4402" s="81"/>
      <c r="R4402" s="81"/>
      <c r="S4402" s="81"/>
      <c r="T4402" s="81"/>
      <c r="U4402" s="81"/>
      <c r="V4402" s="81"/>
      <c r="W4402" s="81"/>
      <c r="X4402" s="81"/>
      <c r="Y4402" s="81"/>
      <c r="Z4402" s="81"/>
      <c r="AA4402" s="81"/>
      <c r="AB4402" s="81"/>
      <c r="AC4402" s="81"/>
      <c r="AD4402" s="81"/>
      <c r="AE4402" s="81"/>
      <c r="AF4402" s="81"/>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election sqref="A1:XFD1048576"/>
    </sheetView>
    <sheetView workbookViewId="1"/>
  </sheetViews>
  <sheetFormatPr defaultRowHeight="14.5"/>
  <sheetData>
    <row r="1" spans="1:35">
      <c r="A1" t="s">
        <v>645</v>
      </c>
    </row>
    <row r="2" spans="1:35">
      <c r="A2" t="s">
        <v>3577</v>
      </c>
    </row>
    <row r="3" spans="1:35">
      <c r="A3" t="s">
        <v>3578</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130</v>
      </c>
      <c r="B6" t="s">
        <v>3579</v>
      </c>
      <c r="C6" t="s">
        <v>3580</v>
      </c>
      <c r="D6" t="s">
        <v>649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8">
        <v>-8.9999999999999993E-3</v>
      </c>
    </row>
    <row r="7" spans="1:35">
      <c r="A7" t="s">
        <v>128</v>
      </c>
    </row>
    <row r="8" spans="1:35">
      <c r="A8" t="s">
        <v>451</v>
      </c>
      <c r="B8" t="s">
        <v>3581</v>
      </c>
      <c r="C8" t="s">
        <v>3582</v>
      </c>
      <c r="D8" t="s">
        <v>657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8">
        <v>1E-3</v>
      </c>
    </row>
    <row r="9" spans="1:35">
      <c r="A9" t="s">
        <v>453</v>
      </c>
      <c r="B9" t="s">
        <v>3583</v>
      </c>
      <c r="C9" t="s">
        <v>3584</v>
      </c>
      <c r="D9" t="s">
        <v>657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8">
        <v>3.0000000000000001E-3</v>
      </c>
    </row>
    <row r="10" spans="1:35">
      <c r="A10" t="s">
        <v>127</v>
      </c>
    </row>
    <row r="11" spans="1:35">
      <c r="A11" t="s">
        <v>455</v>
      </c>
    </row>
    <row r="12" spans="1:35">
      <c r="A12" t="s">
        <v>456</v>
      </c>
      <c r="B12" t="s">
        <v>3585</v>
      </c>
      <c r="C12" t="s">
        <v>3586</v>
      </c>
      <c r="D12" t="s">
        <v>662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8">
        <v>2E-3</v>
      </c>
    </row>
    <row r="13" spans="1:35">
      <c r="A13" t="s">
        <v>458</v>
      </c>
      <c r="B13" t="s">
        <v>3587</v>
      </c>
      <c r="C13" t="s">
        <v>3588</v>
      </c>
      <c r="D13" t="s">
        <v>662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8">
        <v>8.0000000000000002E-3</v>
      </c>
    </row>
    <row r="14" spans="1:35">
      <c r="A14" t="s">
        <v>3589</v>
      </c>
      <c r="B14" t="s">
        <v>3590</v>
      </c>
      <c r="C14" t="s">
        <v>3591</v>
      </c>
      <c r="D14" t="s">
        <v>662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8">
        <v>5.0000000000000001E-3</v>
      </c>
    </row>
    <row r="15" spans="1:35">
      <c r="A15" t="s">
        <v>3592</v>
      </c>
      <c r="B15" t="s">
        <v>3593</v>
      </c>
      <c r="C15" t="s">
        <v>3594</v>
      </c>
      <c r="D15" t="s">
        <v>662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8">
        <v>1E-3</v>
      </c>
    </row>
    <row r="16" spans="1:35">
      <c r="A16" t="s">
        <v>3595</v>
      </c>
      <c r="B16" t="s">
        <v>3596</v>
      </c>
      <c r="C16" t="s">
        <v>3597</v>
      </c>
      <c r="D16" t="s">
        <v>662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8">
        <v>-6.0000000000000001E-3</v>
      </c>
    </row>
    <row r="17" spans="1:35">
      <c r="A17" t="s">
        <v>3598</v>
      </c>
      <c r="B17" t="s">
        <v>3599</v>
      </c>
      <c r="C17" t="s">
        <v>3600</v>
      </c>
      <c r="D17" t="s">
        <v>662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8">
        <v>1.0999999999999999E-2</v>
      </c>
    </row>
    <row r="18" spans="1:35">
      <c r="A18" t="s">
        <v>3601</v>
      </c>
      <c r="B18" t="s">
        <v>3602</v>
      </c>
      <c r="C18" t="s">
        <v>3603</v>
      </c>
      <c r="D18" t="s">
        <v>662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8">
        <v>-3.0000000000000001E-3</v>
      </c>
    </row>
    <row r="19" spans="1:35">
      <c r="A19" t="s">
        <v>3604</v>
      </c>
      <c r="B19" t="s">
        <v>3605</v>
      </c>
      <c r="C19" t="s">
        <v>3606</v>
      </c>
      <c r="D19" t="s">
        <v>662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8">
        <v>-3.0000000000000001E-3</v>
      </c>
    </row>
    <row r="20" spans="1:35">
      <c r="A20" t="s">
        <v>3607</v>
      </c>
      <c r="B20" t="s">
        <v>3608</v>
      </c>
      <c r="C20" t="s">
        <v>3609</v>
      </c>
      <c r="D20" t="s">
        <v>662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8">
        <v>1E-3</v>
      </c>
    </row>
    <row r="21" spans="1:35">
      <c r="A21" t="s">
        <v>472</v>
      </c>
      <c r="B21" t="s">
        <v>3610</v>
      </c>
      <c r="C21" t="s">
        <v>3611</v>
      </c>
      <c r="D21" t="s">
        <v>662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8">
        <v>-1E-3</v>
      </c>
    </row>
    <row r="22" spans="1:35">
      <c r="A22" t="s">
        <v>3612</v>
      </c>
      <c r="B22" t="s">
        <v>3613</v>
      </c>
      <c r="C22" t="s">
        <v>3614</v>
      </c>
      <c r="D22" t="s">
        <v>662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8">
        <v>5.0000000000000001E-3</v>
      </c>
    </row>
    <row r="23" spans="1:35">
      <c r="A23" t="s">
        <v>3615</v>
      </c>
      <c r="B23" t="s">
        <v>3616</v>
      </c>
      <c r="C23" t="s">
        <v>3617</v>
      </c>
      <c r="D23" t="s">
        <v>662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8">
        <v>7.0000000000000001E-3</v>
      </c>
    </row>
    <row r="24" spans="1:35">
      <c r="A24" t="s">
        <v>3618</v>
      </c>
      <c r="B24" t="s">
        <v>3619</v>
      </c>
      <c r="C24" t="s">
        <v>3620</v>
      </c>
      <c r="D24" t="s">
        <v>662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8">
        <v>1.2E-2</v>
      </c>
    </row>
    <row r="25" spans="1:35">
      <c r="A25" t="s">
        <v>466</v>
      </c>
      <c r="B25" t="s">
        <v>3621</v>
      </c>
      <c r="C25" t="s">
        <v>3622</v>
      </c>
      <c r="D25" t="s">
        <v>662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8">
        <v>2.1000000000000001E-2</v>
      </c>
    </row>
    <row r="26" spans="1:35">
      <c r="A26" t="s">
        <v>3623</v>
      </c>
      <c r="B26" t="s">
        <v>3624</v>
      </c>
      <c r="C26" t="s">
        <v>3625</v>
      </c>
      <c r="D26" t="s">
        <v>662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8">
        <v>2E-3</v>
      </c>
    </row>
    <row r="27" spans="1:35">
      <c r="A27" t="s">
        <v>3626</v>
      </c>
      <c r="B27" t="s">
        <v>3627</v>
      </c>
      <c r="C27" t="s">
        <v>3628</v>
      </c>
      <c r="D27" t="s">
        <v>662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8">
        <v>7.0000000000000001E-3</v>
      </c>
    </row>
    <row r="28" spans="1:35">
      <c r="A28" t="s">
        <v>126</v>
      </c>
    </row>
    <row r="29" spans="1:35">
      <c r="A29" t="s">
        <v>482</v>
      </c>
    </row>
    <row r="30" spans="1:35">
      <c r="A30" t="s">
        <v>445</v>
      </c>
    </row>
    <row r="31" spans="1:35">
      <c r="A31" t="s">
        <v>456</v>
      </c>
      <c r="B31" t="s">
        <v>3629</v>
      </c>
      <c r="C31" t="s">
        <v>3630</v>
      </c>
      <c r="D31" t="s">
        <v>371</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8">
        <v>1.4999999999999999E-2</v>
      </c>
    </row>
    <row r="32" spans="1:35">
      <c r="A32" t="s">
        <v>458</v>
      </c>
      <c r="B32" t="s">
        <v>3631</v>
      </c>
      <c r="C32" t="s">
        <v>3632</v>
      </c>
      <c r="D32" t="s">
        <v>371</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8">
        <v>1.7000000000000001E-2</v>
      </c>
    </row>
    <row r="33" spans="1:35">
      <c r="A33" t="s">
        <v>3589</v>
      </c>
      <c r="B33" t="s">
        <v>3633</v>
      </c>
      <c r="C33" t="s">
        <v>3634</v>
      </c>
      <c r="D33" t="s">
        <v>371</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8">
        <v>0.04</v>
      </c>
    </row>
    <row r="34" spans="1:35">
      <c r="A34" t="s">
        <v>3592</v>
      </c>
      <c r="B34" t="s">
        <v>3635</v>
      </c>
      <c r="C34" t="s">
        <v>3636</v>
      </c>
      <c r="D34" t="s">
        <v>371</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8">
        <v>0.04</v>
      </c>
    </row>
    <row r="35" spans="1:35">
      <c r="A35" t="s">
        <v>3595</v>
      </c>
      <c r="B35" t="s">
        <v>3637</v>
      </c>
      <c r="C35" t="s">
        <v>3638</v>
      </c>
      <c r="D35" t="s">
        <v>371</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8">
        <v>3.5000000000000003E-2</v>
      </c>
    </row>
    <row r="36" spans="1:35">
      <c r="A36" t="s">
        <v>3598</v>
      </c>
      <c r="B36" t="s">
        <v>3639</v>
      </c>
      <c r="C36" t="s">
        <v>3640</v>
      </c>
      <c r="D36" t="s">
        <v>371</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8">
        <v>4.2999999999999997E-2</v>
      </c>
    </row>
    <row r="37" spans="1:35">
      <c r="A37" t="s">
        <v>3601</v>
      </c>
      <c r="B37" t="s">
        <v>3641</v>
      </c>
      <c r="C37" t="s">
        <v>3642</v>
      </c>
      <c r="D37" t="s">
        <v>371</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8">
        <v>1.9E-2</v>
      </c>
    </row>
    <row r="38" spans="1:35">
      <c r="A38" t="s">
        <v>3604</v>
      </c>
      <c r="B38" t="s">
        <v>3643</v>
      </c>
      <c r="C38" t="s">
        <v>3644</v>
      </c>
      <c r="D38" t="s">
        <v>371</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8">
        <v>1.4E-2</v>
      </c>
    </row>
    <row r="39" spans="1:35">
      <c r="A39" t="s">
        <v>3607</v>
      </c>
      <c r="B39" t="s">
        <v>3645</v>
      </c>
      <c r="C39" t="s">
        <v>3646</v>
      </c>
      <c r="D39" t="s">
        <v>371</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8">
        <v>4.9000000000000002E-2</v>
      </c>
    </row>
    <row r="40" spans="1:35">
      <c r="A40" t="s">
        <v>472</v>
      </c>
      <c r="B40" t="s">
        <v>3647</v>
      </c>
      <c r="C40" t="s">
        <v>3648</v>
      </c>
      <c r="D40" t="s">
        <v>371</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8">
        <v>4.5999999999999999E-2</v>
      </c>
    </row>
    <row r="41" spans="1:35">
      <c r="A41" t="s">
        <v>3612</v>
      </c>
      <c r="B41" t="s">
        <v>3649</v>
      </c>
      <c r="C41" t="s">
        <v>3650</v>
      </c>
      <c r="D41" t="s">
        <v>371</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8">
        <v>6.5000000000000002E-2</v>
      </c>
    </row>
    <row r="42" spans="1:35">
      <c r="A42" t="s">
        <v>3615</v>
      </c>
      <c r="B42" t="s">
        <v>3651</v>
      </c>
      <c r="C42" t="s">
        <v>3652</v>
      </c>
      <c r="D42" t="s">
        <v>371</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8">
        <v>6.0999999999999999E-2</v>
      </c>
    </row>
    <row r="43" spans="1:35">
      <c r="A43" t="s">
        <v>3618</v>
      </c>
      <c r="B43" t="s">
        <v>3653</v>
      </c>
      <c r="C43" t="s">
        <v>3654</v>
      </c>
      <c r="D43" t="s">
        <v>371</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8">
        <v>5.6000000000000001E-2</v>
      </c>
    </row>
    <row r="44" spans="1:35">
      <c r="A44" t="s">
        <v>466</v>
      </c>
      <c r="B44" t="s">
        <v>3655</v>
      </c>
      <c r="C44" t="s">
        <v>3656</v>
      </c>
      <c r="D44" t="s">
        <v>371</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8">
        <v>6.4000000000000001E-2</v>
      </c>
    </row>
    <row r="45" spans="1:35">
      <c r="A45" t="s">
        <v>3623</v>
      </c>
      <c r="B45" t="s">
        <v>3657</v>
      </c>
      <c r="C45" t="s">
        <v>3658</v>
      </c>
      <c r="D45" t="s">
        <v>371</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8">
        <v>1.7000000000000001E-2</v>
      </c>
    </row>
    <row r="46" spans="1:35">
      <c r="A46" t="s">
        <v>3626</v>
      </c>
      <c r="B46" t="s">
        <v>3659</v>
      </c>
      <c r="C46" t="s">
        <v>3660</v>
      </c>
      <c r="D46" t="s">
        <v>371</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8">
        <v>3.5999999999999997E-2</v>
      </c>
    </row>
    <row r="47" spans="1:35">
      <c r="A47" t="s">
        <v>3661</v>
      </c>
      <c r="B47" t="s">
        <v>3662</v>
      </c>
      <c r="C47" t="s">
        <v>3663</v>
      </c>
      <c r="D47" t="s">
        <v>371</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8">
        <v>3.6999999999999998E-2</v>
      </c>
    </row>
    <row r="48" spans="1:35">
      <c r="A48" t="s">
        <v>447</v>
      </c>
    </row>
    <row r="49" spans="1:35">
      <c r="A49" t="s">
        <v>456</v>
      </c>
      <c r="B49" t="s">
        <v>3664</v>
      </c>
      <c r="C49" t="s">
        <v>3665</v>
      </c>
      <c r="D49" t="s">
        <v>371</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8">
        <v>3.5999999999999997E-2</v>
      </c>
    </row>
    <row r="50" spans="1:35">
      <c r="A50" t="s">
        <v>458</v>
      </c>
      <c r="B50" t="s">
        <v>3666</v>
      </c>
      <c r="C50" t="s">
        <v>3667</v>
      </c>
      <c r="D50" t="s">
        <v>371</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8">
        <v>4.5999999999999999E-2</v>
      </c>
    </row>
    <row r="51" spans="1:35">
      <c r="A51" t="s">
        <v>3589</v>
      </c>
      <c r="B51" t="s">
        <v>3668</v>
      </c>
      <c r="C51" t="s">
        <v>3669</v>
      </c>
      <c r="D51" t="s">
        <v>371</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8">
        <v>5.6000000000000001E-2</v>
      </c>
    </row>
    <row r="52" spans="1:35">
      <c r="A52" t="s">
        <v>3592</v>
      </c>
      <c r="B52" t="s">
        <v>3670</v>
      </c>
      <c r="C52" t="s">
        <v>3671</v>
      </c>
      <c r="D52" t="s">
        <v>371</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8">
        <v>4.4999999999999998E-2</v>
      </c>
    </row>
    <row r="53" spans="1:35">
      <c r="A53" t="s">
        <v>3595</v>
      </c>
      <c r="B53" t="s">
        <v>3672</v>
      </c>
      <c r="C53" t="s">
        <v>3673</v>
      </c>
      <c r="D53" t="s">
        <v>371</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8">
        <v>5.2999999999999999E-2</v>
      </c>
    </row>
    <row r="54" spans="1:35">
      <c r="A54" t="s">
        <v>3598</v>
      </c>
      <c r="B54" t="s">
        <v>3674</v>
      </c>
      <c r="C54" t="s">
        <v>3675</v>
      </c>
      <c r="D54" t="s">
        <v>371</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8">
        <v>7.4999999999999997E-2</v>
      </c>
    </row>
    <row r="55" spans="1:35">
      <c r="A55" t="s">
        <v>3601</v>
      </c>
      <c r="B55" t="s">
        <v>3676</v>
      </c>
      <c r="C55" t="s">
        <v>3677</v>
      </c>
      <c r="D55" t="s">
        <v>371</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8">
        <v>5.8999999999999997E-2</v>
      </c>
    </row>
    <row r="56" spans="1:35">
      <c r="A56" t="s">
        <v>3604</v>
      </c>
      <c r="B56" t="s">
        <v>3678</v>
      </c>
      <c r="C56" t="s">
        <v>3679</v>
      </c>
      <c r="D56" t="s">
        <v>371</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8">
        <v>4.7E-2</v>
      </c>
    </row>
    <row r="57" spans="1:35">
      <c r="A57" t="s">
        <v>3607</v>
      </c>
      <c r="B57" t="s">
        <v>3680</v>
      </c>
      <c r="C57" t="s">
        <v>3681</v>
      </c>
      <c r="D57" t="s">
        <v>371</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8">
        <v>5.2999999999999999E-2</v>
      </c>
    </row>
    <row r="58" spans="1:35">
      <c r="A58" t="s">
        <v>472</v>
      </c>
      <c r="B58" t="s">
        <v>3682</v>
      </c>
      <c r="C58" t="s">
        <v>3683</v>
      </c>
      <c r="D58" t="s">
        <v>371</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8">
        <v>8.8999999999999996E-2</v>
      </c>
    </row>
    <row r="59" spans="1:35">
      <c r="A59" t="s">
        <v>3612</v>
      </c>
      <c r="B59" t="s">
        <v>3684</v>
      </c>
      <c r="C59" t="s">
        <v>3685</v>
      </c>
      <c r="D59" t="s">
        <v>371</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8">
        <v>9.0999999999999998E-2</v>
      </c>
    </row>
    <row r="60" spans="1:35">
      <c r="A60" t="s">
        <v>3615</v>
      </c>
      <c r="B60" t="s">
        <v>3686</v>
      </c>
      <c r="C60" t="s">
        <v>3687</v>
      </c>
      <c r="D60" t="s">
        <v>371</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8">
        <v>8.1000000000000003E-2</v>
      </c>
    </row>
    <row r="61" spans="1:35">
      <c r="A61" t="s">
        <v>3618</v>
      </c>
      <c r="B61" t="s">
        <v>3688</v>
      </c>
      <c r="C61" t="s">
        <v>3689</v>
      </c>
      <c r="D61" t="s">
        <v>371</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8">
        <v>7.4999999999999997E-2</v>
      </c>
    </row>
    <row r="62" spans="1:35">
      <c r="A62" t="s">
        <v>466</v>
      </c>
      <c r="B62" t="s">
        <v>3690</v>
      </c>
      <c r="C62" t="s">
        <v>3691</v>
      </c>
      <c r="D62" t="s">
        <v>371</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8">
        <v>6.4000000000000001E-2</v>
      </c>
    </row>
    <row r="63" spans="1:35">
      <c r="A63" t="s">
        <v>3623</v>
      </c>
      <c r="B63" t="s">
        <v>3692</v>
      </c>
      <c r="C63" t="s">
        <v>3693</v>
      </c>
      <c r="D63" t="s">
        <v>371</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8">
        <v>4.1000000000000002E-2</v>
      </c>
    </row>
    <row r="64" spans="1:35">
      <c r="A64" t="s">
        <v>3626</v>
      </c>
      <c r="B64" t="s">
        <v>3694</v>
      </c>
      <c r="C64" t="s">
        <v>3695</v>
      </c>
      <c r="D64" t="s">
        <v>371</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8">
        <v>5.8000000000000003E-2</v>
      </c>
    </row>
    <row r="65" spans="1:35">
      <c r="A65" t="s">
        <v>3696</v>
      </c>
      <c r="B65" t="s">
        <v>3697</v>
      </c>
      <c r="C65" t="s">
        <v>3698</v>
      </c>
      <c r="D65" t="s">
        <v>371</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8">
        <v>5.8000000000000003E-2</v>
      </c>
    </row>
    <row r="66" spans="1:35">
      <c r="A66" t="s">
        <v>123</v>
      </c>
      <c r="B66" t="s">
        <v>3699</v>
      </c>
      <c r="C66" t="s">
        <v>3698</v>
      </c>
      <c r="D66" t="s">
        <v>371</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8">
        <v>4.4999999999999998E-2</v>
      </c>
    </row>
    <row r="67" spans="1:35">
      <c r="A67" t="s">
        <v>509</v>
      </c>
    </row>
    <row r="68" spans="1:35">
      <c r="A68" t="s">
        <v>456</v>
      </c>
      <c r="B68" t="s">
        <v>3700</v>
      </c>
      <c r="C68" t="s">
        <v>3701</v>
      </c>
      <c r="D68" t="s">
        <v>371</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8">
        <v>1.4E-2</v>
      </c>
    </row>
    <row r="69" spans="1:35">
      <c r="A69" t="s">
        <v>458</v>
      </c>
      <c r="B69" t="s">
        <v>3702</v>
      </c>
      <c r="C69" t="s">
        <v>3703</v>
      </c>
      <c r="D69" t="s">
        <v>371</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8">
        <v>8.9999999999999993E-3</v>
      </c>
    </row>
    <row r="70" spans="1:35">
      <c r="A70" t="s">
        <v>3589</v>
      </c>
      <c r="B70" t="s">
        <v>3704</v>
      </c>
      <c r="C70" t="s">
        <v>3705</v>
      </c>
      <c r="D70" t="s">
        <v>371</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8">
        <v>4.9000000000000002E-2</v>
      </c>
    </row>
    <row r="71" spans="1:35">
      <c r="A71" t="s">
        <v>3592</v>
      </c>
      <c r="B71" t="s">
        <v>3706</v>
      </c>
      <c r="C71" t="s">
        <v>3707</v>
      </c>
      <c r="D71" t="s">
        <v>371</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8">
        <v>3.4000000000000002E-2</v>
      </c>
    </row>
    <row r="72" spans="1:35">
      <c r="A72" t="s">
        <v>3595</v>
      </c>
      <c r="B72" t="s">
        <v>3708</v>
      </c>
      <c r="C72" t="s">
        <v>3709</v>
      </c>
      <c r="D72" t="s">
        <v>371</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8">
        <v>8.9999999999999993E-3</v>
      </c>
    </row>
    <row r="73" spans="1:35">
      <c r="A73" t="s">
        <v>3598</v>
      </c>
      <c r="B73" t="s">
        <v>3710</v>
      </c>
      <c r="C73" t="s">
        <v>3711</v>
      </c>
      <c r="D73" t="s">
        <v>371</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8">
        <v>0.02</v>
      </c>
    </row>
    <row r="74" spans="1:35">
      <c r="A74" t="s">
        <v>3601</v>
      </c>
      <c r="B74" t="s">
        <v>3712</v>
      </c>
      <c r="C74" t="s">
        <v>3713</v>
      </c>
      <c r="D74" t="s">
        <v>371</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8">
        <v>0.01</v>
      </c>
    </row>
    <row r="75" spans="1:35">
      <c r="A75" t="s">
        <v>3604</v>
      </c>
      <c r="B75" t="s">
        <v>3714</v>
      </c>
      <c r="C75" t="s">
        <v>3715</v>
      </c>
      <c r="D75" t="s">
        <v>371</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8">
        <v>1.2999999999999999E-2</v>
      </c>
    </row>
    <row r="76" spans="1:35">
      <c r="A76" t="s">
        <v>3607</v>
      </c>
      <c r="B76" t="s">
        <v>3716</v>
      </c>
      <c r="C76" t="s">
        <v>3717</v>
      </c>
      <c r="D76" t="s">
        <v>371</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8">
        <v>4.2000000000000003E-2</v>
      </c>
    </row>
    <row r="77" spans="1:35">
      <c r="A77" t="s">
        <v>472</v>
      </c>
      <c r="B77" t="s">
        <v>3718</v>
      </c>
      <c r="C77" t="s">
        <v>3719</v>
      </c>
      <c r="D77" t="s">
        <v>371</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8">
        <v>3.1E-2</v>
      </c>
    </row>
    <row r="78" spans="1:35">
      <c r="A78" t="s">
        <v>3612</v>
      </c>
      <c r="B78" t="s">
        <v>3720</v>
      </c>
      <c r="C78" t="s">
        <v>3721</v>
      </c>
      <c r="D78" t="s">
        <v>371</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8">
        <v>4.7E-2</v>
      </c>
    </row>
    <row r="79" spans="1:35">
      <c r="A79" t="s">
        <v>3615</v>
      </c>
      <c r="B79" t="s">
        <v>3722</v>
      </c>
      <c r="C79" t="s">
        <v>3723</v>
      </c>
      <c r="D79" t="s">
        <v>371</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8">
        <v>1.2999999999999999E-2</v>
      </c>
    </row>
    <row r="80" spans="1:35">
      <c r="A80" t="s">
        <v>3618</v>
      </c>
      <c r="B80" t="s">
        <v>3724</v>
      </c>
      <c r="C80" t="s">
        <v>3725</v>
      </c>
      <c r="D80" t="s">
        <v>371</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8">
        <v>-0.02</v>
      </c>
    </row>
    <row r="81" spans="1:35">
      <c r="A81" t="s">
        <v>466</v>
      </c>
      <c r="B81" t="s">
        <v>3726</v>
      </c>
      <c r="C81" t="s">
        <v>3727</v>
      </c>
      <c r="D81" t="s">
        <v>371</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8">
        <v>3.6999999999999998E-2</v>
      </c>
    </row>
    <row r="82" spans="1:35">
      <c r="A82" t="s">
        <v>3623</v>
      </c>
      <c r="B82" t="s">
        <v>3728</v>
      </c>
      <c r="C82" t="s">
        <v>3729</v>
      </c>
      <c r="D82" t="s">
        <v>371</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8">
        <v>1.2999999999999999E-2</v>
      </c>
    </row>
    <row r="83" spans="1:35">
      <c r="A83" t="s">
        <v>3626</v>
      </c>
      <c r="B83" t="s">
        <v>3730</v>
      </c>
      <c r="C83" t="s">
        <v>3731</v>
      </c>
      <c r="D83" t="s">
        <v>371</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8">
        <v>4.5999999999999999E-2</v>
      </c>
    </row>
    <row r="84" spans="1:35">
      <c r="A84" t="s">
        <v>3661</v>
      </c>
      <c r="B84" t="s">
        <v>3732</v>
      </c>
      <c r="C84" t="s">
        <v>3733</v>
      </c>
      <c r="D84" t="s">
        <v>371</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8">
        <v>1.4E-2</v>
      </c>
    </row>
    <row r="85" spans="1:35">
      <c r="A85" t="s">
        <v>3696</v>
      </c>
      <c r="B85" t="s">
        <v>3734</v>
      </c>
      <c r="C85" t="s">
        <v>3733</v>
      </c>
      <c r="D85" t="s">
        <v>371</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8">
        <v>2.5999999999999999E-2</v>
      </c>
    </row>
    <row r="86" spans="1:35">
      <c r="A86" t="s">
        <v>123</v>
      </c>
      <c r="B86" t="s">
        <v>3735</v>
      </c>
      <c r="C86" t="s">
        <v>3733</v>
      </c>
      <c r="D86" t="s">
        <v>371</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8">
        <v>2.3E-2</v>
      </c>
    </row>
    <row r="87" spans="1:35">
      <c r="A87" t="s">
        <v>125</v>
      </c>
    </row>
    <row r="88" spans="1:35">
      <c r="A88" t="s">
        <v>456</v>
      </c>
      <c r="B88" t="s">
        <v>3736</v>
      </c>
      <c r="C88" t="s">
        <v>3737</v>
      </c>
      <c r="D88" t="s">
        <v>371</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8">
        <v>0.02</v>
      </c>
    </row>
    <row r="89" spans="1:35">
      <c r="A89" t="s">
        <v>525</v>
      </c>
      <c r="B89" t="s">
        <v>3738</v>
      </c>
      <c r="C89" t="s">
        <v>3739</v>
      </c>
      <c r="D89" t="s">
        <v>371</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8">
        <v>1.6E-2</v>
      </c>
    </row>
    <row r="90" spans="1:35">
      <c r="A90" t="s">
        <v>527</v>
      </c>
      <c r="B90" t="s">
        <v>3740</v>
      </c>
      <c r="C90" t="s">
        <v>3741</v>
      </c>
      <c r="D90" t="s">
        <v>371</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8">
        <v>0.03</v>
      </c>
    </row>
    <row r="91" spans="1:35">
      <c r="A91" t="s">
        <v>529</v>
      </c>
      <c r="B91" t="s">
        <v>3742</v>
      </c>
      <c r="C91" t="s">
        <v>3743</v>
      </c>
      <c r="D91" t="s">
        <v>371</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8">
        <v>1.4999999999999999E-2</v>
      </c>
    </row>
    <row r="92" spans="1:35">
      <c r="A92" t="s">
        <v>458</v>
      </c>
      <c r="B92" t="s">
        <v>3744</v>
      </c>
      <c r="C92" t="s">
        <v>3745</v>
      </c>
      <c r="D92" t="s">
        <v>371</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8">
        <v>3.4000000000000002E-2</v>
      </c>
    </row>
    <row r="93" spans="1:35">
      <c r="A93" t="s">
        <v>525</v>
      </c>
      <c r="B93" t="s">
        <v>3746</v>
      </c>
      <c r="C93" t="s">
        <v>3747</v>
      </c>
      <c r="D93" t="s">
        <v>371</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8">
        <v>2.5999999999999999E-2</v>
      </c>
    </row>
    <row r="94" spans="1:35">
      <c r="A94" t="s">
        <v>527</v>
      </c>
      <c r="B94" t="s">
        <v>3748</v>
      </c>
      <c r="C94" t="s">
        <v>3749</v>
      </c>
      <c r="D94" t="s">
        <v>371</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8">
        <v>4.1000000000000002E-2</v>
      </c>
    </row>
    <row r="95" spans="1:35">
      <c r="A95" t="s">
        <v>529</v>
      </c>
      <c r="B95" t="s">
        <v>3750</v>
      </c>
      <c r="C95" t="s">
        <v>3751</v>
      </c>
      <c r="D95" t="s">
        <v>371</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8">
        <v>2.7E-2</v>
      </c>
    </row>
    <row r="96" spans="1:35">
      <c r="A96" t="s">
        <v>3589</v>
      </c>
      <c r="B96" t="s">
        <v>3752</v>
      </c>
      <c r="C96" t="s">
        <v>3753</v>
      </c>
      <c r="D96" t="s">
        <v>371</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8">
        <v>4.7E-2</v>
      </c>
    </row>
    <row r="97" spans="1:35">
      <c r="A97" t="s">
        <v>525</v>
      </c>
      <c r="B97" t="s">
        <v>3754</v>
      </c>
      <c r="C97" t="s">
        <v>3755</v>
      </c>
      <c r="D97" t="s">
        <v>371</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8">
        <v>4.5999999999999999E-2</v>
      </c>
    </row>
    <row r="98" spans="1:35">
      <c r="A98" t="s">
        <v>527</v>
      </c>
      <c r="B98" t="s">
        <v>3756</v>
      </c>
      <c r="C98" t="s">
        <v>3757</v>
      </c>
      <c r="D98" t="s">
        <v>371</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8">
        <v>0.05</v>
      </c>
    </row>
    <row r="99" spans="1:35">
      <c r="A99" t="s">
        <v>529</v>
      </c>
      <c r="B99" t="s">
        <v>3758</v>
      </c>
      <c r="C99" t="s">
        <v>3759</v>
      </c>
      <c r="D99" t="s">
        <v>371</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8">
        <v>4.3999999999999997E-2</v>
      </c>
    </row>
    <row r="100" spans="1:35">
      <c r="A100" t="s">
        <v>3592</v>
      </c>
      <c r="B100" t="s">
        <v>3760</v>
      </c>
      <c r="C100" t="s">
        <v>3761</v>
      </c>
      <c r="D100" t="s">
        <v>371</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8">
        <v>3.5000000000000003E-2</v>
      </c>
    </row>
    <row r="101" spans="1:35">
      <c r="A101" t="s">
        <v>525</v>
      </c>
      <c r="B101" t="s">
        <v>3762</v>
      </c>
      <c r="C101" t="s">
        <v>3763</v>
      </c>
      <c r="D101" t="s">
        <v>371</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8">
        <v>3.4000000000000002E-2</v>
      </c>
    </row>
    <row r="102" spans="1:35">
      <c r="A102" t="s">
        <v>527</v>
      </c>
      <c r="B102" t="s">
        <v>3764</v>
      </c>
      <c r="C102" t="s">
        <v>3765</v>
      </c>
      <c r="D102" t="s">
        <v>371</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8">
        <v>3.5999999999999997E-2</v>
      </c>
    </row>
    <row r="103" spans="1:35">
      <c r="A103" t="s">
        <v>529</v>
      </c>
      <c r="B103" t="s">
        <v>3766</v>
      </c>
      <c r="C103" t="s">
        <v>3767</v>
      </c>
      <c r="D103" t="s">
        <v>371</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8">
        <v>3.5000000000000003E-2</v>
      </c>
    </row>
    <row r="104" spans="1:35">
      <c r="A104" t="s">
        <v>3595</v>
      </c>
      <c r="B104" t="s">
        <v>3768</v>
      </c>
      <c r="C104" t="s">
        <v>3769</v>
      </c>
      <c r="D104" t="s">
        <v>371</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8">
        <v>3.1E-2</v>
      </c>
    </row>
    <row r="105" spans="1:35">
      <c r="A105" t="s">
        <v>525</v>
      </c>
      <c r="B105" t="s">
        <v>3770</v>
      </c>
      <c r="C105" t="s">
        <v>3771</v>
      </c>
      <c r="D105" t="s">
        <v>371</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8">
        <v>2.5000000000000001E-2</v>
      </c>
    </row>
    <row r="106" spans="1:35">
      <c r="A106" t="s">
        <v>527</v>
      </c>
      <c r="B106" t="s">
        <v>3772</v>
      </c>
      <c r="C106" t="s">
        <v>3773</v>
      </c>
      <c r="D106" t="s">
        <v>371</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8">
        <v>3.6999999999999998E-2</v>
      </c>
    </row>
    <row r="107" spans="1:35">
      <c r="A107" t="s">
        <v>529</v>
      </c>
      <c r="B107" t="s">
        <v>3774</v>
      </c>
      <c r="C107" t="s">
        <v>3775</v>
      </c>
      <c r="D107" t="s">
        <v>371</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8">
        <v>2.1999999999999999E-2</v>
      </c>
    </row>
    <row r="108" spans="1:35">
      <c r="A108" t="s">
        <v>3598</v>
      </c>
      <c r="B108" t="s">
        <v>3776</v>
      </c>
      <c r="C108" t="s">
        <v>3777</v>
      </c>
      <c r="D108" t="s">
        <v>371</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8">
        <v>5.3999999999999999E-2</v>
      </c>
    </row>
    <row r="109" spans="1:35">
      <c r="A109" t="s">
        <v>525</v>
      </c>
      <c r="B109" t="s">
        <v>3778</v>
      </c>
      <c r="C109" t="s">
        <v>3779</v>
      </c>
      <c r="D109" t="s">
        <v>371</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8">
        <v>3.9E-2</v>
      </c>
    </row>
    <row r="110" spans="1:35">
      <c r="A110" t="s">
        <v>527</v>
      </c>
      <c r="B110" t="s">
        <v>3780</v>
      </c>
      <c r="C110" t="s">
        <v>3781</v>
      </c>
      <c r="D110" t="s">
        <v>371</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8">
        <v>6.5000000000000002E-2</v>
      </c>
    </row>
    <row r="111" spans="1:35">
      <c r="A111" t="s">
        <v>529</v>
      </c>
      <c r="B111" t="s">
        <v>3782</v>
      </c>
      <c r="C111" t="s">
        <v>3783</v>
      </c>
      <c r="D111" t="s">
        <v>371</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8">
        <v>3.9E-2</v>
      </c>
    </row>
    <row r="112" spans="1:35">
      <c r="A112" t="s">
        <v>3601</v>
      </c>
      <c r="B112" t="s">
        <v>3784</v>
      </c>
      <c r="C112" t="s">
        <v>3785</v>
      </c>
      <c r="D112" t="s">
        <v>371</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8">
        <v>3.7999999999999999E-2</v>
      </c>
    </row>
    <row r="113" spans="1:35">
      <c r="A113" t="s">
        <v>525</v>
      </c>
      <c r="B113" t="s">
        <v>3786</v>
      </c>
      <c r="C113" t="s">
        <v>3787</v>
      </c>
      <c r="D113" t="s">
        <v>371</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8">
        <v>3.2000000000000001E-2</v>
      </c>
    </row>
    <row r="114" spans="1:35">
      <c r="A114" t="s">
        <v>527</v>
      </c>
      <c r="B114" t="s">
        <v>3788</v>
      </c>
      <c r="C114" t="s">
        <v>3789</v>
      </c>
      <c r="D114" t="s">
        <v>371</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8">
        <v>4.2000000000000003E-2</v>
      </c>
    </row>
    <row r="115" spans="1:35">
      <c r="A115" t="s">
        <v>529</v>
      </c>
      <c r="B115" t="s">
        <v>3790</v>
      </c>
      <c r="C115" t="s">
        <v>3791</v>
      </c>
      <c r="D115" t="s">
        <v>371</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8">
        <v>1.4E-2</v>
      </c>
    </row>
    <row r="116" spans="1:35">
      <c r="A116" t="s">
        <v>3604</v>
      </c>
      <c r="B116" t="s">
        <v>3792</v>
      </c>
      <c r="C116" t="s">
        <v>3793</v>
      </c>
      <c r="D116" t="s">
        <v>371</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8">
        <v>2.3E-2</v>
      </c>
    </row>
    <row r="117" spans="1:35">
      <c r="A117" t="s">
        <v>525</v>
      </c>
      <c r="B117" t="s">
        <v>3794</v>
      </c>
      <c r="C117" t="s">
        <v>3795</v>
      </c>
      <c r="D117" t="s">
        <v>371</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8">
        <v>2.1000000000000001E-2</v>
      </c>
    </row>
    <row r="118" spans="1:35">
      <c r="A118" t="s">
        <v>527</v>
      </c>
      <c r="B118" t="s">
        <v>3796</v>
      </c>
      <c r="C118" t="s">
        <v>3797</v>
      </c>
      <c r="D118" t="s">
        <v>371</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8">
        <v>3.6999999999999998E-2</v>
      </c>
    </row>
    <row r="119" spans="1:35">
      <c r="A119" t="s">
        <v>529</v>
      </c>
      <c r="B119" t="s">
        <v>3798</v>
      </c>
      <c r="C119" t="s">
        <v>3799</v>
      </c>
      <c r="D119" t="s">
        <v>371</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8">
        <v>1.6E-2</v>
      </c>
    </row>
    <row r="120" spans="1:35">
      <c r="A120" t="s">
        <v>3607</v>
      </c>
      <c r="B120" t="s">
        <v>3800</v>
      </c>
      <c r="C120" t="s">
        <v>3801</v>
      </c>
      <c r="D120" t="s">
        <v>371</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8">
        <v>4.8000000000000001E-2</v>
      </c>
    </row>
    <row r="121" spans="1:35">
      <c r="A121" t="s">
        <v>525</v>
      </c>
      <c r="B121" t="s">
        <v>3802</v>
      </c>
      <c r="C121" t="s">
        <v>3803</v>
      </c>
      <c r="D121" t="s">
        <v>371</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8">
        <v>4.8000000000000001E-2</v>
      </c>
    </row>
    <row r="122" spans="1:35">
      <c r="A122" t="s">
        <v>527</v>
      </c>
      <c r="B122" t="s">
        <v>3804</v>
      </c>
      <c r="C122" t="s">
        <v>3805</v>
      </c>
      <c r="D122" t="s">
        <v>371</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8">
        <v>4.7E-2</v>
      </c>
    </row>
    <row r="123" spans="1:35">
      <c r="A123" t="s">
        <v>529</v>
      </c>
      <c r="B123" t="s">
        <v>3806</v>
      </c>
      <c r="C123" t="s">
        <v>3807</v>
      </c>
      <c r="D123" t="s">
        <v>371</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8">
        <v>4.8000000000000001E-2</v>
      </c>
    </row>
    <row r="124" spans="1:35">
      <c r="A124" t="s">
        <v>472</v>
      </c>
      <c r="B124" t="s">
        <v>3808</v>
      </c>
      <c r="C124" t="s">
        <v>3809</v>
      </c>
      <c r="D124" t="s">
        <v>371</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8">
        <v>4.1000000000000002E-2</v>
      </c>
    </row>
    <row r="125" spans="1:35">
      <c r="A125" t="s">
        <v>525</v>
      </c>
      <c r="B125" t="s">
        <v>3810</v>
      </c>
      <c r="C125" t="s">
        <v>3811</v>
      </c>
      <c r="D125" t="s">
        <v>371</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8">
        <v>3.6999999999999998E-2</v>
      </c>
    </row>
    <row r="126" spans="1:35">
      <c r="A126" t="s">
        <v>527</v>
      </c>
      <c r="B126" t="s">
        <v>3812</v>
      </c>
      <c r="C126" t="s">
        <v>3813</v>
      </c>
      <c r="D126" t="s">
        <v>371</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8">
        <v>6.6000000000000003E-2</v>
      </c>
    </row>
    <row r="127" spans="1:35">
      <c r="A127" t="s">
        <v>529</v>
      </c>
      <c r="B127" t="s">
        <v>3814</v>
      </c>
      <c r="C127" t="s">
        <v>3815</v>
      </c>
      <c r="D127" t="s">
        <v>371</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8">
        <v>3.5000000000000003E-2</v>
      </c>
    </row>
    <row r="128" spans="1:35">
      <c r="A128" t="s">
        <v>3612</v>
      </c>
      <c r="B128" t="s">
        <v>3816</v>
      </c>
      <c r="C128" t="s">
        <v>3817</v>
      </c>
      <c r="D128" t="s">
        <v>371</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8">
        <v>6.8000000000000005E-2</v>
      </c>
    </row>
    <row r="129" spans="1:35">
      <c r="A129" t="s">
        <v>525</v>
      </c>
      <c r="B129" t="s">
        <v>3818</v>
      </c>
      <c r="C129" t="s">
        <v>3819</v>
      </c>
      <c r="D129" t="s">
        <v>371</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8">
        <v>6.4000000000000001E-2</v>
      </c>
    </row>
    <row r="130" spans="1:35">
      <c r="A130" t="s">
        <v>527</v>
      </c>
      <c r="B130" t="s">
        <v>3820</v>
      </c>
      <c r="C130" t="s">
        <v>3821</v>
      </c>
      <c r="D130" t="s">
        <v>371</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8">
        <v>8.2000000000000003E-2</v>
      </c>
    </row>
    <row r="131" spans="1:35">
      <c r="A131" t="s">
        <v>529</v>
      </c>
      <c r="B131" t="s">
        <v>3822</v>
      </c>
      <c r="C131" t="s">
        <v>3823</v>
      </c>
      <c r="D131" t="s">
        <v>371</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8">
        <v>6.0999999999999999E-2</v>
      </c>
    </row>
    <row r="132" spans="1:35">
      <c r="A132" t="s">
        <v>3615</v>
      </c>
      <c r="B132" t="s">
        <v>3824</v>
      </c>
      <c r="C132" t="s">
        <v>3825</v>
      </c>
      <c r="D132" t="s">
        <v>371</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8">
        <v>5.8000000000000003E-2</v>
      </c>
    </row>
    <row r="133" spans="1:35">
      <c r="A133" t="s">
        <v>525</v>
      </c>
      <c r="B133" t="s">
        <v>3826</v>
      </c>
      <c r="C133" t="s">
        <v>3827</v>
      </c>
      <c r="D133" t="s">
        <v>371</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8">
        <v>5.1999999999999998E-2</v>
      </c>
    </row>
    <row r="134" spans="1:35">
      <c r="A134" t="s">
        <v>527</v>
      </c>
      <c r="B134" t="s">
        <v>3828</v>
      </c>
      <c r="C134" t="s">
        <v>3829</v>
      </c>
      <c r="D134" t="s">
        <v>371</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8">
        <v>6.6000000000000003E-2</v>
      </c>
    </row>
    <row r="135" spans="1:35">
      <c r="A135" t="s">
        <v>529</v>
      </c>
      <c r="B135" t="s">
        <v>3830</v>
      </c>
      <c r="C135" t="s">
        <v>3831</v>
      </c>
      <c r="D135" t="s">
        <v>371</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8">
        <v>4.9000000000000002E-2</v>
      </c>
    </row>
    <row r="136" spans="1:35">
      <c r="A136" t="s">
        <v>3618</v>
      </c>
      <c r="B136" t="s">
        <v>3832</v>
      </c>
      <c r="C136" t="s">
        <v>3833</v>
      </c>
      <c r="D136" t="s">
        <v>371</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8">
        <v>7.0000000000000007E-2</v>
      </c>
    </row>
    <row r="137" spans="1:35">
      <c r="A137" t="s">
        <v>525</v>
      </c>
      <c r="B137" t="s">
        <v>3834</v>
      </c>
      <c r="C137" t="s">
        <v>3835</v>
      </c>
      <c r="D137" t="s">
        <v>371</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8">
        <v>6.5000000000000002E-2</v>
      </c>
    </row>
    <row r="138" spans="1:35">
      <c r="A138" t="s">
        <v>527</v>
      </c>
      <c r="B138" t="s">
        <v>3836</v>
      </c>
      <c r="C138" t="s">
        <v>3837</v>
      </c>
      <c r="D138" t="s">
        <v>371</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8">
        <v>7.1999999999999995E-2</v>
      </c>
    </row>
    <row r="139" spans="1:35">
      <c r="A139" t="s">
        <v>529</v>
      </c>
      <c r="B139" t="s">
        <v>3838</v>
      </c>
      <c r="C139" t="s">
        <v>3839</v>
      </c>
      <c r="D139" t="s">
        <v>371</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8">
        <v>5.7000000000000002E-2</v>
      </c>
    </row>
    <row r="140" spans="1:35">
      <c r="A140" t="s">
        <v>466</v>
      </c>
      <c r="B140" t="s">
        <v>3840</v>
      </c>
      <c r="C140" t="s">
        <v>3841</v>
      </c>
      <c r="D140" t="s">
        <v>371</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8">
        <v>5.7000000000000002E-2</v>
      </c>
    </row>
    <row r="141" spans="1:35">
      <c r="A141" t="s">
        <v>525</v>
      </c>
      <c r="B141" t="s">
        <v>3842</v>
      </c>
      <c r="C141" t="s">
        <v>3843</v>
      </c>
      <c r="D141" t="s">
        <v>371</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8">
        <v>5.7000000000000002E-2</v>
      </c>
    </row>
    <row r="142" spans="1:35">
      <c r="A142" t="s">
        <v>527</v>
      </c>
      <c r="B142" t="s">
        <v>3844</v>
      </c>
      <c r="C142" t="s">
        <v>3845</v>
      </c>
      <c r="D142" t="s">
        <v>371</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8">
        <v>5.7000000000000002E-2</v>
      </c>
    </row>
    <row r="143" spans="1:35">
      <c r="A143" t="s">
        <v>529</v>
      </c>
      <c r="B143" t="s">
        <v>3846</v>
      </c>
      <c r="C143" t="s">
        <v>3847</v>
      </c>
      <c r="D143" t="s">
        <v>371</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8">
        <v>5.6000000000000001E-2</v>
      </c>
    </row>
    <row r="144" spans="1:35">
      <c r="A144" t="s">
        <v>3623</v>
      </c>
      <c r="B144" t="s">
        <v>3848</v>
      </c>
      <c r="C144" t="s">
        <v>3849</v>
      </c>
      <c r="D144" t="s">
        <v>371</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8">
        <v>2.1999999999999999E-2</v>
      </c>
    </row>
    <row r="145" spans="1:35">
      <c r="A145" t="s">
        <v>525</v>
      </c>
      <c r="B145" t="s">
        <v>3850</v>
      </c>
      <c r="C145" t="s">
        <v>3851</v>
      </c>
      <c r="D145" t="s">
        <v>371</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8">
        <v>1.7000000000000001E-2</v>
      </c>
    </row>
    <row r="146" spans="1:35">
      <c r="A146" t="s">
        <v>527</v>
      </c>
      <c r="B146" t="s">
        <v>3852</v>
      </c>
      <c r="C146" t="s">
        <v>3853</v>
      </c>
      <c r="D146" t="s">
        <v>371</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8">
        <v>3.3000000000000002E-2</v>
      </c>
    </row>
    <row r="147" spans="1:35">
      <c r="A147" t="s">
        <v>529</v>
      </c>
      <c r="B147" t="s">
        <v>3854</v>
      </c>
      <c r="C147" t="s">
        <v>3855</v>
      </c>
      <c r="D147" t="s">
        <v>371</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8">
        <v>1.4999999999999999E-2</v>
      </c>
    </row>
    <row r="148" spans="1:35">
      <c r="A148" t="s">
        <v>3626</v>
      </c>
      <c r="B148" t="s">
        <v>3856</v>
      </c>
      <c r="C148" t="s">
        <v>3857</v>
      </c>
      <c r="D148" t="s">
        <v>371</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8">
        <v>4.9000000000000002E-2</v>
      </c>
    </row>
    <row r="149" spans="1:35">
      <c r="A149" t="s">
        <v>525</v>
      </c>
      <c r="B149" t="s">
        <v>3858</v>
      </c>
      <c r="C149" t="s">
        <v>3859</v>
      </c>
      <c r="D149" t="s">
        <v>371</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8">
        <v>4.7E-2</v>
      </c>
    </row>
    <row r="150" spans="1:35">
      <c r="A150" t="s">
        <v>527</v>
      </c>
      <c r="B150" t="s">
        <v>3860</v>
      </c>
      <c r="C150" t="s">
        <v>3861</v>
      </c>
      <c r="D150" t="s">
        <v>371</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8">
        <v>5.3999999999999999E-2</v>
      </c>
    </row>
    <row r="151" spans="1:35">
      <c r="A151" t="s">
        <v>529</v>
      </c>
      <c r="B151" t="s">
        <v>3862</v>
      </c>
      <c r="C151" t="s">
        <v>3863</v>
      </c>
      <c r="D151" t="s">
        <v>371</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8">
        <v>0.04</v>
      </c>
    </row>
    <row r="152" spans="1:35">
      <c r="A152" t="s">
        <v>3864</v>
      </c>
      <c r="B152" t="s">
        <v>3865</v>
      </c>
      <c r="C152" t="s">
        <v>3866</v>
      </c>
      <c r="D152" t="s">
        <v>371</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8">
        <v>0.04</v>
      </c>
    </row>
    <row r="153" spans="1:35">
      <c r="A153" t="s">
        <v>3867</v>
      </c>
      <c r="B153" t="s">
        <v>3868</v>
      </c>
      <c r="C153" t="s">
        <v>3869</v>
      </c>
      <c r="D153" t="s">
        <v>371</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8">
        <v>3.5000000000000003E-2</v>
      </c>
    </row>
    <row r="154" spans="1:35">
      <c r="A154" t="s">
        <v>3870</v>
      </c>
      <c r="B154" t="s">
        <v>3871</v>
      </c>
      <c r="C154" t="s">
        <v>3872</v>
      </c>
      <c r="D154" t="s">
        <v>371</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8">
        <v>0.05</v>
      </c>
    </row>
    <row r="155" spans="1:35">
      <c r="A155" t="s">
        <v>123</v>
      </c>
      <c r="B155" t="s">
        <v>3873</v>
      </c>
      <c r="C155" t="s">
        <v>3874</v>
      </c>
      <c r="D155" t="s">
        <v>371</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8">
        <v>3.1E-2</v>
      </c>
    </row>
    <row r="156" spans="1:35">
      <c r="A156" t="s">
        <v>1925</v>
      </c>
    </row>
    <row r="157" spans="1:35">
      <c r="A157" t="s">
        <v>456</v>
      </c>
      <c r="B157" t="s">
        <v>3875</v>
      </c>
      <c r="C157" t="s">
        <v>3402</v>
      </c>
      <c r="D157" t="s">
        <v>311</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8">
        <v>2E-3</v>
      </c>
    </row>
    <row r="158" spans="1:35">
      <c r="A158" t="s">
        <v>525</v>
      </c>
      <c r="B158" t="s">
        <v>3876</v>
      </c>
      <c r="C158" t="s">
        <v>3402</v>
      </c>
      <c r="D158" t="s">
        <v>311</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8">
        <v>-2E-3</v>
      </c>
    </row>
    <row r="159" spans="1:35">
      <c r="A159" t="s">
        <v>527</v>
      </c>
      <c r="B159" t="s">
        <v>3877</v>
      </c>
      <c r="C159" t="s">
        <v>3402</v>
      </c>
      <c r="D159" t="s">
        <v>311</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121</v>
      </c>
    </row>
    <row r="160" spans="1:35">
      <c r="A160" t="s">
        <v>529</v>
      </c>
      <c r="B160" t="s">
        <v>3878</v>
      </c>
      <c r="C160" t="s">
        <v>3402</v>
      </c>
      <c r="D160" t="s">
        <v>311</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8">
        <v>-6.0000000000000001E-3</v>
      </c>
    </row>
    <row r="161" spans="1:35">
      <c r="A161" t="s">
        <v>458</v>
      </c>
      <c r="B161" t="s">
        <v>3879</v>
      </c>
      <c r="C161" t="s">
        <v>3402</v>
      </c>
      <c r="D161" t="s">
        <v>311</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121</v>
      </c>
    </row>
    <row r="162" spans="1:35">
      <c r="A162" t="s">
        <v>525</v>
      </c>
      <c r="B162" t="s">
        <v>3880</v>
      </c>
      <c r="C162" t="s">
        <v>3402</v>
      </c>
      <c r="D162" t="s">
        <v>311</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121</v>
      </c>
    </row>
    <row r="163" spans="1:35">
      <c r="A163" t="s">
        <v>527</v>
      </c>
      <c r="B163" t="s">
        <v>3881</v>
      </c>
      <c r="C163" t="s">
        <v>3402</v>
      </c>
      <c r="D163" t="s">
        <v>311</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121</v>
      </c>
    </row>
    <row r="164" spans="1:35">
      <c r="A164" t="s">
        <v>529</v>
      </c>
      <c r="B164" t="s">
        <v>3882</v>
      </c>
      <c r="C164" t="s">
        <v>3402</v>
      </c>
      <c r="D164" t="s">
        <v>311</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121</v>
      </c>
    </row>
    <row r="165" spans="1:35">
      <c r="A165" t="s">
        <v>3589</v>
      </c>
      <c r="B165" t="s">
        <v>3883</v>
      </c>
      <c r="C165" t="s">
        <v>3402</v>
      </c>
      <c r="D165" t="s">
        <v>311</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121</v>
      </c>
    </row>
    <row r="166" spans="1:35">
      <c r="A166" t="s">
        <v>525</v>
      </c>
      <c r="B166" t="s">
        <v>3884</v>
      </c>
      <c r="C166" t="s">
        <v>3402</v>
      </c>
      <c r="D166" t="s">
        <v>311</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121</v>
      </c>
    </row>
    <row r="167" spans="1:35">
      <c r="A167" t="s">
        <v>527</v>
      </c>
      <c r="B167" t="s">
        <v>3885</v>
      </c>
      <c r="C167" t="s">
        <v>3402</v>
      </c>
      <c r="D167" t="s">
        <v>311</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121</v>
      </c>
    </row>
    <row r="168" spans="1:35">
      <c r="A168" t="s">
        <v>529</v>
      </c>
      <c r="B168" t="s">
        <v>3886</v>
      </c>
      <c r="C168" t="s">
        <v>3402</v>
      </c>
      <c r="D168" t="s">
        <v>311</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121</v>
      </c>
    </row>
    <row r="169" spans="1:35">
      <c r="A169" t="s">
        <v>3592</v>
      </c>
      <c r="B169" t="s">
        <v>3887</v>
      </c>
      <c r="C169" t="s">
        <v>3402</v>
      </c>
      <c r="D169" t="s">
        <v>311</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121</v>
      </c>
    </row>
    <row r="170" spans="1:35">
      <c r="A170" t="s">
        <v>525</v>
      </c>
      <c r="B170" t="s">
        <v>3888</v>
      </c>
      <c r="C170" t="s">
        <v>3402</v>
      </c>
      <c r="D170" t="s">
        <v>311</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121</v>
      </c>
    </row>
    <row r="171" spans="1:35">
      <c r="A171" t="s">
        <v>527</v>
      </c>
      <c r="B171" t="s">
        <v>3889</v>
      </c>
      <c r="C171" t="s">
        <v>3402</v>
      </c>
      <c r="D171" t="s">
        <v>311</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121</v>
      </c>
    </row>
    <row r="172" spans="1:35">
      <c r="A172" t="s">
        <v>529</v>
      </c>
      <c r="B172" t="s">
        <v>3890</v>
      </c>
      <c r="C172" t="s">
        <v>3402</v>
      </c>
      <c r="D172" t="s">
        <v>311</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121</v>
      </c>
    </row>
    <row r="173" spans="1:35">
      <c r="A173" t="s">
        <v>3595</v>
      </c>
      <c r="B173" t="s">
        <v>3891</v>
      </c>
      <c r="C173" t="s">
        <v>3402</v>
      </c>
      <c r="D173" t="s">
        <v>311</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8">
        <v>0.14000000000000001</v>
      </c>
    </row>
    <row r="174" spans="1:35">
      <c r="A174" t="s">
        <v>525</v>
      </c>
      <c r="B174" t="s">
        <v>3892</v>
      </c>
      <c r="C174" t="s">
        <v>3402</v>
      </c>
      <c r="D174" t="s">
        <v>311</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8">
        <v>0.106</v>
      </c>
    </row>
    <row r="175" spans="1:35">
      <c r="A175" t="s">
        <v>527</v>
      </c>
      <c r="B175" t="s">
        <v>3893</v>
      </c>
      <c r="C175" t="s">
        <v>3402</v>
      </c>
      <c r="D175" t="s">
        <v>311</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121</v>
      </c>
    </row>
    <row r="176" spans="1:35">
      <c r="A176" t="s">
        <v>529</v>
      </c>
      <c r="B176" t="s">
        <v>3894</v>
      </c>
      <c r="C176" t="s">
        <v>3402</v>
      </c>
      <c r="D176" t="s">
        <v>311</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121</v>
      </c>
    </row>
    <row r="177" spans="1:35">
      <c r="A177" t="s">
        <v>3598</v>
      </c>
      <c r="B177" t="s">
        <v>3895</v>
      </c>
      <c r="C177" t="s">
        <v>3402</v>
      </c>
      <c r="D177" t="s">
        <v>311</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121</v>
      </c>
    </row>
    <row r="178" spans="1:35">
      <c r="A178" t="s">
        <v>525</v>
      </c>
      <c r="B178" t="s">
        <v>3896</v>
      </c>
      <c r="C178" t="s">
        <v>3402</v>
      </c>
      <c r="D178" t="s">
        <v>311</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121</v>
      </c>
    </row>
    <row r="179" spans="1:35">
      <c r="A179" t="s">
        <v>527</v>
      </c>
      <c r="B179" t="s">
        <v>3897</v>
      </c>
      <c r="C179" t="s">
        <v>3402</v>
      </c>
      <c r="D179" t="s">
        <v>311</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121</v>
      </c>
    </row>
    <row r="180" spans="1:35">
      <c r="A180" t="s">
        <v>529</v>
      </c>
      <c r="B180" t="s">
        <v>3898</v>
      </c>
      <c r="C180" t="s">
        <v>3402</v>
      </c>
      <c r="D180" t="s">
        <v>311</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121</v>
      </c>
    </row>
    <row r="181" spans="1:35">
      <c r="A181" t="s">
        <v>3601</v>
      </c>
      <c r="B181" t="s">
        <v>3899</v>
      </c>
      <c r="C181" t="s">
        <v>3402</v>
      </c>
      <c r="D181" t="s">
        <v>311</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8">
        <v>0.1</v>
      </c>
    </row>
    <row r="182" spans="1:35">
      <c r="A182" t="s">
        <v>525</v>
      </c>
      <c r="B182" t="s">
        <v>3900</v>
      </c>
      <c r="C182" t="s">
        <v>3402</v>
      </c>
      <c r="D182" t="s">
        <v>311</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121</v>
      </c>
    </row>
    <row r="183" spans="1:35">
      <c r="A183" t="s">
        <v>527</v>
      </c>
      <c r="B183" t="s">
        <v>3901</v>
      </c>
      <c r="C183" t="s">
        <v>3402</v>
      </c>
      <c r="D183" t="s">
        <v>311</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121</v>
      </c>
    </row>
    <row r="184" spans="1:35">
      <c r="A184" t="s">
        <v>529</v>
      </c>
      <c r="B184" t="s">
        <v>3902</v>
      </c>
      <c r="C184" t="s">
        <v>3402</v>
      </c>
      <c r="D184" t="s">
        <v>311</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8">
        <v>-5.0999999999999997E-2</v>
      </c>
    </row>
    <row r="185" spans="1:35">
      <c r="A185" t="s">
        <v>3604</v>
      </c>
      <c r="B185" t="s">
        <v>3903</v>
      </c>
      <c r="C185" t="s">
        <v>3402</v>
      </c>
      <c r="D185" t="s">
        <v>311</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8">
        <v>2.3E-2</v>
      </c>
    </row>
    <row r="186" spans="1:35">
      <c r="A186" t="s">
        <v>525</v>
      </c>
      <c r="B186" t="s">
        <v>3904</v>
      </c>
      <c r="C186" t="s">
        <v>3402</v>
      </c>
      <c r="D186" t="s">
        <v>311</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8">
        <v>3.7999999999999999E-2</v>
      </c>
    </row>
    <row r="187" spans="1:35">
      <c r="A187" t="s">
        <v>527</v>
      </c>
      <c r="B187" t="s">
        <v>3905</v>
      </c>
      <c r="C187" t="s">
        <v>3402</v>
      </c>
      <c r="D187" t="s">
        <v>311</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121</v>
      </c>
    </row>
    <row r="188" spans="1:35">
      <c r="A188" t="s">
        <v>529</v>
      </c>
      <c r="B188" t="s">
        <v>3906</v>
      </c>
      <c r="C188" t="s">
        <v>3402</v>
      </c>
      <c r="D188" t="s">
        <v>311</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8">
        <v>-4.0000000000000001E-3</v>
      </c>
    </row>
    <row r="189" spans="1:35">
      <c r="A189" t="s">
        <v>3607</v>
      </c>
      <c r="B189" t="s">
        <v>3907</v>
      </c>
      <c r="C189" t="s">
        <v>3402</v>
      </c>
      <c r="D189" t="s">
        <v>311</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121</v>
      </c>
    </row>
    <row r="190" spans="1:35">
      <c r="A190" t="s">
        <v>525</v>
      </c>
      <c r="B190" t="s">
        <v>3908</v>
      </c>
      <c r="C190" t="s">
        <v>3402</v>
      </c>
      <c r="D190" t="s">
        <v>311</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121</v>
      </c>
    </row>
    <row r="191" spans="1:35">
      <c r="A191" t="s">
        <v>527</v>
      </c>
      <c r="B191" t="s">
        <v>3909</v>
      </c>
      <c r="C191" t="s">
        <v>3402</v>
      </c>
      <c r="D191" t="s">
        <v>311</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121</v>
      </c>
    </row>
    <row r="192" spans="1:35">
      <c r="A192" t="s">
        <v>529</v>
      </c>
      <c r="B192" t="s">
        <v>3910</v>
      </c>
      <c r="C192" t="s">
        <v>3402</v>
      </c>
      <c r="D192" t="s">
        <v>311</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121</v>
      </c>
    </row>
    <row r="193" spans="1:35">
      <c r="A193" t="s">
        <v>472</v>
      </c>
      <c r="B193" t="s">
        <v>3911</v>
      </c>
      <c r="C193" t="s">
        <v>3402</v>
      </c>
      <c r="D193" t="s">
        <v>311</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8">
        <v>2.4E-2</v>
      </c>
    </row>
    <row r="194" spans="1:35">
      <c r="A194" t="s">
        <v>525</v>
      </c>
      <c r="B194" t="s">
        <v>3912</v>
      </c>
      <c r="C194" t="s">
        <v>3402</v>
      </c>
      <c r="D194" t="s">
        <v>311</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8">
        <v>2.3E-2</v>
      </c>
    </row>
    <row r="195" spans="1:35">
      <c r="A195" t="s">
        <v>527</v>
      </c>
      <c r="B195" t="s">
        <v>3913</v>
      </c>
      <c r="C195" t="s">
        <v>3402</v>
      </c>
      <c r="D195" t="s">
        <v>311</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121</v>
      </c>
    </row>
    <row r="196" spans="1:35">
      <c r="A196" t="s">
        <v>529</v>
      </c>
      <c r="B196" t="s">
        <v>3914</v>
      </c>
      <c r="C196" t="s">
        <v>3402</v>
      </c>
      <c r="D196" t="s">
        <v>311</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8">
        <v>-0.02</v>
      </c>
    </row>
    <row r="197" spans="1:35">
      <c r="A197" t="s">
        <v>3612</v>
      </c>
      <c r="B197" t="s">
        <v>3915</v>
      </c>
      <c r="C197" t="s">
        <v>3402</v>
      </c>
      <c r="D197" t="s">
        <v>311</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121</v>
      </c>
    </row>
    <row r="198" spans="1:35">
      <c r="A198" t="s">
        <v>525</v>
      </c>
      <c r="B198" t="s">
        <v>3916</v>
      </c>
      <c r="C198" t="s">
        <v>3402</v>
      </c>
      <c r="D198" t="s">
        <v>311</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121</v>
      </c>
    </row>
    <row r="199" spans="1:35">
      <c r="A199" t="s">
        <v>527</v>
      </c>
      <c r="B199" t="s">
        <v>3917</v>
      </c>
      <c r="C199" t="s">
        <v>3402</v>
      </c>
      <c r="D199" t="s">
        <v>311</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121</v>
      </c>
    </row>
    <row r="200" spans="1:35">
      <c r="A200" t="s">
        <v>529</v>
      </c>
      <c r="B200" t="s">
        <v>3918</v>
      </c>
      <c r="C200" t="s">
        <v>3402</v>
      </c>
      <c r="D200" t="s">
        <v>311</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121</v>
      </c>
    </row>
    <row r="201" spans="1:35">
      <c r="A201" t="s">
        <v>3615</v>
      </c>
      <c r="B201" t="s">
        <v>3919</v>
      </c>
      <c r="C201" t="s">
        <v>3402</v>
      </c>
      <c r="D201" t="s">
        <v>311</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121</v>
      </c>
    </row>
    <row r="202" spans="1:35">
      <c r="A202" t="s">
        <v>525</v>
      </c>
      <c r="B202" t="s">
        <v>3920</v>
      </c>
      <c r="C202" t="s">
        <v>3402</v>
      </c>
      <c r="D202" t="s">
        <v>311</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121</v>
      </c>
    </row>
    <row r="203" spans="1:35">
      <c r="A203" t="s">
        <v>527</v>
      </c>
      <c r="B203" t="s">
        <v>3921</v>
      </c>
      <c r="C203" t="s">
        <v>3402</v>
      </c>
      <c r="D203" t="s">
        <v>311</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121</v>
      </c>
    </row>
    <row r="204" spans="1:35">
      <c r="A204" t="s">
        <v>529</v>
      </c>
      <c r="B204" t="s">
        <v>3922</v>
      </c>
      <c r="C204" t="s">
        <v>3402</v>
      </c>
      <c r="D204" t="s">
        <v>311</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121</v>
      </c>
    </row>
    <row r="205" spans="1:35">
      <c r="A205" t="s">
        <v>3618</v>
      </c>
      <c r="B205" t="s">
        <v>3923</v>
      </c>
      <c r="C205" t="s">
        <v>3402</v>
      </c>
      <c r="D205" t="s">
        <v>311</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121</v>
      </c>
    </row>
    <row r="206" spans="1:35">
      <c r="A206" t="s">
        <v>525</v>
      </c>
      <c r="B206" t="s">
        <v>3924</v>
      </c>
      <c r="C206" t="s">
        <v>3402</v>
      </c>
      <c r="D206" t="s">
        <v>311</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121</v>
      </c>
    </row>
    <row r="207" spans="1:35">
      <c r="A207" t="s">
        <v>527</v>
      </c>
      <c r="B207" t="s">
        <v>3925</v>
      </c>
      <c r="C207" t="s">
        <v>3402</v>
      </c>
      <c r="D207" t="s">
        <v>311</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121</v>
      </c>
    </row>
    <row r="208" spans="1:35">
      <c r="A208" t="s">
        <v>529</v>
      </c>
      <c r="B208" t="s">
        <v>3926</v>
      </c>
      <c r="C208" t="s">
        <v>3402</v>
      </c>
      <c r="D208" t="s">
        <v>311</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121</v>
      </c>
    </row>
    <row r="209" spans="1:35">
      <c r="A209" t="s">
        <v>466</v>
      </c>
      <c r="B209" t="s">
        <v>3927</v>
      </c>
      <c r="C209" t="s">
        <v>3402</v>
      </c>
      <c r="D209" t="s">
        <v>311</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121</v>
      </c>
    </row>
    <row r="210" spans="1:35">
      <c r="A210" t="s">
        <v>525</v>
      </c>
      <c r="B210" t="s">
        <v>3928</v>
      </c>
      <c r="C210" t="s">
        <v>3402</v>
      </c>
      <c r="D210" t="s">
        <v>311</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121</v>
      </c>
    </row>
    <row r="211" spans="1:35">
      <c r="A211" t="s">
        <v>527</v>
      </c>
      <c r="B211" t="s">
        <v>3929</v>
      </c>
      <c r="C211" t="s">
        <v>3402</v>
      </c>
      <c r="D211" t="s">
        <v>311</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121</v>
      </c>
    </row>
    <row r="212" spans="1:35">
      <c r="A212" t="s">
        <v>529</v>
      </c>
      <c r="B212" t="s">
        <v>3930</v>
      </c>
      <c r="C212" t="s">
        <v>3402</v>
      </c>
      <c r="D212" t="s">
        <v>311</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121</v>
      </c>
    </row>
    <row r="213" spans="1:35">
      <c r="A213" t="s">
        <v>3623</v>
      </c>
      <c r="B213" t="s">
        <v>3931</v>
      </c>
      <c r="C213" t="s">
        <v>3402</v>
      </c>
      <c r="D213" t="s">
        <v>311</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8">
        <v>6.4000000000000001E-2</v>
      </c>
    </row>
    <row r="214" spans="1:35">
      <c r="A214" t="s">
        <v>525</v>
      </c>
      <c r="B214" t="s">
        <v>3932</v>
      </c>
      <c r="C214" t="s">
        <v>3402</v>
      </c>
      <c r="D214" t="s">
        <v>311</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8">
        <v>4.5999999999999999E-2</v>
      </c>
    </row>
    <row r="215" spans="1:35">
      <c r="A215" t="s">
        <v>527</v>
      </c>
      <c r="B215" t="s">
        <v>3933</v>
      </c>
      <c r="C215" t="s">
        <v>3402</v>
      </c>
      <c r="D215" t="s">
        <v>311</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121</v>
      </c>
    </row>
    <row r="216" spans="1:35">
      <c r="A216" t="s">
        <v>529</v>
      </c>
      <c r="B216" t="s">
        <v>3934</v>
      </c>
      <c r="C216" t="s">
        <v>3402</v>
      </c>
      <c r="D216" t="s">
        <v>311</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121</v>
      </c>
    </row>
    <row r="217" spans="1:35">
      <c r="A217" t="s">
        <v>3626</v>
      </c>
      <c r="B217" t="s">
        <v>3935</v>
      </c>
      <c r="C217" t="s">
        <v>3402</v>
      </c>
      <c r="D217" t="s">
        <v>311</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121</v>
      </c>
    </row>
    <row r="218" spans="1:35">
      <c r="A218" t="s">
        <v>525</v>
      </c>
      <c r="B218" t="s">
        <v>3936</v>
      </c>
      <c r="C218" t="s">
        <v>3402</v>
      </c>
      <c r="D218" t="s">
        <v>311</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121</v>
      </c>
    </row>
    <row r="219" spans="1:35">
      <c r="A219" t="s">
        <v>527</v>
      </c>
      <c r="B219" t="s">
        <v>3937</v>
      </c>
      <c r="C219" t="s">
        <v>3402</v>
      </c>
      <c r="D219" t="s">
        <v>311</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121</v>
      </c>
    </row>
    <row r="220" spans="1:35">
      <c r="A220" t="s">
        <v>529</v>
      </c>
      <c r="B220" t="s">
        <v>3938</v>
      </c>
      <c r="C220" t="s">
        <v>3402</v>
      </c>
      <c r="D220" t="s">
        <v>311</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121</v>
      </c>
    </row>
    <row r="221" spans="1:35">
      <c r="A221" t="s">
        <v>3864</v>
      </c>
      <c r="B221" t="s">
        <v>3939</v>
      </c>
      <c r="C221" t="s">
        <v>3402</v>
      </c>
      <c r="D221" t="s">
        <v>311</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8">
        <v>4.4999999999999998E-2</v>
      </c>
    </row>
    <row r="222" spans="1:35">
      <c r="A222" t="s">
        <v>3867</v>
      </c>
      <c r="B222" t="s">
        <v>3940</v>
      </c>
      <c r="C222" t="s">
        <v>3402</v>
      </c>
      <c r="D222" t="s">
        <v>311</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8">
        <v>0.04</v>
      </c>
    </row>
    <row r="223" spans="1:35">
      <c r="A223" t="s">
        <v>3870</v>
      </c>
      <c r="B223" t="s">
        <v>3941</v>
      </c>
      <c r="C223" t="s">
        <v>3402</v>
      </c>
      <c r="D223" t="s">
        <v>311</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121</v>
      </c>
    </row>
    <row r="224" spans="1:35">
      <c r="A224" t="s">
        <v>123</v>
      </c>
      <c r="B224" t="s">
        <v>3942</v>
      </c>
      <c r="C224" t="s">
        <v>3402</v>
      </c>
      <c r="D224" t="s">
        <v>311</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8">
        <v>3.2000000000000001E-2</v>
      </c>
    </row>
    <row r="225" spans="1:35">
      <c r="A225" t="s">
        <v>615</v>
      </c>
    </row>
    <row r="226" spans="1:35">
      <c r="A226" t="s">
        <v>616</v>
      </c>
    </row>
    <row r="227" spans="1:35">
      <c r="A227" t="s">
        <v>525</v>
      </c>
      <c r="B227" t="s">
        <v>3943</v>
      </c>
      <c r="C227" t="s">
        <v>3944</v>
      </c>
      <c r="D227" t="s">
        <v>805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8">
        <v>7.0000000000000001E-3</v>
      </c>
    </row>
    <row r="228" spans="1:35">
      <c r="A228" t="s">
        <v>527</v>
      </c>
      <c r="B228" t="s">
        <v>3945</v>
      </c>
      <c r="C228" t="s">
        <v>3946</v>
      </c>
      <c r="D228" t="s">
        <v>805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8">
        <v>8.0000000000000002E-3</v>
      </c>
    </row>
    <row r="229" spans="1:35">
      <c r="A229" t="s">
        <v>529</v>
      </c>
      <c r="B229" t="s">
        <v>3947</v>
      </c>
      <c r="C229" t="s">
        <v>3948</v>
      </c>
      <c r="D229" t="s">
        <v>805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8">
        <v>8.9999999999999993E-3</v>
      </c>
    </row>
    <row r="230" spans="1:35">
      <c r="A230" t="s">
        <v>620</v>
      </c>
      <c r="B230" t="s">
        <v>3949</v>
      </c>
      <c r="C230" t="s">
        <v>3950</v>
      </c>
      <c r="D230" t="s">
        <v>805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8">
        <v>8.9999999999999993E-3</v>
      </c>
    </row>
    <row r="231" spans="1:35">
      <c r="A231" t="s">
        <v>622</v>
      </c>
    </row>
    <row r="232" spans="1:35">
      <c r="A232" t="s">
        <v>525</v>
      </c>
      <c r="B232" t="s">
        <v>3951</v>
      </c>
      <c r="C232" t="s">
        <v>3952</v>
      </c>
      <c r="D232" t="s">
        <v>805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8">
        <v>7.0000000000000001E-3</v>
      </c>
    </row>
    <row r="233" spans="1:35">
      <c r="A233" t="s">
        <v>527</v>
      </c>
      <c r="B233" t="s">
        <v>3953</v>
      </c>
      <c r="C233" t="s">
        <v>3954</v>
      </c>
      <c r="D233" t="s">
        <v>805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8">
        <v>7.0000000000000001E-3</v>
      </c>
    </row>
    <row r="234" spans="1:35">
      <c r="A234" t="s">
        <v>529</v>
      </c>
      <c r="B234" t="s">
        <v>3955</v>
      </c>
      <c r="C234" t="s">
        <v>3956</v>
      </c>
      <c r="D234" t="s">
        <v>805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8">
        <v>7.0000000000000001E-3</v>
      </c>
    </row>
    <row r="235" spans="1:35">
      <c r="A235" t="s">
        <v>620</v>
      </c>
      <c r="B235" t="s">
        <v>3957</v>
      </c>
      <c r="C235" t="s">
        <v>3958</v>
      </c>
      <c r="D235" t="s">
        <v>805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8">
        <v>8.0000000000000002E-3</v>
      </c>
    </row>
    <row r="236" spans="1:35">
      <c r="A236" t="s">
        <v>120</v>
      </c>
    </row>
    <row r="237" spans="1:35">
      <c r="A237" t="s">
        <v>627</v>
      </c>
    </row>
    <row r="238" spans="1:35">
      <c r="A238" t="s">
        <v>456</v>
      </c>
      <c r="B238" t="s">
        <v>3959</v>
      </c>
      <c r="C238" t="s">
        <v>3960</v>
      </c>
      <c r="D238" t="s">
        <v>316</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8">
        <v>8.9999999999999993E-3</v>
      </c>
    </row>
    <row r="239" spans="1:35">
      <c r="A239" t="s">
        <v>458</v>
      </c>
      <c r="B239" t="s">
        <v>3961</v>
      </c>
      <c r="C239" t="s">
        <v>3962</v>
      </c>
      <c r="D239" t="s">
        <v>316</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8">
        <v>2.1000000000000001E-2</v>
      </c>
    </row>
    <row r="240" spans="1:35">
      <c r="A240" t="s">
        <v>3589</v>
      </c>
      <c r="B240" t="s">
        <v>3963</v>
      </c>
      <c r="C240" t="s">
        <v>3964</v>
      </c>
      <c r="D240" t="s">
        <v>316</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8">
        <v>3.7999999999999999E-2</v>
      </c>
    </row>
    <row r="241" spans="1:36">
      <c r="A241" t="s">
        <v>3592</v>
      </c>
      <c r="B241" t="s">
        <v>3965</v>
      </c>
      <c r="C241" t="s">
        <v>3966</v>
      </c>
      <c r="D241" t="s">
        <v>316</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8">
        <v>2.7E-2</v>
      </c>
    </row>
    <row r="242" spans="1:36">
      <c r="A242" t="s">
        <v>3595</v>
      </c>
      <c r="B242" t="s">
        <v>3967</v>
      </c>
      <c r="C242" t="s">
        <v>3968</v>
      </c>
      <c r="D242" t="s">
        <v>316</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8">
        <v>1.9E-2</v>
      </c>
    </row>
    <row r="243" spans="1:36">
      <c r="A243" t="s">
        <v>3598</v>
      </c>
      <c r="B243" t="s">
        <v>3969</v>
      </c>
      <c r="C243" t="s">
        <v>3970</v>
      </c>
      <c r="D243" t="s">
        <v>316</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8">
        <v>4.2000000000000003E-2</v>
      </c>
    </row>
    <row r="244" spans="1:36">
      <c r="A244" t="s">
        <v>3601</v>
      </c>
      <c r="B244" t="s">
        <v>3971</v>
      </c>
      <c r="C244" t="s">
        <v>3972</v>
      </c>
      <c r="D244" t="s">
        <v>316</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8">
        <v>1.7999999999999999E-2</v>
      </c>
    </row>
    <row r="245" spans="1:36">
      <c r="A245" t="s">
        <v>3604</v>
      </c>
      <c r="B245" t="s">
        <v>3973</v>
      </c>
      <c r="C245" t="s">
        <v>3974</v>
      </c>
      <c r="D245" t="s">
        <v>316</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8">
        <v>1.2999999999999999E-2</v>
      </c>
    </row>
    <row r="246" spans="1:36">
      <c r="A246" t="s">
        <v>3607</v>
      </c>
      <c r="B246" t="s">
        <v>3975</v>
      </c>
      <c r="C246" t="s">
        <v>3976</v>
      </c>
      <c r="D246" t="s">
        <v>316</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8">
        <v>3.9E-2</v>
      </c>
    </row>
    <row r="247" spans="1:36">
      <c r="A247" t="s">
        <v>472</v>
      </c>
      <c r="B247" t="s">
        <v>3977</v>
      </c>
      <c r="C247" t="s">
        <v>3978</v>
      </c>
      <c r="D247" t="s">
        <v>316</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8">
        <v>0.03</v>
      </c>
    </row>
    <row r="248" spans="1:36">
      <c r="A248" t="s">
        <v>3612</v>
      </c>
      <c r="B248" t="s">
        <v>3979</v>
      </c>
      <c r="C248" t="s">
        <v>3980</v>
      </c>
      <c r="D248" t="s">
        <v>316</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8">
        <v>5.7000000000000002E-2</v>
      </c>
    </row>
    <row r="249" spans="1:36">
      <c r="A249" t="s">
        <v>3615</v>
      </c>
      <c r="B249" t="s">
        <v>3981</v>
      </c>
      <c r="C249" t="s">
        <v>3982</v>
      </c>
      <c r="D249" t="s">
        <v>316</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8">
        <v>4.3999999999999997E-2</v>
      </c>
    </row>
    <row r="250" spans="1:36">
      <c r="A250" t="s">
        <v>3618</v>
      </c>
      <c r="B250" t="s">
        <v>3983</v>
      </c>
      <c r="C250" t="s">
        <v>3984</v>
      </c>
      <c r="D250" t="s">
        <v>316</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8">
        <v>5.7000000000000002E-2</v>
      </c>
    </row>
    <row r="251" spans="1:36">
      <c r="A251" t="s">
        <v>466</v>
      </c>
      <c r="B251" t="s">
        <v>3985</v>
      </c>
      <c r="C251" t="s">
        <v>3986</v>
      </c>
      <c r="D251" t="s">
        <v>316</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8">
        <v>4.5999999999999999E-2</v>
      </c>
    </row>
    <row r="252" spans="1:36">
      <c r="A252" t="s">
        <v>3623</v>
      </c>
      <c r="B252" t="s">
        <v>3987</v>
      </c>
      <c r="C252" t="s">
        <v>3988</v>
      </c>
      <c r="D252" t="s">
        <v>316</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8">
        <v>1.2E-2</v>
      </c>
    </row>
    <row r="253" spans="1:36">
      <c r="A253" t="s">
        <v>3626</v>
      </c>
      <c r="B253" t="s">
        <v>3989</v>
      </c>
      <c r="C253" t="s">
        <v>3990</v>
      </c>
      <c r="D253" t="s">
        <v>316</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8">
        <v>3.7999999999999999E-2</v>
      </c>
    </row>
    <row r="254" spans="1:36">
      <c r="A254" t="s">
        <v>123</v>
      </c>
      <c r="B254" t="s">
        <v>3991</v>
      </c>
      <c r="C254" t="s">
        <v>3992</v>
      </c>
      <c r="D254" t="s">
        <v>316</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8">
        <v>2.8000000000000001E-2</v>
      </c>
    </row>
    <row r="255" spans="1:36">
      <c r="A255" t="s">
        <v>642</v>
      </c>
      <c r="B255" t="s">
        <v>643</v>
      </c>
      <c r="C255" t="s">
        <v>3993</v>
      </c>
      <c r="D255" t="s">
        <v>3994</v>
      </c>
      <c r="E255" t="s">
        <v>316</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8">
        <v>0</v>
      </c>
    </row>
    <row r="256" spans="1:36">
      <c r="A256" t="s">
        <v>644</v>
      </c>
      <c r="B256" t="s">
        <v>643</v>
      </c>
      <c r="C256" t="s">
        <v>3995</v>
      </c>
      <c r="D256" t="s">
        <v>3996</v>
      </c>
      <c r="E256" t="s">
        <v>316</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8">
        <v>3.0000000000000001E-3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E1" workbookViewId="0">
      <selection activeCell="C192" sqref="C15:AF192"/>
    </sheetView>
    <sheetView topLeftCell="B1" workbookViewId="1"/>
  </sheetViews>
  <sheetFormatPr defaultColWidth="8.7265625" defaultRowHeight="14.5"/>
  <cols>
    <col min="1" max="1" width="21.453125" hidden="1" customWidth="1"/>
    <col min="2" max="2" width="46.7265625" customWidth="1"/>
  </cols>
  <sheetData>
    <row r="1" spans="1:32" ht="15" customHeight="1" thickBot="1">
      <c r="B1" s="21" t="s">
        <v>1570</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1792</v>
      </c>
      <c r="B10" s="24" t="s">
        <v>1793</v>
      </c>
      <c r="AF10" s="44" t="s">
        <v>1576</v>
      </c>
    </row>
    <row r="11" spans="1:32" ht="15" customHeight="1">
      <c r="B11" s="21"/>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1794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A15" s="8" t="s">
        <v>1795</v>
      </c>
      <c r="B15" s="27" t="s">
        <v>130</v>
      </c>
      <c r="C15" s="50">
        <f>'AEO 2023 Table 47 Raw'!F6</f>
        <v>12.017455999999999</v>
      </c>
      <c r="D15" s="50">
        <f>'AEO 2023 Table 47 Raw'!G6</f>
        <v>10.142488999999999</v>
      </c>
      <c r="E15" s="50">
        <f>'AEO 2023 Table 47 Raw'!H6</f>
        <v>9.6291329999999995</v>
      </c>
      <c r="F15" s="50">
        <f>'AEO 2023 Table 47 Raw'!I6</f>
        <v>8.8153430000000004</v>
      </c>
      <c r="G15" s="50">
        <f>'AEO 2023 Table 47 Raw'!J6</f>
        <v>8.6369710000000008</v>
      </c>
      <c r="H15" s="50">
        <f>'AEO 2023 Table 47 Raw'!K6</f>
        <v>8.5386919999999993</v>
      </c>
      <c r="I15" s="50">
        <f>'AEO 2023 Table 47 Raw'!L6</f>
        <v>8.4677810000000004</v>
      </c>
      <c r="J15" s="50">
        <f>'AEO 2023 Table 47 Raw'!M6</f>
        <v>8.5231809999999992</v>
      </c>
      <c r="K15" s="50">
        <f>'AEO 2023 Table 47 Raw'!N6</f>
        <v>8.5248640000000009</v>
      </c>
      <c r="L15" s="50">
        <f>'AEO 2023 Table 47 Raw'!O6</f>
        <v>8.6209439999999997</v>
      </c>
      <c r="M15" s="50">
        <f>'AEO 2023 Table 47 Raw'!P6</f>
        <v>8.6936859999999996</v>
      </c>
      <c r="N15" s="50">
        <f>'AEO 2023 Table 47 Raw'!Q6</f>
        <v>8.7233520000000002</v>
      </c>
      <c r="O15" s="50">
        <f>'AEO 2023 Table 47 Raw'!R6</f>
        <v>8.768338</v>
      </c>
      <c r="P15" s="50">
        <f>'AEO 2023 Table 47 Raw'!S6</f>
        <v>8.8004990000000003</v>
      </c>
      <c r="Q15" s="50">
        <f>'AEO 2023 Table 47 Raw'!T6</f>
        <v>8.8639519999999994</v>
      </c>
      <c r="R15" s="50">
        <f>'AEO 2023 Table 47 Raw'!U6</f>
        <v>8.9274159999999991</v>
      </c>
      <c r="S15" s="50">
        <f>'AEO 2023 Table 47 Raw'!V6</f>
        <v>8.9745659999999994</v>
      </c>
      <c r="T15" s="50">
        <f>'AEO 2023 Table 47 Raw'!W6</f>
        <v>9.0225600000000004</v>
      </c>
      <c r="U15" s="50">
        <f>'AEO 2023 Table 47 Raw'!X6</f>
        <v>9.0468820000000001</v>
      </c>
      <c r="V15" s="50">
        <f>'AEO 2023 Table 47 Raw'!Y6</f>
        <v>9.1106800000000003</v>
      </c>
      <c r="W15" s="50">
        <f>'AEO 2023 Table 47 Raw'!Z6</f>
        <v>9.1524070000000002</v>
      </c>
      <c r="X15" s="50">
        <f>'AEO 2023 Table 47 Raw'!AA6</f>
        <v>9.2163819999999994</v>
      </c>
      <c r="Y15" s="50">
        <f>'AEO 2023 Table 47 Raw'!AB6</f>
        <v>9.2366349999999997</v>
      </c>
      <c r="Z15" s="50">
        <f>'AEO 2023 Table 47 Raw'!AC6</f>
        <v>9.2684709999999999</v>
      </c>
      <c r="AA15" s="50">
        <f>'AEO 2023 Table 47 Raw'!AD6</f>
        <v>9.2813680000000005</v>
      </c>
      <c r="AB15" s="50">
        <f>'AEO 2023 Table 47 Raw'!AE6</f>
        <v>9.3098810000000007</v>
      </c>
      <c r="AC15" s="50">
        <f>'AEO 2023 Table 47 Raw'!AF6</f>
        <v>9.3955520000000003</v>
      </c>
      <c r="AD15" s="50">
        <f>'AEO 2023 Table 47 Raw'!AG6</f>
        <v>9.359451</v>
      </c>
      <c r="AE15" s="50">
        <f>'AEO 2023 Table 47 Raw'!AH6</f>
        <v>9.3784320000000001</v>
      </c>
      <c r="AF15" s="54">
        <f>'AEO 2023 Table 47 Raw'!AI6</f>
        <v>-8.9999999999999993E-3</v>
      </c>
    </row>
    <row r="16" spans="1:32" ht="15" customHeight="1">
      <c r="AF16" s="55"/>
    </row>
    <row r="17" spans="1:32" ht="15" customHeight="1">
      <c r="B17" s="27" t="s">
        <v>129</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55">
        <f>'AEO 2023 Table 47 Raw'!AI8</f>
        <v>1E-3</v>
      </c>
    </row>
    <row r="18" spans="1:32" ht="15" customHeight="1">
      <c r="A18" s="8" t="s">
        <v>1796</v>
      </c>
      <c r="B18" s="28" t="s">
        <v>1797</v>
      </c>
      <c r="C18" s="31">
        <f>'AEO 2023 Table 47 Raw'!F9</f>
        <v>0.75600000000000001</v>
      </c>
      <c r="D18" s="31">
        <f>'AEO 2023 Table 47 Raw'!G9</f>
        <v>0.77562600000000004</v>
      </c>
      <c r="E18" s="31">
        <f>'AEO 2023 Table 47 Raw'!H9</f>
        <v>0.79525100000000004</v>
      </c>
      <c r="F18" s="31">
        <f>'AEO 2023 Table 47 Raw'!I9</f>
        <v>0.81487699999999996</v>
      </c>
      <c r="G18" s="31">
        <f>'AEO 2023 Table 47 Raw'!J9</f>
        <v>0.81492500000000001</v>
      </c>
      <c r="H18" s="31">
        <f>'AEO 2023 Table 47 Raw'!K9</f>
        <v>0.81497399999999998</v>
      </c>
      <c r="I18" s="31">
        <f>'AEO 2023 Table 47 Raw'!L9</f>
        <v>0.81501900000000005</v>
      </c>
      <c r="J18" s="31">
        <f>'AEO 2023 Table 47 Raw'!M9</f>
        <v>0.81506400000000001</v>
      </c>
      <c r="K18" s="31">
        <f>'AEO 2023 Table 47 Raw'!N9</f>
        <v>0.81510800000000005</v>
      </c>
      <c r="L18" s="31">
        <f>'AEO 2023 Table 47 Raw'!O9</f>
        <v>0.81515000000000004</v>
      </c>
      <c r="M18" s="31">
        <f>'AEO 2023 Table 47 Raw'!P9</f>
        <v>0.81519399999999997</v>
      </c>
      <c r="N18" s="31">
        <f>'AEO 2023 Table 47 Raw'!Q9</f>
        <v>0.81523599999999996</v>
      </c>
      <c r="O18" s="31">
        <f>'AEO 2023 Table 47 Raw'!R9</f>
        <v>0.81527899999999998</v>
      </c>
      <c r="P18" s="31">
        <f>'AEO 2023 Table 47 Raw'!S9</f>
        <v>0.81532099999999996</v>
      </c>
      <c r="Q18" s="31">
        <f>'AEO 2023 Table 47 Raw'!T9</f>
        <v>0.81536399999999998</v>
      </c>
      <c r="R18" s="31">
        <f>'AEO 2023 Table 47 Raw'!U9</f>
        <v>0.81540500000000005</v>
      </c>
      <c r="S18" s="31">
        <f>'AEO 2023 Table 47 Raw'!V9</f>
        <v>0.81544499999999998</v>
      </c>
      <c r="T18" s="31">
        <f>'AEO 2023 Table 47 Raw'!W9</f>
        <v>0.81548399999999999</v>
      </c>
      <c r="U18" s="31">
        <f>'AEO 2023 Table 47 Raw'!X9</f>
        <v>0.81552400000000003</v>
      </c>
      <c r="V18" s="31">
        <f>'AEO 2023 Table 47 Raw'!Y9</f>
        <v>0.81556399999999996</v>
      </c>
      <c r="W18" s="31">
        <f>'AEO 2023 Table 47 Raw'!Z9</f>
        <v>0.815604</v>
      </c>
      <c r="X18" s="31">
        <f>'AEO 2023 Table 47 Raw'!AA9</f>
        <v>0.81564499999999995</v>
      </c>
      <c r="Y18" s="31">
        <f>'AEO 2023 Table 47 Raw'!AB9</f>
        <v>0.81568499999999999</v>
      </c>
      <c r="Z18" s="31">
        <f>'AEO 2023 Table 47 Raw'!AC9</f>
        <v>0.81572500000000003</v>
      </c>
      <c r="AA18" s="31">
        <f>'AEO 2023 Table 47 Raw'!AD9</f>
        <v>0.81576499999999996</v>
      </c>
      <c r="AB18" s="31">
        <f>'AEO 2023 Table 47 Raw'!AE9</f>
        <v>0.815805</v>
      </c>
      <c r="AC18" s="31">
        <f>'AEO 2023 Table 47 Raw'!AF9</f>
        <v>0.81584500000000004</v>
      </c>
      <c r="AD18" s="31">
        <f>'AEO 2023 Table 47 Raw'!AG9</f>
        <v>0.81588499999999997</v>
      </c>
      <c r="AE18" s="31">
        <f>'AEO 2023 Table 47 Raw'!AH9</f>
        <v>0.81592600000000004</v>
      </c>
      <c r="AF18" s="52">
        <f>'AEO 2023 Table 47 Raw'!AI9</f>
        <v>3.0000000000000001E-3</v>
      </c>
    </row>
    <row r="19" spans="1:32" ht="15" customHeight="1">
      <c r="A19" s="8" t="s">
        <v>1798</v>
      </c>
      <c r="B19" s="28" t="s">
        <v>1799</v>
      </c>
      <c r="C19" s="31">
        <f>'AEO 2023 Table 47 Raw'!F10</f>
        <v>0</v>
      </c>
      <c r="D19" s="31">
        <f>'AEO 2023 Table 47 Raw'!G10</f>
        <v>0</v>
      </c>
      <c r="E19" s="31">
        <f>'AEO 2023 Table 47 Raw'!H10</f>
        <v>0</v>
      </c>
      <c r="F19" s="31">
        <f>'AEO 2023 Table 47 Raw'!I10</f>
        <v>0</v>
      </c>
      <c r="G19" s="31">
        <f>'AEO 2023 Table 47 Raw'!J10</f>
        <v>0</v>
      </c>
      <c r="H19" s="31">
        <f>'AEO 2023 Table 47 Raw'!K10</f>
        <v>0</v>
      </c>
      <c r="I19" s="31">
        <f>'AEO 2023 Table 47 Raw'!L10</f>
        <v>0</v>
      </c>
      <c r="J19" s="31">
        <f>'AEO 2023 Table 47 Raw'!M10</f>
        <v>0</v>
      </c>
      <c r="K19" s="31">
        <f>'AEO 2023 Table 47 Raw'!N10</f>
        <v>0</v>
      </c>
      <c r="L19" s="31">
        <f>'AEO 2023 Table 47 Raw'!O10</f>
        <v>0</v>
      </c>
      <c r="M19" s="31">
        <f>'AEO 2023 Table 47 Raw'!P10</f>
        <v>0</v>
      </c>
      <c r="N19" s="31">
        <f>'AEO 2023 Table 47 Raw'!Q10</f>
        <v>0</v>
      </c>
      <c r="O19" s="31">
        <f>'AEO 2023 Table 47 Raw'!R10</f>
        <v>0</v>
      </c>
      <c r="P19" s="31">
        <f>'AEO 2023 Table 47 Raw'!S10</f>
        <v>0</v>
      </c>
      <c r="Q19" s="31">
        <f>'AEO 2023 Table 47 Raw'!T10</f>
        <v>0</v>
      </c>
      <c r="R19" s="31">
        <f>'AEO 2023 Table 47 Raw'!U10</f>
        <v>0</v>
      </c>
      <c r="S19" s="31">
        <f>'AEO 2023 Table 47 Raw'!V10</f>
        <v>0</v>
      </c>
      <c r="T19" s="31">
        <f>'AEO 2023 Table 47 Raw'!W10</f>
        <v>0</v>
      </c>
      <c r="U19" s="31">
        <f>'AEO 2023 Table 47 Raw'!X10</f>
        <v>0</v>
      </c>
      <c r="V19" s="31">
        <f>'AEO 2023 Table 47 Raw'!Y10</f>
        <v>0</v>
      </c>
      <c r="W19" s="31">
        <f>'AEO 2023 Table 47 Raw'!Z10</f>
        <v>0</v>
      </c>
      <c r="X19" s="31">
        <f>'AEO 2023 Table 47 Raw'!AA10</f>
        <v>0</v>
      </c>
      <c r="Y19" s="31">
        <f>'AEO 2023 Table 47 Raw'!AB10</f>
        <v>0</v>
      </c>
      <c r="Z19" s="31">
        <f>'AEO 2023 Table 47 Raw'!AC10</f>
        <v>0</v>
      </c>
      <c r="AA19" s="31">
        <f>'AEO 2023 Table 47 Raw'!AD10</f>
        <v>0</v>
      </c>
      <c r="AB19" s="31">
        <f>'AEO 2023 Table 47 Raw'!AE10</f>
        <v>0</v>
      </c>
      <c r="AC19" s="31">
        <f>'AEO 2023 Table 47 Raw'!AF10</f>
        <v>0</v>
      </c>
      <c r="AD19" s="31">
        <f>'AEO 2023 Table 47 Raw'!AG10</f>
        <v>0</v>
      </c>
      <c r="AE19" s="31">
        <f>'AEO 2023 Table 47 Raw'!AH10</f>
        <v>0</v>
      </c>
      <c r="AF19" s="52">
        <f>'AEO 2023 Table 47 Raw'!AI10</f>
        <v>0</v>
      </c>
    </row>
    <row r="20" spans="1:32" ht="15" customHeight="1">
      <c r="A20" s="8" t="s">
        <v>1800</v>
      </c>
      <c r="B20" s="28" t="s">
        <v>1801</v>
      </c>
      <c r="C20" s="31">
        <f>'AEO 2023 Table 47 Raw'!F11</f>
        <v>0</v>
      </c>
      <c r="D20" s="31">
        <f>'AEO 2023 Table 47 Raw'!G11</f>
        <v>0</v>
      </c>
      <c r="E20" s="31">
        <f>'AEO 2023 Table 47 Raw'!H11</f>
        <v>0</v>
      </c>
      <c r="F20" s="31">
        <f>'AEO 2023 Table 47 Raw'!I11</f>
        <v>0</v>
      </c>
      <c r="G20" s="31">
        <f>'AEO 2023 Table 47 Raw'!J11</f>
        <v>0</v>
      </c>
      <c r="H20" s="31">
        <f>'AEO 2023 Table 47 Raw'!K11</f>
        <v>0</v>
      </c>
      <c r="I20" s="31">
        <f>'AEO 2023 Table 47 Raw'!L11</f>
        <v>0</v>
      </c>
      <c r="J20" s="31">
        <f>'AEO 2023 Table 47 Raw'!M11</f>
        <v>0</v>
      </c>
      <c r="K20" s="31">
        <f>'AEO 2023 Table 47 Raw'!N11</f>
        <v>0</v>
      </c>
      <c r="L20" s="31">
        <f>'AEO 2023 Table 47 Raw'!O11</f>
        <v>0</v>
      </c>
      <c r="M20" s="31">
        <f>'AEO 2023 Table 47 Raw'!P11</f>
        <v>0</v>
      </c>
      <c r="N20" s="31">
        <f>'AEO 2023 Table 47 Raw'!Q11</f>
        <v>0</v>
      </c>
      <c r="O20" s="31">
        <f>'AEO 2023 Table 47 Raw'!R11</f>
        <v>0</v>
      </c>
      <c r="P20" s="31">
        <f>'AEO 2023 Table 47 Raw'!S11</f>
        <v>0</v>
      </c>
      <c r="Q20" s="31">
        <f>'AEO 2023 Table 47 Raw'!T11</f>
        <v>0</v>
      </c>
      <c r="R20" s="31">
        <f>'AEO 2023 Table 47 Raw'!U11</f>
        <v>0</v>
      </c>
      <c r="S20" s="31">
        <f>'AEO 2023 Table 47 Raw'!V11</f>
        <v>0</v>
      </c>
      <c r="T20" s="31">
        <f>'AEO 2023 Table 47 Raw'!W11</f>
        <v>0</v>
      </c>
      <c r="U20" s="31">
        <f>'AEO 2023 Table 47 Raw'!X11</f>
        <v>0</v>
      </c>
      <c r="V20" s="31">
        <f>'AEO 2023 Table 47 Raw'!Y11</f>
        <v>0</v>
      </c>
      <c r="W20" s="31">
        <f>'AEO 2023 Table 47 Raw'!Z11</f>
        <v>0</v>
      </c>
      <c r="X20" s="31">
        <f>'AEO 2023 Table 47 Raw'!AA11</f>
        <v>0</v>
      </c>
      <c r="Y20" s="31">
        <f>'AEO 2023 Table 47 Raw'!AB11</f>
        <v>0</v>
      </c>
      <c r="Z20" s="31">
        <f>'AEO 2023 Table 47 Raw'!AC11</f>
        <v>0</v>
      </c>
      <c r="AA20" s="31">
        <f>'AEO 2023 Table 47 Raw'!AD11</f>
        <v>0</v>
      </c>
      <c r="AB20" s="31">
        <f>'AEO 2023 Table 47 Raw'!AE11</f>
        <v>0</v>
      </c>
      <c r="AC20" s="31">
        <f>'AEO 2023 Table 47 Raw'!AF11</f>
        <v>0</v>
      </c>
      <c r="AD20" s="31">
        <f>'AEO 2023 Table 47 Raw'!AG11</f>
        <v>0</v>
      </c>
      <c r="AE20" s="31">
        <f>'AEO 2023 Table 47 Raw'!AH11</f>
        <v>0</v>
      </c>
      <c r="AF20" s="52">
        <f>'AEO 2023 Table 47 Raw'!AI11</f>
        <v>0</v>
      </c>
    </row>
    <row r="21" spans="1:32" ht="15" customHeight="1">
      <c r="AF21" s="55"/>
    </row>
    <row r="22" spans="1:32" ht="15" customHeight="1">
      <c r="B22" s="27" t="s">
        <v>128</v>
      </c>
      <c r="AF22" s="55"/>
    </row>
    <row r="23" spans="1:32" ht="15" customHeight="1">
      <c r="A23" s="8" t="s">
        <v>1802</v>
      </c>
      <c r="B23" s="28" t="s">
        <v>1803</v>
      </c>
      <c r="C23" s="32">
        <f>'AEO 2023 Table 47 Raw'!F12</f>
        <v>333.07171599999998</v>
      </c>
      <c r="D23" s="32">
        <f>'AEO 2023 Table 47 Raw'!G12</f>
        <v>334.15060399999999</v>
      </c>
      <c r="E23" s="32">
        <f>'AEO 2023 Table 47 Raw'!H12</f>
        <v>335.301514</v>
      </c>
      <c r="F23" s="32">
        <f>'AEO 2023 Table 47 Raw'!I12</f>
        <v>336.492188</v>
      </c>
      <c r="G23" s="32">
        <f>'AEO 2023 Table 47 Raw'!J12</f>
        <v>337.68255599999998</v>
      </c>
      <c r="H23" s="32">
        <f>'AEO 2023 Table 47 Raw'!K12</f>
        <v>338.87805200000003</v>
      </c>
      <c r="I23" s="32">
        <f>'AEO 2023 Table 47 Raw'!L12</f>
        <v>340.07302900000002</v>
      </c>
      <c r="J23" s="32">
        <f>'AEO 2023 Table 47 Raw'!M12</f>
        <v>341.25787400000002</v>
      </c>
      <c r="K23" s="32">
        <f>'AEO 2023 Table 47 Raw'!N12</f>
        <v>342.43310500000001</v>
      </c>
      <c r="L23" s="32">
        <f>'AEO 2023 Table 47 Raw'!O12</f>
        <v>343.56900000000002</v>
      </c>
      <c r="M23" s="32">
        <f>'AEO 2023 Table 47 Raw'!P12</f>
        <v>344.657715</v>
      </c>
      <c r="N23" s="32">
        <f>'AEO 2023 Table 47 Raw'!Q12</f>
        <v>345.69821200000001</v>
      </c>
      <c r="O23" s="32">
        <f>'AEO 2023 Table 47 Raw'!R12</f>
        <v>346.68133499999999</v>
      </c>
      <c r="P23" s="32">
        <f>'AEO 2023 Table 47 Raw'!S12</f>
        <v>347.60263099999997</v>
      </c>
      <c r="Q23" s="32">
        <f>'AEO 2023 Table 47 Raw'!T12</f>
        <v>348.45822099999998</v>
      </c>
      <c r="R23" s="32">
        <f>'AEO 2023 Table 47 Raw'!U12</f>
        <v>349.248199</v>
      </c>
      <c r="S23" s="32">
        <f>'AEO 2023 Table 47 Raw'!V12</f>
        <v>349.97842400000002</v>
      </c>
      <c r="T23" s="32">
        <f>'AEO 2023 Table 47 Raw'!W12</f>
        <v>350.65200800000002</v>
      </c>
      <c r="U23" s="32">
        <f>'AEO 2023 Table 47 Raw'!X12</f>
        <v>351.27362099999999</v>
      </c>
      <c r="V23" s="32">
        <f>'AEO 2023 Table 47 Raw'!Y12</f>
        <v>351.850616</v>
      </c>
      <c r="W23" s="32">
        <f>'AEO 2023 Table 47 Raw'!Z12</f>
        <v>352.390625</v>
      </c>
      <c r="X23" s="32">
        <f>'AEO 2023 Table 47 Raw'!AA12</f>
        <v>352.89798000000002</v>
      </c>
      <c r="Y23" s="32">
        <f>'AEO 2023 Table 47 Raw'!AB12</f>
        <v>353.37573200000003</v>
      </c>
      <c r="Z23" s="32">
        <f>'AEO 2023 Table 47 Raw'!AC12</f>
        <v>353.82507299999997</v>
      </c>
      <c r="AA23" s="32">
        <f>'AEO 2023 Table 47 Raw'!AD12</f>
        <v>354.24816900000002</v>
      </c>
      <c r="AB23" s="32">
        <f>'AEO 2023 Table 47 Raw'!AE12</f>
        <v>354.651794</v>
      </c>
      <c r="AC23" s="32">
        <f>'AEO 2023 Table 47 Raw'!AF12</f>
        <v>355.03872699999999</v>
      </c>
      <c r="AD23" s="32">
        <f>'AEO 2023 Table 47 Raw'!AG12</f>
        <v>355.40960699999999</v>
      </c>
      <c r="AE23" s="32">
        <f>'AEO 2023 Table 47 Raw'!AH12</f>
        <v>355.767944</v>
      </c>
      <c r="AF23" s="52">
        <f>'AEO 2023 Table 47 Raw'!AI12</f>
        <v>2E-3</v>
      </c>
    </row>
    <row r="24" spans="1:32" ht="15" customHeight="1">
      <c r="A24" s="8" t="s">
        <v>1804</v>
      </c>
      <c r="B24" s="28" t="s">
        <v>1805</v>
      </c>
      <c r="C24" s="32">
        <f>'AEO 2023 Table 47 Raw'!F13</f>
        <v>38.694321000000002</v>
      </c>
      <c r="D24" s="32">
        <f>'AEO 2023 Table 47 Raw'!G13</f>
        <v>39.102600000000002</v>
      </c>
      <c r="E24" s="32">
        <f>'AEO 2023 Table 47 Raw'!H13</f>
        <v>39.509079</v>
      </c>
      <c r="F24" s="32">
        <f>'AEO 2023 Table 47 Raw'!I13</f>
        <v>39.913521000000003</v>
      </c>
      <c r="G24" s="32">
        <f>'AEO 2023 Table 47 Raw'!J13</f>
        <v>40.315201000000002</v>
      </c>
      <c r="H24" s="32">
        <f>'AEO 2023 Table 47 Raw'!K13</f>
        <v>40.713901999999997</v>
      </c>
      <c r="I24" s="32">
        <f>'AEO 2023 Table 47 Raw'!L13</f>
        <v>41.109200000000001</v>
      </c>
      <c r="J24" s="32">
        <f>'AEO 2023 Table 47 Raw'!M13</f>
        <v>41.500670999999997</v>
      </c>
      <c r="K24" s="32">
        <f>'AEO 2023 Table 47 Raw'!N13</f>
        <v>41.888100000000001</v>
      </c>
      <c r="L24" s="32">
        <f>'AEO 2023 Table 47 Raw'!O13</f>
        <v>42.271000000000001</v>
      </c>
      <c r="M24" s="32">
        <f>'AEO 2023 Table 47 Raw'!P13</f>
        <v>42.649299999999997</v>
      </c>
      <c r="N24" s="32">
        <f>'AEO 2023 Table 47 Raw'!Q13</f>
        <v>43.022799999999997</v>
      </c>
      <c r="O24" s="32">
        <f>'AEO 2023 Table 47 Raw'!R13</f>
        <v>43.391499000000003</v>
      </c>
      <c r="P24" s="32">
        <f>'AEO 2023 Table 47 Raw'!S13</f>
        <v>43.755501000000002</v>
      </c>
      <c r="Q24" s="32">
        <f>'AEO 2023 Table 47 Raw'!T13</f>
        <v>44.114730999999999</v>
      </c>
      <c r="R24" s="32">
        <f>'AEO 2023 Table 47 Raw'!U13</f>
        <v>44.469397999999998</v>
      </c>
      <c r="S24" s="32">
        <f>'AEO 2023 Table 47 Raw'!V13</f>
        <v>44.819481000000003</v>
      </c>
      <c r="T24" s="32">
        <f>'AEO 2023 Table 47 Raw'!W13</f>
        <v>45.165298</v>
      </c>
      <c r="U24" s="32">
        <f>'AEO 2023 Table 47 Raw'!X13</f>
        <v>45.506802</v>
      </c>
      <c r="V24" s="32">
        <f>'AEO 2023 Table 47 Raw'!Y13</f>
        <v>45.843879999999999</v>
      </c>
      <c r="W24" s="32">
        <f>'AEO 2023 Table 47 Raw'!Z13</f>
        <v>46.176898999999999</v>
      </c>
      <c r="X24" s="32">
        <f>'AEO 2023 Table 47 Raw'!AA13</f>
        <v>46.505600000000001</v>
      </c>
      <c r="Y24" s="32">
        <f>'AEO 2023 Table 47 Raw'!AB13</f>
        <v>46.831772000000001</v>
      </c>
      <c r="Z24" s="32">
        <f>'AEO 2023 Table 47 Raw'!AC13</f>
        <v>47.156199999999998</v>
      </c>
      <c r="AA24" s="32">
        <f>'AEO 2023 Table 47 Raw'!AD13</f>
        <v>47.479069000000003</v>
      </c>
      <c r="AB24" s="32">
        <f>'AEO 2023 Table 47 Raw'!AE13</f>
        <v>47.800800000000002</v>
      </c>
      <c r="AC24" s="32">
        <f>'AEO 2023 Table 47 Raw'!AF13</f>
        <v>48.121670000000002</v>
      </c>
      <c r="AD24" s="32">
        <f>'AEO 2023 Table 47 Raw'!AG13</f>
        <v>48.442321999999997</v>
      </c>
      <c r="AE24" s="32">
        <f>'AEO 2023 Table 47 Raw'!AH13</f>
        <v>48.763081</v>
      </c>
      <c r="AF24" s="52">
        <f>'AEO 2023 Table 47 Raw'!AI13</f>
        <v>8.0000000000000002E-3</v>
      </c>
    </row>
    <row r="25" spans="1:32" ht="15" customHeight="1">
      <c r="AF25" s="55"/>
    </row>
    <row r="26" spans="1:32" ht="15" customHeight="1">
      <c r="B26" s="27" t="s">
        <v>127</v>
      </c>
      <c r="AF26" s="55"/>
    </row>
    <row r="27" spans="1:32" ht="15" customHeight="1">
      <c r="B27" s="27" t="s">
        <v>1806</v>
      </c>
      <c r="AF27" s="55"/>
    </row>
    <row r="28" spans="1:32" ht="15" customHeight="1">
      <c r="A28" s="8" t="s">
        <v>1807</v>
      </c>
      <c r="B28" s="28" t="s">
        <v>1808</v>
      </c>
      <c r="C28" s="29">
        <f>'AEO 2023 Table 47 Raw'!F16</f>
        <v>125.59050000000001</v>
      </c>
      <c r="D28" s="29">
        <f>'AEO 2023 Table 47 Raw'!G16</f>
        <v>125.10549899999999</v>
      </c>
      <c r="E28" s="29">
        <f>'AEO 2023 Table 47 Raw'!H16</f>
        <v>124.587502</v>
      </c>
      <c r="F28" s="29">
        <f>'AEO 2023 Table 47 Raw'!I16</f>
        <v>124.038498</v>
      </c>
      <c r="G28" s="29">
        <f>'AEO 2023 Table 47 Raw'!J16</f>
        <v>123.461304</v>
      </c>
      <c r="H28" s="29">
        <f>'AEO 2023 Table 47 Raw'!K16</f>
        <v>122.858299</v>
      </c>
      <c r="I28" s="29">
        <f>'AEO 2023 Table 47 Raw'!L16</f>
        <v>122.231796</v>
      </c>
      <c r="J28" s="29">
        <f>'AEO 2023 Table 47 Raw'!M16</f>
        <v>121.584999</v>
      </c>
      <c r="K28" s="29">
        <f>'AEO 2023 Table 47 Raw'!N16</f>
        <v>120.91950199999999</v>
      </c>
      <c r="L28" s="29">
        <f>'AEO 2023 Table 47 Raw'!O16</f>
        <v>120.237801</v>
      </c>
      <c r="M28" s="29">
        <f>'AEO 2023 Table 47 Raw'!P16</f>
        <v>119.54180100000001</v>
      </c>
      <c r="N28" s="29">
        <f>'AEO 2023 Table 47 Raw'!Q16</f>
        <v>118.832497</v>
      </c>
      <c r="O28" s="29">
        <f>'AEO 2023 Table 47 Raw'!R16</f>
        <v>118.113297</v>
      </c>
      <c r="P28" s="29">
        <f>'AEO 2023 Table 47 Raw'!S16</f>
        <v>117.385002</v>
      </c>
      <c r="Q28" s="29">
        <f>'AEO 2023 Table 47 Raw'!T16</f>
        <v>116.648499</v>
      </c>
      <c r="R28" s="29">
        <f>'AEO 2023 Table 47 Raw'!U16</f>
        <v>115.9058</v>
      </c>
      <c r="S28" s="29">
        <f>'AEO 2023 Table 47 Raw'!V16</f>
        <v>115.157799</v>
      </c>
      <c r="T28" s="29">
        <f>'AEO 2023 Table 47 Raw'!W16</f>
        <v>114.4058</v>
      </c>
      <c r="U28" s="29">
        <f>'AEO 2023 Table 47 Raw'!X16</f>
        <v>113.650497</v>
      </c>
      <c r="V28" s="29">
        <f>'AEO 2023 Table 47 Raw'!Y16</f>
        <v>112.893997</v>
      </c>
      <c r="W28" s="29">
        <f>'AEO 2023 Table 47 Raw'!Z16</f>
        <v>112.136803</v>
      </c>
      <c r="X28" s="29">
        <f>'AEO 2023 Table 47 Raw'!AA16</f>
        <v>111.37979900000001</v>
      </c>
      <c r="Y28" s="29">
        <f>'AEO 2023 Table 47 Raw'!AB16</f>
        <v>110.624802</v>
      </c>
      <c r="Z28" s="29">
        <f>'AEO 2023 Table 47 Raw'!AC16</f>
        <v>109.871002</v>
      </c>
      <c r="AA28" s="29">
        <f>'AEO 2023 Table 47 Raw'!AD16</f>
        <v>109.120003</v>
      </c>
      <c r="AB28" s="29">
        <f>'AEO 2023 Table 47 Raw'!AE16</f>
        <v>108.371803</v>
      </c>
      <c r="AC28" s="29">
        <f>'AEO 2023 Table 47 Raw'!AF16</f>
        <v>107.62599899999999</v>
      </c>
      <c r="AD28" s="29">
        <f>'AEO 2023 Table 47 Raw'!AG16</f>
        <v>106.882301</v>
      </c>
      <c r="AE28" s="29">
        <f>'AEO 2023 Table 47 Raw'!AH16</f>
        <v>106.140297</v>
      </c>
      <c r="AF28" s="52">
        <f>'AEO 2023 Table 47 Raw'!AI16</f>
        <v>-6.0000000000000001E-3</v>
      </c>
    </row>
    <row r="29" spans="1:32" ht="15" customHeight="1">
      <c r="A29" s="8" t="s">
        <v>1809</v>
      </c>
      <c r="B29" s="28" t="s">
        <v>1810</v>
      </c>
      <c r="C29" s="29">
        <f>'AEO 2023 Table 47 Raw'!F17</f>
        <v>31.123239999999999</v>
      </c>
      <c r="D29" s="29">
        <f>'AEO 2023 Table 47 Raw'!G17</f>
        <v>31.552336</v>
      </c>
      <c r="E29" s="29">
        <f>'AEO 2023 Table 47 Raw'!H17</f>
        <v>31.987663000000001</v>
      </c>
      <c r="F29" s="29">
        <f>'AEO 2023 Table 47 Raw'!I17</f>
        <v>32.409657000000003</v>
      </c>
      <c r="G29" s="29">
        <f>'AEO 2023 Table 47 Raw'!J17</f>
        <v>32.829383999999997</v>
      </c>
      <c r="H29" s="29">
        <f>'AEO 2023 Table 47 Raw'!K17</f>
        <v>33.245941000000002</v>
      </c>
      <c r="I29" s="29">
        <f>'AEO 2023 Table 47 Raw'!L17</f>
        <v>33.658962000000002</v>
      </c>
      <c r="J29" s="29">
        <f>'AEO 2023 Table 47 Raw'!M17</f>
        <v>34.068351999999997</v>
      </c>
      <c r="K29" s="29">
        <f>'AEO 2023 Table 47 Raw'!N17</f>
        <v>34.474316000000002</v>
      </c>
      <c r="L29" s="29">
        <f>'AEO 2023 Table 47 Raw'!O17</f>
        <v>34.877040999999998</v>
      </c>
      <c r="M29" s="29">
        <f>'AEO 2023 Table 47 Raw'!P17</f>
        <v>35.276363000000003</v>
      </c>
      <c r="N29" s="29">
        <f>'AEO 2023 Table 47 Raw'!Q17</f>
        <v>35.672787</v>
      </c>
      <c r="O29" s="29">
        <f>'AEO 2023 Table 47 Raw'!R17</f>
        <v>36.066764999999997</v>
      </c>
      <c r="P29" s="29">
        <f>'AEO 2023 Table 47 Raw'!S17</f>
        <v>36.458548999999998</v>
      </c>
      <c r="Q29" s="29">
        <f>'AEO 2023 Table 47 Raw'!T17</f>
        <v>36.848582999999998</v>
      </c>
      <c r="R29" s="29">
        <f>'AEO 2023 Table 47 Raw'!U17</f>
        <v>37.237124999999999</v>
      </c>
      <c r="S29" s="29">
        <f>'AEO 2023 Table 47 Raw'!V17</f>
        <v>37.624454</v>
      </c>
      <c r="T29" s="29">
        <f>'AEO 2023 Table 47 Raw'!W17</f>
        <v>38.010421999999998</v>
      </c>
      <c r="U29" s="29">
        <f>'AEO 2023 Table 47 Raw'!X17</f>
        <v>38.394981000000001</v>
      </c>
      <c r="V29" s="29">
        <f>'AEO 2023 Table 47 Raw'!Y17</f>
        <v>38.777881999999998</v>
      </c>
      <c r="W29" s="29">
        <f>'AEO 2023 Table 47 Raw'!Z17</f>
        <v>39.158962000000002</v>
      </c>
      <c r="X29" s="29">
        <f>'AEO 2023 Table 47 Raw'!AA17</f>
        <v>39.537841999999998</v>
      </c>
      <c r="Y29" s="29">
        <f>'AEO 2023 Table 47 Raw'!AB17</f>
        <v>39.914402000000003</v>
      </c>
      <c r="Z29" s="29">
        <f>'AEO 2023 Table 47 Raw'!AC17</f>
        <v>40.288212000000001</v>
      </c>
      <c r="AA29" s="29">
        <f>'AEO 2023 Table 47 Raw'!AD17</f>
        <v>40.659004000000003</v>
      </c>
      <c r="AB29" s="29">
        <f>'AEO 2023 Table 47 Raw'!AE17</f>
        <v>41.026546000000003</v>
      </c>
      <c r="AC29" s="29">
        <f>'AEO 2023 Table 47 Raw'!AF17</f>
        <v>41.390678000000001</v>
      </c>
      <c r="AD29" s="29">
        <f>'AEO 2023 Table 47 Raw'!AG17</f>
        <v>41.751362</v>
      </c>
      <c r="AE29" s="29">
        <f>'AEO 2023 Table 47 Raw'!AH17</f>
        <v>42.10857</v>
      </c>
      <c r="AF29" s="52">
        <f>'AEO 2023 Table 47 Raw'!AI17</f>
        <v>1.0999999999999999E-2</v>
      </c>
    </row>
    <row r="30" spans="1:32" ht="15" customHeight="1">
      <c r="A30" s="8" t="s">
        <v>1811</v>
      </c>
      <c r="B30" s="28" t="s">
        <v>1812</v>
      </c>
      <c r="C30" s="29">
        <f>'AEO 2023 Table 47 Raw'!F18</f>
        <v>51.338450999999999</v>
      </c>
      <c r="D30" s="29">
        <f>'AEO 2023 Table 47 Raw'!G18</f>
        <v>51.348171000000001</v>
      </c>
      <c r="E30" s="29">
        <f>'AEO 2023 Table 47 Raw'!H18</f>
        <v>51.347050000000003</v>
      </c>
      <c r="F30" s="29">
        <f>'AEO 2023 Table 47 Raw'!I18</f>
        <v>51.337631000000002</v>
      </c>
      <c r="G30" s="29">
        <f>'AEO 2023 Table 47 Raw'!J18</f>
        <v>51.319881000000002</v>
      </c>
      <c r="H30" s="29">
        <f>'AEO 2023 Table 47 Raw'!K18</f>
        <v>51.29213</v>
      </c>
      <c r="I30" s="29">
        <f>'AEO 2023 Table 47 Raw'!L18</f>
        <v>51.253830000000001</v>
      </c>
      <c r="J30" s="29">
        <f>'AEO 2023 Table 47 Raw'!M18</f>
        <v>51.20438</v>
      </c>
      <c r="K30" s="29">
        <f>'AEO 2023 Table 47 Raw'!N18</f>
        <v>51.143799000000001</v>
      </c>
      <c r="L30" s="29">
        <f>'AEO 2023 Table 47 Raw'!O18</f>
        <v>51.07423</v>
      </c>
      <c r="M30" s="29">
        <f>'AEO 2023 Table 47 Raw'!P18</f>
        <v>50.995398999999999</v>
      </c>
      <c r="N30" s="29">
        <f>'AEO 2023 Table 47 Raw'!Q18</f>
        <v>50.903751</v>
      </c>
      <c r="O30" s="29">
        <f>'AEO 2023 Table 47 Raw'!R18</f>
        <v>50.795448</v>
      </c>
      <c r="P30" s="29">
        <f>'AEO 2023 Table 47 Raw'!S18</f>
        <v>50.667171000000003</v>
      </c>
      <c r="Q30" s="29">
        <f>'AEO 2023 Table 47 Raw'!T18</f>
        <v>50.518929</v>
      </c>
      <c r="R30" s="29">
        <f>'AEO 2023 Table 47 Raw'!U18</f>
        <v>50.352901000000003</v>
      </c>
      <c r="S30" s="29">
        <f>'AEO 2023 Table 47 Raw'!V18</f>
        <v>50.169829999999997</v>
      </c>
      <c r="T30" s="29">
        <f>'AEO 2023 Table 47 Raw'!W18</f>
        <v>49.970500999999999</v>
      </c>
      <c r="U30" s="29">
        <f>'AEO 2023 Table 47 Raw'!X18</f>
        <v>49.755482000000001</v>
      </c>
      <c r="V30" s="29">
        <f>'AEO 2023 Table 47 Raw'!Y18</f>
        <v>49.523800000000001</v>
      </c>
      <c r="W30" s="29">
        <f>'AEO 2023 Table 47 Raw'!Z18</f>
        <v>49.275317999999999</v>
      </c>
      <c r="X30" s="29">
        <f>'AEO 2023 Table 47 Raw'!AA18</f>
        <v>49.011378999999998</v>
      </c>
      <c r="Y30" s="29">
        <f>'AEO 2023 Table 47 Raw'!AB18</f>
        <v>48.733330000000002</v>
      </c>
      <c r="Z30" s="29">
        <f>'AEO 2023 Table 47 Raw'!AC18</f>
        <v>48.442248999999997</v>
      </c>
      <c r="AA30" s="29">
        <f>'AEO 2023 Table 47 Raw'!AD18</f>
        <v>48.137829000000004</v>
      </c>
      <c r="AB30" s="29">
        <f>'AEO 2023 Table 47 Raw'!AE18</f>
        <v>47.819248000000002</v>
      </c>
      <c r="AC30" s="29">
        <f>'AEO 2023 Table 47 Raw'!AF18</f>
        <v>47.487099000000001</v>
      </c>
      <c r="AD30" s="29">
        <f>'AEO 2023 Table 47 Raw'!AG18</f>
        <v>47.141972000000003</v>
      </c>
      <c r="AE30" s="29">
        <f>'AEO 2023 Table 47 Raw'!AH18</f>
        <v>46.783932</v>
      </c>
      <c r="AF30" s="52">
        <f>'AEO 2023 Table 47 Raw'!AI18</f>
        <v>-3.0000000000000001E-3</v>
      </c>
    </row>
    <row r="31" spans="1:32" ht="15" customHeight="1">
      <c r="A31" s="8" t="s">
        <v>1813</v>
      </c>
      <c r="B31" s="28" t="s">
        <v>1814</v>
      </c>
      <c r="C31" s="29">
        <f>'AEO 2023 Table 47 Raw'!F19</f>
        <v>145.765793</v>
      </c>
      <c r="D31" s="29">
        <f>'AEO 2023 Table 47 Raw'!G19</f>
        <v>145.581299</v>
      </c>
      <c r="E31" s="29">
        <f>'AEO 2023 Table 47 Raw'!H19</f>
        <v>145.35380599999999</v>
      </c>
      <c r="F31" s="29">
        <f>'AEO 2023 Table 47 Raw'!I19</f>
        <v>145.098007</v>
      </c>
      <c r="G31" s="29">
        <f>'AEO 2023 Table 47 Raw'!J19</f>
        <v>144.80479399999999</v>
      </c>
      <c r="H31" s="29">
        <f>'AEO 2023 Table 47 Raw'!K19</f>
        <v>144.464493</v>
      </c>
      <c r="I31" s="29">
        <f>'AEO 2023 Table 47 Raw'!L19</f>
        <v>144.09150700000001</v>
      </c>
      <c r="J31" s="29">
        <f>'AEO 2023 Table 47 Raw'!M19</f>
        <v>143.69850199999999</v>
      </c>
      <c r="K31" s="29">
        <f>'AEO 2023 Table 47 Raw'!N19</f>
        <v>143.296494</v>
      </c>
      <c r="L31" s="29">
        <f>'AEO 2023 Table 47 Raw'!O19</f>
        <v>142.87550400000001</v>
      </c>
      <c r="M31" s="29">
        <f>'AEO 2023 Table 47 Raw'!P19</f>
        <v>142.430801</v>
      </c>
      <c r="N31" s="29">
        <f>'AEO 2023 Table 47 Raw'!Q19</f>
        <v>141.97500600000001</v>
      </c>
      <c r="O31" s="29">
        <f>'AEO 2023 Table 47 Raw'!R19</f>
        <v>141.520996</v>
      </c>
      <c r="P31" s="29">
        <f>'AEO 2023 Table 47 Raw'!S19</f>
        <v>141.079498</v>
      </c>
      <c r="Q31" s="29">
        <f>'AEO 2023 Table 47 Raw'!T19</f>
        <v>140.645996</v>
      </c>
      <c r="R31" s="29">
        <f>'AEO 2023 Table 47 Raw'!U19</f>
        <v>140.21350100000001</v>
      </c>
      <c r="S31" s="29">
        <f>'AEO 2023 Table 47 Raw'!V19</f>
        <v>139.788498</v>
      </c>
      <c r="T31" s="29">
        <f>'AEO 2023 Table 47 Raw'!W19</f>
        <v>139.376801</v>
      </c>
      <c r="U31" s="29">
        <f>'AEO 2023 Table 47 Raw'!X19</f>
        <v>138.984802</v>
      </c>
      <c r="V31" s="29">
        <f>'AEO 2023 Table 47 Raw'!Y19</f>
        <v>138.612503</v>
      </c>
      <c r="W31" s="29">
        <f>'AEO 2023 Table 47 Raw'!Z19</f>
        <v>138.25649999999999</v>
      </c>
      <c r="X31" s="29">
        <f>'AEO 2023 Table 47 Raw'!AA19</f>
        <v>137.91400100000001</v>
      </c>
      <c r="Y31" s="29">
        <f>'AEO 2023 Table 47 Raw'!AB19</f>
        <v>137.58230599999999</v>
      </c>
      <c r="Z31" s="29">
        <f>'AEO 2023 Table 47 Raw'!AC19</f>
        <v>137.25950599999999</v>
      </c>
      <c r="AA31" s="29">
        <f>'AEO 2023 Table 47 Raw'!AD19</f>
        <v>136.95030199999999</v>
      </c>
      <c r="AB31" s="29">
        <f>'AEO 2023 Table 47 Raw'!AE19</f>
        <v>136.65379300000001</v>
      </c>
      <c r="AC31" s="29">
        <f>'AEO 2023 Table 47 Raw'!AF19</f>
        <v>136.36480700000001</v>
      </c>
      <c r="AD31" s="29">
        <f>'AEO 2023 Table 47 Raw'!AG19</f>
        <v>136.078506</v>
      </c>
      <c r="AE31" s="29">
        <f>'AEO 2023 Table 47 Raw'!AH19</f>
        <v>135.788803</v>
      </c>
      <c r="AF31" s="52">
        <f>'AEO 2023 Table 47 Raw'!AI19</f>
        <v>-3.0000000000000001E-3</v>
      </c>
    </row>
    <row r="32" spans="1:32" ht="15" customHeight="1">
      <c r="A32" s="8" t="s">
        <v>1815</v>
      </c>
      <c r="B32" s="28" t="s">
        <v>1816</v>
      </c>
      <c r="C32" s="29">
        <f>'AEO 2023 Table 47 Raw'!F20</f>
        <v>196.40559400000001</v>
      </c>
      <c r="D32" s="29">
        <f>'AEO 2023 Table 47 Raw'!G20</f>
        <v>196.88909899999999</v>
      </c>
      <c r="E32" s="29">
        <f>'AEO 2023 Table 47 Raw'!H20</f>
        <v>197.34137000000001</v>
      </c>
      <c r="F32" s="29">
        <f>'AEO 2023 Table 47 Raw'!I20</f>
        <v>197.77439899999999</v>
      </c>
      <c r="G32" s="29">
        <f>'AEO 2023 Table 47 Raw'!J20</f>
        <v>198.13687100000001</v>
      </c>
      <c r="H32" s="29">
        <f>'AEO 2023 Table 47 Raw'!K20</f>
        <v>198.47818000000001</v>
      </c>
      <c r="I32" s="29">
        <f>'AEO 2023 Table 47 Raw'!L20</f>
        <v>198.80619799999999</v>
      </c>
      <c r="J32" s="29">
        <f>'AEO 2023 Table 47 Raw'!M20</f>
        <v>199.13061500000001</v>
      </c>
      <c r="K32" s="29">
        <f>'AEO 2023 Table 47 Raw'!N20</f>
        <v>199.45709199999999</v>
      </c>
      <c r="L32" s="29">
        <f>'AEO 2023 Table 47 Raw'!O20</f>
        <v>199.80789200000001</v>
      </c>
      <c r="M32" s="29">
        <f>'AEO 2023 Table 47 Raw'!P20</f>
        <v>200.15795900000001</v>
      </c>
      <c r="N32" s="29">
        <f>'AEO 2023 Table 47 Raw'!Q20</f>
        <v>200.50091599999999</v>
      </c>
      <c r="O32" s="29">
        <f>'AEO 2023 Table 47 Raw'!R20</f>
        <v>200.82986500000001</v>
      </c>
      <c r="P32" s="29">
        <f>'AEO 2023 Table 47 Raw'!S20</f>
        <v>201.143112</v>
      </c>
      <c r="Q32" s="29">
        <f>'AEO 2023 Table 47 Raw'!T20</f>
        <v>201.48429899999999</v>
      </c>
      <c r="R32" s="29">
        <f>'AEO 2023 Table 47 Raw'!U20</f>
        <v>201.810699</v>
      </c>
      <c r="S32" s="29">
        <f>'AEO 2023 Table 47 Raw'!V20</f>
        <v>202.12439000000001</v>
      </c>
      <c r="T32" s="29">
        <f>'AEO 2023 Table 47 Raw'!W20</f>
        <v>202.427155</v>
      </c>
      <c r="U32" s="29">
        <f>'AEO 2023 Table 47 Raw'!X20</f>
        <v>202.71910099999999</v>
      </c>
      <c r="V32" s="29">
        <f>'AEO 2023 Table 47 Raw'!Y20</f>
        <v>202.99388099999999</v>
      </c>
      <c r="W32" s="29">
        <f>'AEO 2023 Table 47 Raw'!Z20</f>
        <v>203.25671399999999</v>
      </c>
      <c r="X32" s="29">
        <f>'AEO 2023 Table 47 Raw'!AA20</f>
        <v>203.50079299999999</v>
      </c>
      <c r="Y32" s="29">
        <f>'AEO 2023 Table 47 Raw'!AB20</f>
        <v>203.71812399999999</v>
      </c>
      <c r="Z32" s="29">
        <f>'AEO 2023 Table 47 Raw'!AC20</f>
        <v>203.905441</v>
      </c>
      <c r="AA32" s="29">
        <f>'AEO 2023 Table 47 Raw'!AD20</f>
        <v>204.02444499999999</v>
      </c>
      <c r="AB32" s="29">
        <f>'AEO 2023 Table 47 Raw'!AE20</f>
        <v>204.116028</v>
      </c>
      <c r="AC32" s="29">
        <f>'AEO 2023 Table 47 Raw'!AF20</f>
        <v>204.18514999999999</v>
      </c>
      <c r="AD32" s="29">
        <f>'AEO 2023 Table 47 Raw'!AG20</f>
        <v>204.23820499999999</v>
      </c>
      <c r="AE32" s="29">
        <f>'AEO 2023 Table 47 Raw'!AH20</f>
        <v>204.278717</v>
      </c>
      <c r="AF32" s="52">
        <f>'AEO 2023 Table 47 Raw'!AI20</f>
        <v>1E-3</v>
      </c>
    </row>
    <row r="33" spans="1:32" ht="15" customHeight="1">
      <c r="A33" s="8" t="s">
        <v>1817</v>
      </c>
      <c r="B33" s="28" t="s">
        <v>1818</v>
      </c>
      <c r="C33" s="29">
        <f>'AEO 2023 Table 47 Raw'!F21</f>
        <v>1448.8129879999999</v>
      </c>
      <c r="D33" s="29">
        <f>'AEO 2023 Table 47 Raw'!G21</f>
        <v>1452.4229740000001</v>
      </c>
      <c r="E33" s="29">
        <f>'AEO 2023 Table 47 Raw'!H21</f>
        <v>1455.5429690000001</v>
      </c>
      <c r="F33" s="29">
        <f>'AEO 2023 Table 47 Raw'!I21</f>
        <v>1458.1979980000001</v>
      </c>
      <c r="G33" s="29">
        <f>'AEO 2023 Table 47 Raw'!J21</f>
        <v>1460.3530270000001</v>
      </c>
      <c r="H33" s="29">
        <f>'AEO 2023 Table 47 Raw'!K21</f>
        <v>1461.9849850000001</v>
      </c>
      <c r="I33" s="29">
        <f>'AEO 2023 Table 47 Raw'!L21</f>
        <v>1463.160034</v>
      </c>
      <c r="J33" s="29">
        <f>'AEO 2023 Table 47 Raw'!M21</f>
        <v>1463.9399410000001</v>
      </c>
      <c r="K33" s="29">
        <f>'AEO 2023 Table 47 Raw'!N21</f>
        <v>1464.36499</v>
      </c>
      <c r="L33" s="29">
        <f>'AEO 2023 Table 47 Raw'!O21</f>
        <v>1464.4229740000001</v>
      </c>
      <c r="M33" s="29">
        <f>'AEO 2023 Table 47 Raw'!P21</f>
        <v>1464.084961</v>
      </c>
      <c r="N33" s="29">
        <f>'AEO 2023 Table 47 Raw'!Q21</f>
        <v>1463.36499</v>
      </c>
      <c r="O33" s="29">
        <f>'AEO 2023 Table 47 Raw'!R21</f>
        <v>1462.290039</v>
      </c>
      <c r="P33" s="29">
        <f>'AEO 2023 Table 47 Raw'!S21</f>
        <v>1460.878052</v>
      </c>
      <c r="Q33" s="29">
        <f>'AEO 2023 Table 47 Raw'!T21</f>
        <v>1459.1080320000001</v>
      </c>
      <c r="R33" s="29">
        <f>'AEO 2023 Table 47 Raw'!U21</f>
        <v>1456.968018</v>
      </c>
      <c r="S33" s="29">
        <f>'AEO 2023 Table 47 Raw'!V21</f>
        <v>1454.4930420000001</v>
      </c>
      <c r="T33" s="29">
        <f>'AEO 2023 Table 47 Raw'!W21</f>
        <v>1451.7030030000001</v>
      </c>
      <c r="U33" s="29">
        <f>'AEO 2023 Table 47 Raw'!X21</f>
        <v>1448.623047</v>
      </c>
      <c r="V33" s="29">
        <f>'AEO 2023 Table 47 Raw'!Y21</f>
        <v>1445.244995</v>
      </c>
      <c r="W33" s="29">
        <f>'AEO 2023 Table 47 Raw'!Z21</f>
        <v>1441.5550539999999</v>
      </c>
      <c r="X33" s="29">
        <f>'AEO 2023 Table 47 Raw'!AA21</f>
        <v>1437.5629879999999</v>
      </c>
      <c r="Y33" s="29">
        <f>'AEO 2023 Table 47 Raw'!AB21</f>
        <v>1433.2829589999999</v>
      </c>
      <c r="Z33" s="29">
        <f>'AEO 2023 Table 47 Raw'!AC21</f>
        <v>1428.718018</v>
      </c>
      <c r="AA33" s="29">
        <f>'AEO 2023 Table 47 Raw'!AD21</f>
        <v>1423.849976</v>
      </c>
      <c r="AB33" s="29">
        <f>'AEO 2023 Table 47 Raw'!AE21</f>
        <v>1418.6829829999999</v>
      </c>
      <c r="AC33" s="29">
        <f>'AEO 2023 Table 47 Raw'!AF21</f>
        <v>1413.23999</v>
      </c>
      <c r="AD33" s="29">
        <f>'AEO 2023 Table 47 Raw'!AG21</f>
        <v>1407.5550539999999</v>
      </c>
      <c r="AE33" s="29">
        <f>'AEO 2023 Table 47 Raw'!AH21</f>
        <v>1401.650024</v>
      </c>
      <c r="AF33" s="52">
        <f>'AEO 2023 Table 47 Raw'!AI21</f>
        <v>-1E-3</v>
      </c>
    </row>
    <row r="34" spans="1:32" ht="15" customHeight="1">
      <c r="A34" s="8" t="s">
        <v>1819</v>
      </c>
      <c r="B34" s="28" t="s">
        <v>1820</v>
      </c>
      <c r="C34" s="29">
        <f>'AEO 2023 Table 47 Raw'!F22</f>
        <v>1408.3000489999999</v>
      </c>
      <c r="D34" s="29">
        <f>'AEO 2023 Table 47 Raw'!G22</f>
        <v>1421.3079829999999</v>
      </c>
      <c r="E34" s="29">
        <f>'AEO 2023 Table 47 Raw'!H22</f>
        <v>1434.0699460000001</v>
      </c>
      <c r="F34" s="29">
        <f>'AEO 2023 Table 47 Raw'!I22</f>
        <v>1446.5550539999999</v>
      </c>
      <c r="G34" s="29">
        <f>'AEO 2023 Table 47 Raw'!J22</f>
        <v>1458.8000489999999</v>
      </c>
      <c r="H34" s="29">
        <f>'AEO 2023 Table 47 Raw'!K22</f>
        <v>1470.8129879999999</v>
      </c>
      <c r="I34" s="29">
        <f>'AEO 2023 Table 47 Raw'!L22</f>
        <v>1482.5529790000001</v>
      </c>
      <c r="J34" s="29">
        <f>'AEO 2023 Table 47 Raw'!M22</f>
        <v>1493.959961</v>
      </c>
      <c r="K34" s="29">
        <f>'AEO 2023 Table 47 Raw'!N22</f>
        <v>1504.9930420000001</v>
      </c>
      <c r="L34" s="29">
        <f>'AEO 2023 Table 47 Raw'!O22</f>
        <v>1515.6979980000001</v>
      </c>
      <c r="M34" s="29">
        <f>'AEO 2023 Table 47 Raw'!P22</f>
        <v>1526.094971</v>
      </c>
      <c r="N34" s="29">
        <f>'AEO 2023 Table 47 Raw'!Q22</f>
        <v>1536.123047</v>
      </c>
      <c r="O34" s="29">
        <f>'AEO 2023 Table 47 Raw'!R22</f>
        <v>1545.714966</v>
      </c>
      <c r="P34" s="29">
        <f>'AEO 2023 Table 47 Raw'!S22</f>
        <v>1554.8199460000001</v>
      </c>
      <c r="Q34" s="29">
        <f>'AEO 2023 Table 47 Raw'!T22</f>
        <v>1563.4499510000001</v>
      </c>
      <c r="R34" s="29">
        <f>'AEO 2023 Table 47 Raw'!U22</f>
        <v>1571.625</v>
      </c>
      <c r="S34" s="29">
        <f>'AEO 2023 Table 47 Raw'!V22</f>
        <v>1579.3630370000001</v>
      </c>
      <c r="T34" s="29">
        <f>'AEO 2023 Table 47 Raw'!W22</f>
        <v>1586.6579589999999</v>
      </c>
      <c r="U34" s="29">
        <f>'AEO 2023 Table 47 Raw'!X22</f>
        <v>1593.51001</v>
      </c>
      <c r="V34" s="29">
        <f>'AEO 2023 Table 47 Raw'!Y22</f>
        <v>1599.8929439999999</v>
      </c>
      <c r="W34" s="29">
        <f>'AEO 2023 Table 47 Raw'!Z22</f>
        <v>1605.8129879999999</v>
      </c>
      <c r="X34" s="29">
        <f>'AEO 2023 Table 47 Raw'!AA22</f>
        <v>1611.3079829999999</v>
      </c>
      <c r="Y34" s="29">
        <f>'AEO 2023 Table 47 Raw'!AB22</f>
        <v>1616.420044</v>
      </c>
      <c r="Z34" s="29">
        <f>'AEO 2023 Table 47 Raw'!AC22</f>
        <v>1621.1850589999999</v>
      </c>
      <c r="AA34" s="29">
        <f>'AEO 2023 Table 47 Raw'!AD22</f>
        <v>1625.5830080000001</v>
      </c>
      <c r="AB34" s="29">
        <f>'AEO 2023 Table 47 Raw'!AE22</f>
        <v>1629.593018</v>
      </c>
      <c r="AC34" s="29">
        <f>'AEO 2023 Table 47 Raw'!AF22</f>
        <v>1633.2380370000001</v>
      </c>
      <c r="AD34" s="29">
        <f>'AEO 2023 Table 47 Raw'!AG22</f>
        <v>1636.5429690000001</v>
      </c>
      <c r="AE34" s="29">
        <f>'AEO 2023 Table 47 Raw'!AH22</f>
        <v>1639.525024</v>
      </c>
      <c r="AF34" s="52">
        <f>'AEO 2023 Table 47 Raw'!AI22</f>
        <v>5.0000000000000001E-3</v>
      </c>
    </row>
    <row r="35" spans="1:32" ht="15" customHeight="1">
      <c r="A35" s="8" t="s">
        <v>1821</v>
      </c>
      <c r="B35" s="28" t="s">
        <v>1822</v>
      </c>
      <c r="C35" s="29">
        <f>'AEO 2023 Table 47 Raw'!F23</f>
        <v>1245.615967</v>
      </c>
      <c r="D35" s="29">
        <f>'AEO 2023 Table 47 Raw'!G23</f>
        <v>1259.7116699999999</v>
      </c>
      <c r="E35" s="29">
        <f>'AEO 2023 Table 47 Raw'!H23</f>
        <v>1273.62915</v>
      </c>
      <c r="F35" s="29">
        <f>'AEO 2023 Table 47 Raw'!I23</f>
        <v>1287.3408199999999</v>
      </c>
      <c r="G35" s="29">
        <f>'AEO 2023 Table 47 Raw'!J23</f>
        <v>1300.336182</v>
      </c>
      <c r="H35" s="29">
        <f>'AEO 2023 Table 47 Raw'!K23</f>
        <v>1313.135254</v>
      </c>
      <c r="I35" s="29">
        <f>'AEO 2023 Table 47 Raw'!L23</f>
        <v>1325.7388920000001</v>
      </c>
      <c r="J35" s="29">
        <f>'AEO 2023 Table 47 Raw'!M23</f>
        <v>1338.14978</v>
      </c>
      <c r="K35" s="29">
        <f>'AEO 2023 Table 47 Raw'!N23</f>
        <v>1350.362183</v>
      </c>
      <c r="L35" s="29">
        <f>'AEO 2023 Table 47 Raw'!O23</f>
        <v>1361.7928469999999</v>
      </c>
      <c r="M35" s="29">
        <f>'AEO 2023 Table 47 Raw'!P23</f>
        <v>1373.0439449999999</v>
      </c>
      <c r="N35" s="29">
        <f>'AEO 2023 Table 47 Raw'!Q23</f>
        <v>1384.1104740000001</v>
      </c>
      <c r="O35" s="29">
        <f>'AEO 2023 Table 47 Raw'!R23</f>
        <v>1394.9650879999999</v>
      </c>
      <c r="P35" s="29">
        <f>'AEO 2023 Table 47 Raw'!S23</f>
        <v>1405.6123050000001</v>
      </c>
      <c r="Q35" s="29">
        <f>'AEO 2023 Table 47 Raw'!T23</f>
        <v>1415.5485839999999</v>
      </c>
      <c r="R35" s="29">
        <f>'AEO 2023 Table 47 Raw'!U23</f>
        <v>1425.296143</v>
      </c>
      <c r="S35" s="29">
        <f>'AEO 2023 Table 47 Raw'!V23</f>
        <v>1434.834351</v>
      </c>
      <c r="T35" s="29">
        <f>'AEO 2023 Table 47 Raw'!W23</f>
        <v>1444.1679690000001</v>
      </c>
      <c r="U35" s="29">
        <f>'AEO 2023 Table 47 Raw'!X23</f>
        <v>1453.3126219999999</v>
      </c>
      <c r="V35" s="29">
        <f>'AEO 2023 Table 47 Raw'!Y23</f>
        <v>1461.786987</v>
      </c>
      <c r="W35" s="29">
        <f>'AEO 2023 Table 47 Raw'!Z23</f>
        <v>1470.0507809999999</v>
      </c>
      <c r="X35" s="29">
        <f>'AEO 2023 Table 47 Raw'!AA23</f>
        <v>1478.1164550000001</v>
      </c>
      <c r="Y35" s="29">
        <f>'AEO 2023 Table 47 Raw'!AB23</f>
        <v>1485.9938959999999</v>
      </c>
      <c r="Z35" s="29">
        <f>'AEO 2023 Table 47 Raw'!AC23</f>
        <v>1493.684814</v>
      </c>
      <c r="AA35" s="29">
        <f>'AEO 2023 Table 47 Raw'!AD23</f>
        <v>1500.5679929999999</v>
      </c>
      <c r="AB35" s="29">
        <f>'AEO 2023 Table 47 Raw'!AE23</f>
        <v>1507.2523189999999</v>
      </c>
      <c r="AC35" s="29">
        <f>'AEO 2023 Table 47 Raw'!AF23</f>
        <v>1513.752197</v>
      </c>
      <c r="AD35" s="29">
        <f>'AEO 2023 Table 47 Raw'!AG23</f>
        <v>1520.0760499999999</v>
      </c>
      <c r="AE35" s="29">
        <f>'AEO 2023 Table 47 Raw'!AH23</f>
        <v>1526.2166749999999</v>
      </c>
      <c r="AF35" s="52">
        <f>'AEO 2023 Table 47 Raw'!AI23</f>
        <v>7.0000000000000001E-3</v>
      </c>
    </row>
    <row r="36" spans="1:32" ht="15" customHeight="1">
      <c r="A36" s="8" t="s">
        <v>1823</v>
      </c>
      <c r="B36" s="28" t="s">
        <v>1824</v>
      </c>
      <c r="C36" s="29">
        <f>'AEO 2023 Table 47 Raw'!F24</f>
        <v>261.10183699999999</v>
      </c>
      <c r="D36" s="29">
        <f>'AEO 2023 Table 47 Raw'!G24</f>
        <v>266.300995</v>
      </c>
      <c r="E36" s="29">
        <f>'AEO 2023 Table 47 Raw'!H24</f>
        <v>271.39819299999999</v>
      </c>
      <c r="F36" s="29">
        <f>'AEO 2023 Table 47 Raw'!I24</f>
        <v>276.418274</v>
      </c>
      <c r="G36" s="29">
        <f>'AEO 2023 Table 47 Raw'!J24</f>
        <v>280.84103399999998</v>
      </c>
      <c r="H36" s="29">
        <f>'AEO 2023 Table 47 Raw'!K24</f>
        <v>285.21560699999998</v>
      </c>
      <c r="I36" s="29">
        <f>'AEO 2023 Table 47 Raw'!L24</f>
        <v>289.57656900000001</v>
      </c>
      <c r="J36" s="29">
        <f>'AEO 2023 Table 47 Raw'!M24</f>
        <v>293.90484600000002</v>
      </c>
      <c r="K36" s="29">
        <f>'AEO 2023 Table 47 Raw'!N24</f>
        <v>298.09335299999998</v>
      </c>
      <c r="L36" s="29">
        <f>'AEO 2023 Table 47 Raw'!O24</f>
        <v>301.73696899999999</v>
      </c>
      <c r="M36" s="29">
        <f>'AEO 2023 Table 47 Raw'!P24</f>
        <v>305.35867300000001</v>
      </c>
      <c r="N36" s="29">
        <f>'AEO 2023 Table 47 Raw'!Q24</f>
        <v>308.96170000000001</v>
      </c>
      <c r="O36" s="29">
        <f>'AEO 2023 Table 47 Raw'!R24</f>
        <v>312.54541</v>
      </c>
      <c r="P36" s="29">
        <f>'AEO 2023 Table 47 Raw'!S24</f>
        <v>316.10913099999999</v>
      </c>
      <c r="Q36" s="29">
        <f>'AEO 2023 Table 47 Raw'!T24</f>
        <v>319.498199</v>
      </c>
      <c r="R36" s="29">
        <f>'AEO 2023 Table 47 Raw'!U24</f>
        <v>322.86215199999998</v>
      </c>
      <c r="S36" s="29">
        <f>'AEO 2023 Table 47 Raw'!V24</f>
        <v>326.19833399999999</v>
      </c>
      <c r="T36" s="29">
        <f>'AEO 2023 Table 47 Raw'!W24</f>
        <v>329.50210600000003</v>
      </c>
      <c r="U36" s="29">
        <f>'AEO 2023 Table 47 Raw'!X24</f>
        <v>332.77383400000002</v>
      </c>
      <c r="V36" s="29">
        <f>'AEO 2023 Table 47 Raw'!Y24</f>
        <v>335.88980099999998</v>
      </c>
      <c r="W36" s="29">
        <f>'AEO 2023 Table 47 Raw'!Z24</f>
        <v>338.96798699999999</v>
      </c>
      <c r="X36" s="29">
        <f>'AEO 2023 Table 47 Raw'!AA24</f>
        <v>342.00610399999999</v>
      </c>
      <c r="Y36" s="29">
        <f>'AEO 2023 Table 47 Raw'!AB24</f>
        <v>345.00186200000002</v>
      </c>
      <c r="Z36" s="29">
        <f>'AEO 2023 Table 47 Raw'!AC24</f>
        <v>347.957672</v>
      </c>
      <c r="AA36" s="29">
        <f>'AEO 2023 Table 47 Raw'!AD24</f>
        <v>350.72204599999998</v>
      </c>
      <c r="AB36" s="29">
        <f>'AEO 2023 Table 47 Raw'!AE24</f>
        <v>353.440674</v>
      </c>
      <c r="AC36" s="29">
        <f>'AEO 2023 Table 47 Raw'!AF24</f>
        <v>356.113495</v>
      </c>
      <c r="AD36" s="29">
        <f>'AEO 2023 Table 47 Raw'!AG24</f>
        <v>358.73825099999999</v>
      </c>
      <c r="AE36" s="29">
        <f>'AEO 2023 Table 47 Raw'!AH24</f>
        <v>361.31408699999997</v>
      </c>
      <c r="AF36" s="52">
        <f>'AEO 2023 Table 47 Raw'!AI24</f>
        <v>1.2E-2</v>
      </c>
    </row>
    <row r="37" spans="1:32" ht="15" customHeight="1">
      <c r="A37" s="8" t="s">
        <v>1825</v>
      </c>
      <c r="B37" s="28" t="s">
        <v>1826</v>
      </c>
      <c r="C37" s="29">
        <f>'AEO 2023 Table 47 Raw'!F25</f>
        <v>1406.816284</v>
      </c>
      <c r="D37" s="29">
        <f>'AEO 2023 Table 47 Raw'!G25</f>
        <v>1440.4285890000001</v>
      </c>
      <c r="E37" s="29">
        <f>'AEO 2023 Table 47 Raw'!H25</f>
        <v>1474.159302</v>
      </c>
      <c r="F37" s="29">
        <f>'AEO 2023 Table 47 Raw'!I25</f>
        <v>1508.036865</v>
      </c>
      <c r="G37" s="29">
        <f>'AEO 2023 Table 47 Raw'!J25</f>
        <v>1543.6094969999999</v>
      </c>
      <c r="H37" s="29">
        <f>'AEO 2023 Table 47 Raw'!K25</f>
        <v>1579.3232419999999</v>
      </c>
      <c r="I37" s="29">
        <f>'AEO 2023 Table 47 Raw'!L25</f>
        <v>1615.1782229999999</v>
      </c>
      <c r="J37" s="29">
        <f>'AEO 2023 Table 47 Raw'!M25</f>
        <v>1651.1739500000001</v>
      </c>
      <c r="K37" s="29">
        <f>'AEO 2023 Table 47 Raw'!N25</f>
        <v>1687.309937</v>
      </c>
      <c r="L37" s="29">
        <f>'AEO 2023 Table 47 Raw'!O25</f>
        <v>1725.00647</v>
      </c>
      <c r="M37" s="29">
        <f>'AEO 2023 Table 47 Raw'!P25</f>
        <v>1762.836914</v>
      </c>
      <c r="N37" s="29">
        <f>'AEO 2023 Table 47 Raw'!Q25</f>
        <v>1800.7958980000001</v>
      </c>
      <c r="O37" s="29">
        <f>'AEO 2023 Table 47 Raw'!R25</f>
        <v>1838.8767089999999</v>
      </c>
      <c r="P37" s="29">
        <f>'AEO 2023 Table 47 Raw'!S25</f>
        <v>1877.0699460000001</v>
      </c>
      <c r="Q37" s="29">
        <f>'AEO 2023 Table 47 Raw'!T25</f>
        <v>1916.586182</v>
      </c>
      <c r="R37" s="29">
        <f>'AEO 2023 Table 47 Raw'!U25</f>
        <v>1956.201904</v>
      </c>
      <c r="S37" s="29">
        <f>'AEO 2023 Table 47 Raw'!V25</f>
        <v>1995.9060059999999</v>
      </c>
      <c r="T37" s="29">
        <f>'AEO 2023 Table 47 Raw'!W25</f>
        <v>2035.682129</v>
      </c>
      <c r="U37" s="29">
        <f>'AEO 2023 Table 47 Raw'!X25</f>
        <v>2075.5166020000001</v>
      </c>
      <c r="V37" s="29">
        <f>'AEO 2023 Table 47 Raw'!Y25</f>
        <v>2116.3789059999999</v>
      </c>
      <c r="W37" s="29">
        <f>'AEO 2023 Table 47 Raw'!Z25</f>
        <v>2157.2849120000001</v>
      </c>
      <c r="X37" s="29">
        <f>'AEO 2023 Table 47 Raw'!AA25</f>
        <v>2198.218018</v>
      </c>
      <c r="Y37" s="29">
        <f>'AEO 2023 Table 47 Raw'!AB25</f>
        <v>2239.1657709999999</v>
      </c>
      <c r="Z37" s="29">
        <f>'AEO 2023 Table 47 Raw'!AC25</f>
        <v>2280.1120609999998</v>
      </c>
      <c r="AA37" s="29">
        <f>'AEO 2023 Table 47 Raw'!AD25</f>
        <v>2321.6833499999998</v>
      </c>
      <c r="AB37" s="29">
        <f>'AEO 2023 Table 47 Raw'!AE25</f>
        <v>2363.233643</v>
      </c>
      <c r="AC37" s="29">
        <f>'AEO 2023 Table 47 Raw'!AF25</f>
        <v>2404.77124</v>
      </c>
      <c r="AD37" s="29">
        <f>'AEO 2023 Table 47 Raw'!AG25</f>
        <v>2446.304932</v>
      </c>
      <c r="AE37" s="29">
        <f>'AEO 2023 Table 47 Raw'!AH25</f>
        <v>2487.8393550000001</v>
      </c>
      <c r="AF37" s="52">
        <f>'AEO 2023 Table 47 Raw'!AI25</f>
        <v>2.1000000000000001E-2</v>
      </c>
    </row>
    <row r="38" spans="1:32" ht="15" customHeight="1">
      <c r="A38" s="8" t="s">
        <v>1827</v>
      </c>
      <c r="B38" s="28" t="s">
        <v>1828</v>
      </c>
      <c r="C38" s="29">
        <f>'AEO 2023 Table 47 Raw'!F26</f>
        <v>215.50250199999999</v>
      </c>
      <c r="D38" s="29">
        <f>'AEO 2023 Table 47 Raw'!G26</f>
        <v>216.787003</v>
      </c>
      <c r="E38" s="29">
        <f>'AEO 2023 Table 47 Raw'!H26</f>
        <v>218.005798</v>
      </c>
      <c r="F38" s="29">
        <f>'AEO 2023 Table 47 Raw'!I26</f>
        <v>219.15980500000001</v>
      </c>
      <c r="G38" s="29">
        <f>'AEO 2023 Table 47 Raw'!J26</f>
        <v>220.245499</v>
      </c>
      <c r="H38" s="29">
        <f>'AEO 2023 Table 47 Raw'!K26</f>
        <v>221.26480100000001</v>
      </c>
      <c r="I38" s="29">
        <f>'AEO 2023 Table 47 Raw'!L26</f>
        <v>222.22030599999999</v>
      </c>
      <c r="J38" s="29">
        <f>'AEO 2023 Table 47 Raw'!M26</f>
        <v>223.115005</v>
      </c>
      <c r="K38" s="29">
        <f>'AEO 2023 Table 47 Raw'!N26</f>
        <v>223.951797</v>
      </c>
      <c r="L38" s="29">
        <f>'AEO 2023 Table 47 Raw'!O26</f>
        <v>224.729996</v>
      </c>
      <c r="M38" s="29">
        <f>'AEO 2023 Table 47 Raw'!P26</f>
        <v>225.447495</v>
      </c>
      <c r="N38" s="29">
        <f>'AEO 2023 Table 47 Raw'!Q26</f>
        <v>226.105301</v>
      </c>
      <c r="O38" s="29">
        <f>'AEO 2023 Table 47 Raw'!R26</f>
        <v>226.704498</v>
      </c>
      <c r="P38" s="29">
        <f>'AEO 2023 Table 47 Raw'!S26</f>
        <v>227.24650600000001</v>
      </c>
      <c r="Q38" s="29">
        <f>'AEO 2023 Table 47 Raw'!T26</f>
        <v>227.72830200000001</v>
      </c>
      <c r="R38" s="29">
        <f>'AEO 2023 Table 47 Raw'!U26</f>
        <v>228.15029899999999</v>
      </c>
      <c r="S38" s="29">
        <f>'AEO 2023 Table 47 Raw'!V26</f>
        <v>228.515503</v>
      </c>
      <c r="T38" s="29">
        <f>'AEO 2023 Table 47 Raw'!W26</f>
        <v>228.82730100000001</v>
      </c>
      <c r="U38" s="29">
        <f>'AEO 2023 Table 47 Raw'!X26</f>
        <v>229.087006</v>
      </c>
      <c r="V38" s="29">
        <f>'AEO 2023 Table 47 Raw'!Y26</f>
        <v>229.29299900000001</v>
      </c>
      <c r="W38" s="29">
        <f>'AEO 2023 Table 47 Raw'!Z26</f>
        <v>229.44380200000001</v>
      </c>
      <c r="X38" s="29">
        <f>'AEO 2023 Table 47 Raw'!AA26</f>
        <v>229.54299900000001</v>
      </c>
      <c r="Y38" s="29">
        <f>'AEO 2023 Table 47 Raw'!AB26</f>
        <v>229.59530599999999</v>
      </c>
      <c r="Z38" s="29">
        <f>'AEO 2023 Table 47 Raw'!AC26</f>
        <v>229.60000600000001</v>
      </c>
      <c r="AA38" s="29">
        <f>'AEO 2023 Table 47 Raw'!AD26</f>
        <v>229.541</v>
      </c>
      <c r="AB38" s="29">
        <f>'AEO 2023 Table 47 Raw'!AE26</f>
        <v>229.420807</v>
      </c>
      <c r="AC38" s="29">
        <f>'AEO 2023 Table 47 Raw'!AF26</f>
        <v>229.26629600000001</v>
      </c>
      <c r="AD38" s="29">
        <f>'AEO 2023 Table 47 Raw'!AG26</f>
        <v>229.10699500000001</v>
      </c>
      <c r="AE38" s="29">
        <f>'AEO 2023 Table 47 Raw'!AH26</f>
        <v>228.962997</v>
      </c>
      <c r="AF38" s="52">
        <f>'AEO 2023 Table 47 Raw'!AI26</f>
        <v>2E-3</v>
      </c>
    </row>
    <row r="39" spans="1:32" ht="12" customHeight="1">
      <c r="A39" s="8" t="s">
        <v>1829</v>
      </c>
      <c r="B39" s="28" t="s">
        <v>1830</v>
      </c>
      <c r="C39" s="29">
        <f>'AEO 2023 Table 47 Raw'!F27</f>
        <v>239.305511</v>
      </c>
      <c r="D39" s="29">
        <f>'AEO 2023 Table 47 Raw'!G27</f>
        <v>242.13305700000001</v>
      </c>
      <c r="E39" s="29">
        <f>'AEO 2023 Table 47 Raw'!H27</f>
        <v>244.95889299999999</v>
      </c>
      <c r="F39" s="29">
        <f>'AEO 2023 Table 47 Raw'!I27</f>
        <v>247.68708799999999</v>
      </c>
      <c r="G39" s="29">
        <f>'AEO 2023 Table 47 Raw'!J27</f>
        <v>250.28230300000001</v>
      </c>
      <c r="H39" s="29">
        <f>'AEO 2023 Table 47 Raw'!K27</f>
        <v>252.77761799999999</v>
      </c>
      <c r="I39" s="29">
        <f>'AEO 2023 Table 47 Raw'!L27</f>
        <v>255.17982499999999</v>
      </c>
      <c r="J39" s="29">
        <f>'AEO 2023 Table 47 Raw'!M27</f>
        <v>257.50900300000001</v>
      </c>
      <c r="K39" s="29">
        <f>'AEO 2023 Table 47 Raw'!N27</f>
        <v>259.78024299999998</v>
      </c>
      <c r="L39" s="29">
        <f>'AEO 2023 Table 47 Raw'!O27</f>
        <v>261.96649200000002</v>
      </c>
      <c r="M39" s="29">
        <f>'AEO 2023 Table 47 Raw'!P27</f>
        <v>264.080872</v>
      </c>
      <c r="N39" s="29">
        <f>'AEO 2023 Table 47 Raw'!Q27</f>
        <v>266.13140900000002</v>
      </c>
      <c r="O39" s="29">
        <f>'AEO 2023 Table 47 Raw'!R27</f>
        <v>268.12866200000002</v>
      </c>
      <c r="P39" s="29">
        <f>'AEO 2023 Table 47 Raw'!S27</f>
        <v>270.08139</v>
      </c>
      <c r="Q39" s="29">
        <f>'AEO 2023 Table 47 Raw'!T27</f>
        <v>271.964966</v>
      </c>
      <c r="R39" s="29">
        <f>'AEO 2023 Table 47 Raw'!U27</f>
        <v>273.805634</v>
      </c>
      <c r="S39" s="29">
        <f>'AEO 2023 Table 47 Raw'!V27</f>
        <v>275.60214200000001</v>
      </c>
      <c r="T39" s="29">
        <f>'AEO 2023 Table 47 Raw'!W27</f>
        <v>277.35290500000002</v>
      </c>
      <c r="U39" s="29">
        <f>'AEO 2023 Table 47 Raw'!X27</f>
        <v>279.05569500000001</v>
      </c>
      <c r="V39" s="29">
        <f>'AEO 2023 Table 47 Raw'!Y27</f>
        <v>280.68167099999999</v>
      </c>
      <c r="W39" s="29">
        <f>'AEO 2023 Table 47 Raw'!Z27</f>
        <v>282.26147500000002</v>
      </c>
      <c r="X39" s="29">
        <f>'AEO 2023 Table 47 Raw'!AA27</f>
        <v>283.79553199999998</v>
      </c>
      <c r="Y39" s="29">
        <f>'AEO 2023 Table 47 Raw'!AB27</f>
        <v>285.28445399999998</v>
      </c>
      <c r="Z39" s="29">
        <f>'AEO 2023 Table 47 Raw'!AC27</f>
        <v>286.727417</v>
      </c>
      <c r="AA39" s="29">
        <f>'AEO 2023 Table 47 Raw'!AD27</f>
        <v>288.09207199999997</v>
      </c>
      <c r="AB39" s="29">
        <f>'AEO 2023 Table 47 Raw'!AE27</f>
        <v>289.408478</v>
      </c>
      <c r="AC39" s="29">
        <f>'AEO 2023 Table 47 Raw'!AF27</f>
        <v>290.681061</v>
      </c>
      <c r="AD39" s="29">
        <f>'AEO 2023 Table 47 Raw'!AG27</f>
        <v>291.913025</v>
      </c>
      <c r="AE39" s="29">
        <f>'AEO 2023 Table 47 Raw'!AH27</f>
        <v>293.10772700000001</v>
      </c>
      <c r="AF39" s="52">
        <f>'AEO 2023 Table 47 Raw'!AI27</f>
        <v>7.0000000000000001E-3</v>
      </c>
    </row>
    <row r="40" spans="1:32" ht="12" customHeight="1">
      <c r="A40" s="8" t="s">
        <v>1831</v>
      </c>
      <c r="B40" s="28" t="s">
        <v>1832</v>
      </c>
      <c r="C40" s="29">
        <f>'AEO 2023 Table 47 Raw'!F28</f>
        <v>0</v>
      </c>
      <c r="D40" s="29">
        <f>'AEO 2023 Table 47 Raw'!G28</f>
        <v>0</v>
      </c>
      <c r="E40" s="29">
        <f>'AEO 2023 Table 47 Raw'!H28</f>
        <v>0</v>
      </c>
      <c r="F40" s="29">
        <f>'AEO 2023 Table 47 Raw'!I28</f>
        <v>0</v>
      </c>
      <c r="G40" s="29">
        <f>'AEO 2023 Table 47 Raw'!J28</f>
        <v>0</v>
      </c>
      <c r="H40" s="29">
        <f>'AEO 2023 Table 47 Raw'!K28</f>
        <v>0</v>
      </c>
      <c r="I40" s="29">
        <f>'AEO 2023 Table 47 Raw'!L28</f>
        <v>0</v>
      </c>
      <c r="J40" s="29">
        <f>'AEO 2023 Table 47 Raw'!M28</f>
        <v>0</v>
      </c>
      <c r="K40" s="29">
        <f>'AEO 2023 Table 47 Raw'!N28</f>
        <v>0</v>
      </c>
      <c r="L40" s="29">
        <f>'AEO 2023 Table 47 Raw'!O28</f>
        <v>0</v>
      </c>
      <c r="M40" s="29">
        <f>'AEO 2023 Table 47 Raw'!P28</f>
        <v>0</v>
      </c>
      <c r="N40" s="29">
        <f>'AEO 2023 Table 47 Raw'!Q28</f>
        <v>0</v>
      </c>
      <c r="O40" s="29">
        <f>'AEO 2023 Table 47 Raw'!R28</f>
        <v>0</v>
      </c>
      <c r="P40" s="29">
        <f>'AEO 2023 Table 47 Raw'!S28</f>
        <v>0</v>
      </c>
      <c r="Q40" s="29">
        <f>'AEO 2023 Table 47 Raw'!T28</f>
        <v>0</v>
      </c>
      <c r="R40" s="29">
        <f>'AEO 2023 Table 47 Raw'!U28</f>
        <v>0</v>
      </c>
      <c r="S40" s="29">
        <f>'AEO 2023 Table 47 Raw'!V28</f>
        <v>0</v>
      </c>
      <c r="T40" s="29">
        <f>'AEO 2023 Table 47 Raw'!W28</f>
        <v>0</v>
      </c>
      <c r="U40" s="29">
        <f>'AEO 2023 Table 47 Raw'!X28</f>
        <v>0</v>
      </c>
      <c r="V40" s="29">
        <f>'AEO 2023 Table 47 Raw'!Y28</f>
        <v>0</v>
      </c>
      <c r="W40" s="29">
        <f>'AEO 2023 Table 47 Raw'!Z28</f>
        <v>0</v>
      </c>
      <c r="X40" s="29">
        <f>'AEO 2023 Table 47 Raw'!AA28</f>
        <v>0</v>
      </c>
      <c r="Y40" s="29">
        <f>'AEO 2023 Table 47 Raw'!AB28</f>
        <v>0</v>
      </c>
      <c r="Z40" s="29">
        <f>'AEO 2023 Table 47 Raw'!AC28</f>
        <v>0</v>
      </c>
      <c r="AA40" s="29">
        <f>'AEO 2023 Table 47 Raw'!AD28</f>
        <v>0</v>
      </c>
      <c r="AB40" s="29">
        <f>'AEO 2023 Table 47 Raw'!AE28</f>
        <v>0</v>
      </c>
      <c r="AC40" s="29">
        <f>'AEO 2023 Table 47 Raw'!AF28</f>
        <v>0</v>
      </c>
      <c r="AD40" s="29">
        <f>'AEO 2023 Table 47 Raw'!AG28</f>
        <v>0</v>
      </c>
      <c r="AE40" s="29">
        <f>'AEO 2023 Table 47 Raw'!AH28</f>
        <v>0</v>
      </c>
      <c r="AF40" s="52">
        <f>'AEO 2023 Table 47 Raw'!AI28</f>
        <v>0</v>
      </c>
    </row>
    <row r="41" spans="1:32" ht="12" customHeight="1">
      <c r="AF41" s="55"/>
    </row>
    <row r="42" spans="1:32" ht="12" customHeight="1">
      <c r="B42" s="27" t="s">
        <v>126</v>
      </c>
      <c r="AF42" s="55"/>
    </row>
    <row r="43" spans="1:32" ht="12" customHeight="1">
      <c r="B43" s="27" t="s">
        <v>1833</v>
      </c>
      <c r="AF43" s="55"/>
    </row>
    <row r="44" spans="1:32" ht="12" customHeight="1">
      <c r="B44" s="27" t="s">
        <v>1834</v>
      </c>
      <c r="AF44" s="55"/>
    </row>
    <row r="45" spans="1:32" ht="12" customHeight="1">
      <c r="A45" s="8" t="s">
        <v>1835</v>
      </c>
      <c r="B45" s="28" t="s">
        <v>1836</v>
      </c>
      <c r="C45" s="29">
        <f>'AEO 2023 Table 47 Raw'!F32</f>
        <v>33.891998000000001</v>
      </c>
      <c r="D45" s="29">
        <f>'AEO 2023 Table 47 Raw'!G32</f>
        <v>36.630001</v>
      </c>
      <c r="E45" s="29">
        <f>'AEO 2023 Table 47 Raw'!H32</f>
        <v>37.250919000000003</v>
      </c>
      <c r="F45" s="29">
        <f>'AEO 2023 Table 47 Raw'!I32</f>
        <v>37.928448000000003</v>
      </c>
      <c r="G45" s="29">
        <f>'AEO 2023 Table 47 Raw'!J32</f>
        <v>38.582844000000001</v>
      </c>
      <c r="H45" s="29">
        <f>'AEO 2023 Table 47 Raw'!K32</f>
        <v>39.201327999999997</v>
      </c>
      <c r="I45" s="29">
        <f>'AEO 2023 Table 47 Raw'!L32</f>
        <v>39.822952000000001</v>
      </c>
      <c r="J45" s="29">
        <f>'AEO 2023 Table 47 Raw'!M32</f>
        <v>40.457236999999999</v>
      </c>
      <c r="K45" s="29">
        <f>'AEO 2023 Table 47 Raw'!N32</f>
        <v>41.099151999999997</v>
      </c>
      <c r="L45" s="29">
        <f>'AEO 2023 Table 47 Raw'!O32</f>
        <v>41.750576000000002</v>
      </c>
      <c r="M45" s="29">
        <f>'AEO 2023 Table 47 Raw'!P32</f>
        <v>42.408977999999998</v>
      </c>
      <c r="N45" s="29">
        <f>'AEO 2023 Table 47 Raw'!Q32</f>
        <v>43.071007000000002</v>
      </c>
      <c r="O45" s="29">
        <f>'AEO 2023 Table 47 Raw'!R32</f>
        <v>43.736645000000003</v>
      </c>
      <c r="P45" s="29">
        <f>'AEO 2023 Table 47 Raw'!S32</f>
        <v>44.405921999999997</v>
      </c>
      <c r="Q45" s="29">
        <f>'AEO 2023 Table 47 Raw'!T32</f>
        <v>45.078777000000002</v>
      </c>
      <c r="R45" s="29">
        <f>'AEO 2023 Table 47 Raw'!U32</f>
        <v>45.755299000000001</v>
      </c>
      <c r="S45" s="29">
        <f>'AEO 2023 Table 47 Raw'!V32</f>
        <v>46.435478000000003</v>
      </c>
      <c r="T45" s="29">
        <f>'AEO 2023 Table 47 Raw'!W32</f>
        <v>47.119484</v>
      </c>
      <c r="U45" s="29">
        <f>'AEO 2023 Table 47 Raw'!X32</f>
        <v>47.807274</v>
      </c>
      <c r="V45" s="29">
        <f>'AEO 2023 Table 47 Raw'!Y32</f>
        <v>48.498725999999998</v>
      </c>
      <c r="W45" s="29">
        <f>'AEO 2023 Table 47 Raw'!Z32</f>
        <v>49.194065000000002</v>
      </c>
      <c r="X45" s="29">
        <f>'AEO 2023 Table 47 Raw'!AA32</f>
        <v>49.893104999999998</v>
      </c>
      <c r="Y45" s="29">
        <f>'AEO 2023 Table 47 Raw'!AB32</f>
        <v>50.597079999999998</v>
      </c>
      <c r="Z45" s="29">
        <f>'AEO 2023 Table 47 Raw'!AC32</f>
        <v>51.306601999999998</v>
      </c>
      <c r="AA45" s="29">
        <f>'AEO 2023 Table 47 Raw'!AD32</f>
        <v>52.021793000000002</v>
      </c>
      <c r="AB45" s="29">
        <f>'AEO 2023 Table 47 Raw'!AE32</f>
        <v>52.742984999999997</v>
      </c>
      <c r="AC45" s="29">
        <f>'AEO 2023 Table 47 Raw'!AF32</f>
        <v>53.470382999999998</v>
      </c>
      <c r="AD45" s="29">
        <f>'AEO 2023 Table 47 Raw'!AG32</f>
        <v>54.204514000000003</v>
      </c>
      <c r="AE45" s="29">
        <f>'AEO 2023 Table 47 Raw'!AH32</f>
        <v>54.945633000000001</v>
      </c>
      <c r="AF45" s="52">
        <f>'AEO 2023 Table 47 Raw'!AI32</f>
        <v>1.7000000000000001E-2</v>
      </c>
    </row>
    <row r="46" spans="1:32" ht="12" customHeight="1">
      <c r="A46" s="8" t="s">
        <v>1837</v>
      </c>
      <c r="B46" s="28" t="s">
        <v>1838</v>
      </c>
      <c r="C46" s="29">
        <f>'AEO 2023 Table 47 Raw'!F33</f>
        <v>50.740718999999999</v>
      </c>
      <c r="D46" s="29">
        <f>'AEO 2023 Table 47 Raw'!G33</f>
        <v>56.534430999999998</v>
      </c>
      <c r="E46" s="29">
        <f>'AEO 2023 Table 47 Raw'!H33</f>
        <v>60.376579</v>
      </c>
      <c r="F46" s="29">
        <f>'AEO 2023 Table 47 Raw'!I33</f>
        <v>62.836734999999997</v>
      </c>
      <c r="G46" s="29">
        <f>'AEO 2023 Table 47 Raw'!J33</f>
        <v>65.337990000000005</v>
      </c>
      <c r="H46" s="29">
        <f>'AEO 2023 Table 47 Raw'!K33</f>
        <v>67.897064</v>
      </c>
      <c r="I46" s="29">
        <f>'AEO 2023 Table 47 Raw'!L33</f>
        <v>70.512161000000006</v>
      </c>
      <c r="J46" s="29">
        <f>'AEO 2023 Table 47 Raw'!M33</f>
        <v>73.204375999999996</v>
      </c>
      <c r="K46" s="29">
        <f>'AEO 2023 Table 47 Raw'!N33</f>
        <v>75.988669999999999</v>
      </c>
      <c r="L46" s="29">
        <f>'AEO 2023 Table 47 Raw'!O33</f>
        <v>78.861144999999993</v>
      </c>
      <c r="M46" s="29">
        <f>'AEO 2023 Table 47 Raw'!P33</f>
        <v>81.841094999999996</v>
      </c>
      <c r="N46" s="29">
        <f>'AEO 2023 Table 47 Raw'!Q33</f>
        <v>84.912086000000002</v>
      </c>
      <c r="O46" s="29">
        <f>'AEO 2023 Table 47 Raw'!R33</f>
        <v>88.077208999999996</v>
      </c>
      <c r="P46" s="29">
        <f>'AEO 2023 Table 47 Raw'!S33</f>
        <v>91.337661999999995</v>
      </c>
      <c r="Q46" s="29">
        <f>'AEO 2023 Table 47 Raw'!T33</f>
        <v>94.683143999999999</v>
      </c>
      <c r="R46" s="29">
        <f>'AEO 2023 Table 47 Raw'!U33</f>
        <v>98.125945999999999</v>
      </c>
      <c r="S46" s="29">
        <f>'AEO 2023 Table 47 Raw'!V33</f>
        <v>101.669319</v>
      </c>
      <c r="T46" s="29">
        <f>'AEO 2023 Table 47 Raw'!W33</f>
        <v>105.31547500000001</v>
      </c>
      <c r="U46" s="29">
        <f>'AEO 2023 Table 47 Raw'!X33</f>
        <v>109.06652099999999</v>
      </c>
      <c r="V46" s="29">
        <f>'AEO 2023 Table 47 Raw'!Y33</f>
        <v>112.89244100000001</v>
      </c>
      <c r="W46" s="29">
        <f>'AEO 2023 Table 47 Raw'!Z33</f>
        <v>116.824089</v>
      </c>
      <c r="X46" s="29">
        <f>'AEO 2023 Table 47 Raw'!AA33</f>
        <v>120.86422</v>
      </c>
      <c r="Y46" s="29">
        <f>'AEO 2023 Table 47 Raw'!AB33</f>
        <v>125.015038</v>
      </c>
      <c r="Z46" s="29">
        <f>'AEO 2023 Table 47 Raw'!AC33</f>
        <v>129.27801500000001</v>
      </c>
      <c r="AA46" s="29">
        <f>'AEO 2023 Table 47 Raw'!AD33</f>
        <v>133.62089499999999</v>
      </c>
      <c r="AB46" s="29">
        <f>'AEO 2023 Table 47 Raw'!AE33</f>
        <v>138.07399000000001</v>
      </c>
      <c r="AC46" s="29">
        <f>'AEO 2023 Table 47 Raw'!AF33</f>
        <v>142.646118</v>
      </c>
      <c r="AD46" s="29">
        <f>'AEO 2023 Table 47 Raw'!AG33</f>
        <v>147.34742700000001</v>
      </c>
      <c r="AE46" s="29">
        <f>'AEO 2023 Table 47 Raw'!AH33</f>
        <v>152.18673699999999</v>
      </c>
      <c r="AF46" s="52">
        <f>'AEO 2023 Table 47 Raw'!AI33</f>
        <v>0.04</v>
      </c>
    </row>
    <row r="47" spans="1:32" ht="12" customHeight="1">
      <c r="A47" s="8" t="s">
        <v>1839</v>
      </c>
      <c r="B47" s="28" t="s">
        <v>1840</v>
      </c>
      <c r="C47" s="29">
        <f>'AEO 2023 Table 47 Raw'!F34</f>
        <v>315.62841800000001</v>
      </c>
      <c r="D47" s="29">
        <f>'AEO 2023 Table 47 Raw'!G34</f>
        <v>422.74731400000002</v>
      </c>
      <c r="E47" s="29">
        <f>'AEO 2023 Table 47 Raw'!H34</f>
        <v>501.79760700000003</v>
      </c>
      <c r="F47" s="29">
        <f>'AEO 2023 Table 47 Raw'!I34</f>
        <v>547.62390100000005</v>
      </c>
      <c r="G47" s="29">
        <f>'AEO 2023 Table 47 Raw'!J34</f>
        <v>567.10003700000004</v>
      </c>
      <c r="H47" s="29">
        <f>'AEO 2023 Table 47 Raw'!K34</f>
        <v>580.01007100000004</v>
      </c>
      <c r="I47" s="29">
        <f>'AEO 2023 Table 47 Raw'!L34</f>
        <v>593.03802499999995</v>
      </c>
      <c r="J47" s="29">
        <f>'AEO 2023 Table 47 Raw'!M34</f>
        <v>606.25683600000002</v>
      </c>
      <c r="K47" s="29">
        <f>'AEO 2023 Table 47 Raw'!N34</f>
        <v>619.70391800000004</v>
      </c>
      <c r="L47" s="29">
        <f>'AEO 2023 Table 47 Raw'!O34</f>
        <v>633.394226</v>
      </c>
      <c r="M47" s="29">
        <f>'AEO 2023 Table 47 Raw'!P34</f>
        <v>647.34759499999996</v>
      </c>
      <c r="N47" s="29">
        <f>'AEO 2023 Table 47 Raw'!Q34</f>
        <v>661.58007799999996</v>
      </c>
      <c r="O47" s="29">
        <f>'AEO 2023 Table 47 Raw'!R34</f>
        <v>676.07147199999997</v>
      </c>
      <c r="P47" s="29">
        <f>'AEO 2023 Table 47 Raw'!S34</f>
        <v>690.78887899999995</v>
      </c>
      <c r="Q47" s="29">
        <f>'AEO 2023 Table 47 Raw'!T34</f>
        <v>705.776794</v>
      </c>
      <c r="R47" s="29">
        <f>'AEO 2023 Table 47 Raw'!U34</f>
        <v>721.07025099999998</v>
      </c>
      <c r="S47" s="29">
        <f>'AEO 2023 Table 47 Raw'!V34</f>
        <v>736.65130599999998</v>
      </c>
      <c r="T47" s="29">
        <f>'AEO 2023 Table 47 Raw'!W34</f>
        <v>752.51965299999995</v>
      </c>
      <c r="U47" s="29">
        <f>'AEO 2023 Table 47 Raw'!X34</f>
        <v>768.69628899999998</v>
      </c>
      <c r="V47" s="29">
        <f>'AEO 2023 Table 47 Raw'!Y34</f>
        <v>785.15838599999995</v>
      </c>
      <c r="W47" s="29">
        <f>'AEO 2023 Table 47 Raw'!Z34</f>
        <v>801.90203899999995</v>
      </c>
      <c r="X47" s="29">
        <f>'AEO 2023 Table 47 Raw'!AA34</f>
        <v>818.92358400000001</v>
      </c>
      <c r="Y47" s="29">
        <f>'AEO 2023 Table 47 Raw'!AB34</f>
        <v>836.21734600000002</v>
      </c>
      <c r="Z47" s="29">
        <f>'AEO 2023 Table 47 Raw'!AC34</f>
        <v>853.78289800000005</v>
      </c>
      <c r="AA47" s="29">
        <f>'AEO 2023 Table 47 Raw'!AD34</f>
        <v>871.62298599999997</v>
      </c>
      <c r="AB47" s="29">
        <f>'AEO 2023 Table 47 Raw'!AE34</f>
        <v>889.74096699999996</v>
      </c>
      <c r="AC47" s="29">
        <f>'AEO 2023 Table 47 Raw'!AF34</f>
        <v>908.15856900000006</v>
      </c>
      <c r="AD47" s="29">
        <f>'AEO 2023 Table 47 Raw'!AG34</f>
        <v>926.90478499999995</v>
      </c>
      <c r="AE47" s="29">
        <f>'AEO 2023 Table 47 Raw'!AH34</f>
        <v>945.99829099999999</v>
      </c>
      <c r="AF47" s="52">
        <f>'AEO 2023 Table 47 Raw'!AI34</f>
        <v>0.04</v>
      </c>
    </row>
    <row r="48" spans="1:32" ht="12" customHeight="1">
      <c r="A48" s="8" t="s">
        <v>1841</v>
      </c>
      <c r="B48" s="28" t="s">
        <v>1842</v>
      </c>
      <c r="C48" s="29">
        <f>'AEO 2023 Table 47 Raw'!F35</f>
        <v>26.969999000000001</v>
      </c>
      <c r="D48" s="29">
        <f>'AEO 2023 Table 47 Raw'!G35</f>
        <v>47.43</v>
      </c>
      <c r="E48" s="29">
        <f>'AEO 2023 Table 47 Raw'!H35</f>
        <v>59.271999000000001</v>
      </c>
      <c r="F48" s="29">
        <f>'AEO 2023 Table 47 Raw'!I35</f>
        <v>61.380001</v>
      </c>
      <c r="G48" s="29">
        <f>'AEO 2023 Table 47 Raw'!J35</f>
        <v>61.920161999999998</v>
      </c>
      <c r="H48" s="29">
        <f>'AEO 2023 Table 47 Raw'!K35</f>
        <v>62.41534</v>
      </c>
      <c r="I48" s="29">
        <f>'AEO 2023 Table 47 Raw'!L35</f>
        <v>62.870857000000001</v>
      </c>
      <c r="J48" s="29">
        <f>'AEO 2023 Table 47 Raw'!M35</f>
        <v>63.294476000000003</v>
      </c>
      <c r="K48" s="29">
        <f>'AEO 2023 Table 47 Raw'!N35</f>
        <v>63.689357999999999</v>
      </c>
      <c r="L48" s="29">
        <f>'AEO 2023 Table 47 Raw'!O35</f>
        <v>64.061240999999995</v>
      </c>
      <c r="M48" s="29">
        <f>'AEO 2023 Table 47 Raw'!P35</f>
        <v>64.419899000000001</v>
      </c>
      <c r="N48" s="29">
        <f>'AEO 2023 Table 47 Raw'!Q35</f>
        <v>64.773528999999996</v>
      </c>
      <c r="O48" s="29">
        <f>'AEO 2023 Table 47 Raw'!R35</f>
        <v>65.123833000000005</v>
      </c>
      <c r="P48" s="29">
        <f>'AEO 2023 Table 47 Raw'!S35</f>
        <v>65.470909000000006</v>
      </c>
      <c r="Q48" s="29">
        <f>'AEO 2023 Table 47 Raw'!T35</f>
        <v>65.814910999999995</v>
      </c>
      <c r="R48" s="29">
        <f>'AEO 2023 Table 47 Raw'!U35</f>
        <v>66.156433000000007</v>
      </c>
      <c r="S48" s="29">
        <f>'AEO 2023 Table 47 Raw'!V35</f>
        <v>66.495697000000007</v>
      </c>
      <c r="T48" s="29">
        <f>'AEO 2023 Table 47 Raw'!W35</f>
        <v>66.832970000000003</v>
      </c>
      <c r="U48" s="29">
        <f>'AEO 2023 Table 47 Raw'!X35</f>
        <v>67.168334999999999</v>
      </c>
      <c r="V48" s="29">
        <f>'AEO 2023 Table 47 Raw'!Y35</f>
        <v>67.502707999999998</v>
      </c>
      <c r="W48" s="29">
        <f>'AEO 2023 Table 47 Raw'!Z35</f>
        <v>67.836005999999998</v>
      </c>
      <c r="X48" s="29">
        <f>'AEO 2023 Table 47 Raw'!AA35</f>
        <v>68.168655000000001</v>
      </c>
      <c r="Y48" s="29">
        <f>'AEO 2023 Table 47 Raw'!AB35</f>
        <v>68.502373000000006</v>
      </c>
      <c r="Z48" s="29">
        <f>'AEO 2023 Table 47 Raw'!AC35</f>
        <v>68.839500000000001</v>
      </c>
      <c r="AA48" s="29">
        <f>'AEO 2023 Table 47 Raw'!AD35</f>
        <v>69.182654999999997</v>
      </c>
      <c r="AB48" s="29">
        <f>'AEO 2023 Table 47 Raw'!AE35</f>
        <v>69.532364000000001</v>
      </c>
      <c r="AC48" s="29">
        <f>'AEO 2023 Table 47 Raw'!AF35</f>
        <v>69.888549999999995</v>
      </c>
      <c r="AD48" s="29">
        <f>'AEO 2023 Table 47 Raw'!AG35</f>
        <v>70.251152000000005</v>
      </c>
      <c r="AE48" s="29">
        <f>'AEO 2023 Table 47 Raw'!AH35</f>
        <v>70.620002999999997</v>
      </c>
      <c r="AF48" s="52">
        <f>'AEO 2023 Table 47 Raw'!AI35</f>
        <v>3.5000000000000003E-2</v>
      </c>
    </row>
    <row r="49" spans="1:32" ht="12" customHeight="1">
      <c r="A49" s="8" t="s">
        <v>1843</v>
      </c>
      <c r="B49" s="28" t="s">
        <v>1844</v>
      </c>
      <c r="C49" s="29">
        <f>'AEO 2023 Table 47 Raw'!F36</f>
        <v>32.485492999999998</v>
      </c>
      <c r="D49" s="29">
        <f>'AEO 2023 Table 47 Raw'!G36</f>
        <v>45.917563999999999</v>
      </c>
      <c r="E49" s="29">
        <f>'AEO 2023 Table 47 Raw'!H36</f>
        <v>54.438347</v>
      </c>
      <c r="F49" s="29">
        <f>'AEO 2023 Table 47 Raw'!I36</f>
        <v>58.580399</v>
      </c>
      <c r="G49" s="29">
        <f>'AEO 2023 Table 47 Raw'!J36</f>
        <v>60.373111999999999</v>
      </c>
      <c r="H49" s="29">
        <f>'AEO 2023 Table 47 Raw'!K36</f>
        <v>62.175818999999997</v>
      </c>
      <c r="I49" s="29">
        <f>'AEO 2023 Table 47 Raw'!L36</f>
        <v>63.987071999999998</v>
      </c>
      <c r="J49" s="29">
        <f>'AEO 2023 Table 47 Raw'!M36</f>
        <v>65.816010000000006</v>
      </c>
      <c r="K49" s="29">
        <f>'AEO 2023 Table 47 Raw'!N36</f>
        <v>67.672150000000002</v>
      </c>
      <c r="L49" s="29">
        <f>'AEO 2023 Table 47 Raw'!O36</f>
        <v>69.540038999999993</v>
      </c>
      <c r="M49" s="29">
        <f>'AEO 2023 Table 47 Raw'!P36</f>
        <v>71.392394999999993</v>
      </c>
      <c r="N49" s="29">
        <f>'AEO 2023 Table 47 Raw'!Q36</f>
        <v>73.242050000000006</v>
      </c>
      <c r="O49" s="29">
        <f>'AEO 2023 Table 47 Raw'!R36</f>
        <v>75.092895999999996</v>
      </c>
      <c r="P49" s="29">
        <f>'AEO 2023 Table 47 Raw'!S36</f>
        <v>76.872742000000002</v>
      </c>
      <c r="Q49" s="29">
        <f>'AEO 2023 Table 47 Raw'!T36</f>
        <v>78.633728000000005</v>
      </c>
      <c r="R49" s="29">
        <f>'AEO 2023 Table 47 Raw'!U36</f>
        <v>80.435424999999995</v>
      </c>
      <c r="S49" s="29">
        <f>'AEO 2023 Table 47 Raw'!V36</f>
        <v>82.260277000000002</v>
      </c>
      <c r="T49" s="29">
        <f>'AEO 2023 Table 47 Raw'!W36</f>
        <v>84.062126000000006</v>
      </c>
      <c r="U49" s="29">
        <f>'AEO 2023 Table 47 Raw'!X36</f>
        <v>85.845725999999999</v>
      </c>
      <c r="V49" s="29">
        <f>'AEO 2023 Table 47 Raw'!Y36</f>
        <v>87.640495000000001</v>
      </c>
      <c r="W49" s="29">
        <f>'AEO 2023 Table 47 Raw'!Z36</f>
        <v>89.452477000000002</v>
      </c>
      <c r="X49" s="29">
        <f>'AEO 2023 Table 47 Raw'!AA36</f>
        <v>91.281104999999997</v>
      </c>
      <c r="Y49" s="29">
        <f>'AEO 2023 Table 47 Raw'!AB36</f>
        <v>93.125473</v>
      </c>
      <c r="Z49" s="29">
        <f>'AEO 2023 Table 47 Raw'!AC36</f>
        <v>94.983176999999998</v>
      </c>
      <c r="AA49" s="29">
        <f>'AEO 2023 Table 47 Raw'!AD36</f>
        <v>96.849968000000004</v>
      </c>
      <c r="AB49" s="29">
        <f>'AEO 2023 Table 47 Raw'!AE36</f>
        <v>98.726249999999993</v>
      </c>
      <c r="AC49" s="29">
        <f>'AEO 2023 Table 47 Raw'!AF36</f>
        <v>100.62426000000001</v>
      </c>
      <c r="AD49" s="29">
        <f>'AEO 2023 Table 47 Raw'!AG36</f>
        <v>102.54549400000001</v>
      </c>
      <c r="AE49" s="29">
        <f>'AEO 2023 Table 47 Raw'!AH36</f>
        <v>104.48915100000001</v>
      </c>
      <c r="AF49" s="52">
        <f>'AEO 2023 Table 47 Raw'!AI36</f>
        <v>4.2999999999999997E-2</v>
      </c>
    </row>
    <row r="50" spans="1:32" ht="15" customHeight="1">
      <c r="A50" s="8" t="s">
        <v>1845</v>
      </c>
      <c r="B50" s="28" t="s">
        <v>1846</v>
      </c>
      <c r="C50" s="29">
        <f>'AEO 2023 Table 47 Raw'!F37</f>
        <v>7.1724589999999999</v>
      </c>
      <c r="D50" s="29">
        <f>'AEO 2023 Table 47 Raw'!G37</f>
        <v>8.457884</v>
      </c>
      <c r="E50" s="29">
        <f>'AEO 2023 Table 47 Raw'!H37</f>
        <v>9.5488759999999999</v>
      </c>
      <c r="F50" s="29">
        <f>'AEO 2023 Table 47 Raw'!I37</f>
        <v>10.326612000000001</v>
      </c>
      <c r="G50" s="29">
        <f>'AEO 2023 Table 47 Raw'!J37</f>
        <v>10.693877000000001</v>
      </c>
      <c r="H50" s="29">
        <f>'AEO 2023 Table 47 Raw'!K37</f>
        <v>10.870692</v>
      </c>
      <c r="I50" s="29">
        <f>'AEO 2023 Table 47 Raw'!L37</f>
        <v>11.037345</v>
      </c>
      <c r="J50" s="29">
        <f>'AEO 2023 Table 47 Raw'!M37</f>
        <v>11.193871</v>
      </c>
      <c r="K50" s="29">
        <f>'AEO 2023 Table 47 Raw'!N37</f>
        <v>11.34094</v>
      </c>
      <c r="L50" s="29">
        <f>'AEO 2023 Table 47 Raw'!O37</f>
        <v>11.454879</v>
      </c>
      <c r="M50" s="29">
        <f>'AEO 2023 Table 47 Raw'!P37</f>
        <v>11.523292</v>
      </c>
      <c r="N50" s="29">
        <f>'AEO 2023 Table 47 Raw'!Q37</f>
        <v>11.581455</v>
      </c>
      <c r="O50" s="29">
        <f>'AEO 2023 Table 47 Raw'!R37</f>
        <v>11.636729000000001</v>
      </c>
      <c r="P50" s="29">
        <f>'AEO 2023 Table 47 Raw'!S37</f>
        <v>11.687825999999999</v>
      </c>
      <c r="Q50" s="29">
        <f>'AEO 2023 Table 47 Raw'!T37</f>
        <v>11.736679000000001</v>
      </c>
      <c r="R50" s="29">
        <f>'AEO 2023 Table 47 Raw'!U37</f>
        <v>11.776113</v>
      </c>
      <c r="S50" s="29">
        <f>'AEO 2023 Table 47 Raw'!V37</f>
        <v>11.806799</v>
      </c>
      <c r="T50" s="29">
        <f>'AEO 2023 Table 47 Raw'!W37</f>
        <v>11.835800000000001</v>
      </c>
      <c r="U50" s="29">
        <f>'AEO 2023 Table 47 Raw'!X37</f>
        <v>11.867737999999999</v>
      </c>
      <c r="V50" s="29">
        <f>'AEO 2023 Table 47 Raw'!Y37</f>
        <v>11.907171999999999</v>
      </c>
      <c r="W50" s="29">
        <f>'AEO 2023 Table 47 Raw'!Z37</f>
        <v>11.952139000000001</v>
      </c>
      <c r="X50" s="29">
        <f>'AEO 2023 Table 47 Raw'!AA37</f>
        <v>11.998142</v>
      </c>
      <c r="Y50" s="29">
        <f>'AEO 2023 Table 47 Raw'!AB37</f>
        <v>12.043982</v>
      </c>
      <c r="Z50" s="29">
        <f>'AEO 2023 Table 47 Raw'!AC37</f>
        <v>12.087415</v>
      </c>
      <c r="AA50" s="29">
        <f>'AEO 2023 Table 47 Raw'!AD37</f>
        <v>12.125690000000001</v>
      </c>
      <c r="AB50" s="29">
        <f>'AEO 2023 Table 47 Raw'!AE37</f>
        <v>12.1586</v>
      </c>
      <c r="AC50" s="29">
        <f>'AEO 2023 Table 47 Raw'!AF37</f>
        <v>12.189465</v>
      </c>
      <c r="AD50" s="29">
        <f>'AEO 2023 Table 47 Raw'!AG37</f>
        <v>12.221159999999999</v>
      </c>
      <c r="AE50" s="29">
        <f>'AEO 2023 Table 47 Raw'!AH37</f>
        <v>12.255587</v>
      </c>
      <c r="AF50" s="52">
        <f>'AEO 2023 Table 47 Raw'!AI37</f>
        <v>1.9E-2</v>
      </c>
    </row>
    <row r="51" spans="1:32" ht="15" customHeight="1">
      <c r="A51" s="8" t="s">
        <v>1847</v>
      </c>
      <c r="B51" s="28" t="s">
        <v>1848</v>
      </c>
      <c r="C51" s="29">
        <f>'AEO 2023 Table 47 Raw'!F38</f>
        <v>96.943595999999999</v>
      </c>
      <c r="D51" s="29">
        <f>'AEO 2023 Table 47 Raw'!G38</f>
        <v>96.375838999999999</v>
      </c>
      <c r="E51" s="29">
        <f>'AEO 2023 Table 47 Raw'!H38</f>
        <v>98.188980000000001</v>
      </c>
      <c r="F51" s="29">
        <f>'AEO 2023 Table 47 Raw'!I38</f>
        <v>99.832595999999995</v>
      </c>
      <c r="G51" s="29">
        <f>'AEO 2023 Table 47 Raw'!J38</f>
        <v>101.372215</v>
      </c>
      <c r="H51" s="29">
        <f>'AEO 2023 Table 47 Raw'!K38</f>
        <v>102.851097</v>
      </c>
      <c r="I51" s="29">
        <f>'AEO 2023 Table 47 Raw'!L38</f>
        <v>104.335266</v>
      </c>
      <c r="J51" s="29">
        <f>'AEO 2023 Table 47 Raw'!M38</f>
        <v>105.832863</v>
      </c>
      <c r="K51" s="29">
        <f>'AEO 2023 Table 47 Raw'!N38</f>
        <v>107.348007</v>
      </c>
      <c r="L51" s="29">
        <f>'AEO 2023 Table 47 Raw'!O38</f>
        <v>108.917366</v>
      </c>
      <c r="M51" s="29">
        <f>'AEO 2023 Table 47 Raw'!P38</f>
        <v>110.521828</v>
      </c>
      <c r="N51" s="29">
        <f>'AEO 2023 Table 47 Raw'!Q38</f>
        <v>112.14489</v>
      </c>
      <c r="O51" s="29">
        <f>'AEO 2023 Table 47 Raw'!R38</f>
        <v>113.791878</v>
      </c>
      <c r="P51" s="29">
        <f>'AEO 2023 Table 47 Raw'!S38</f>
        <v>115.46772</v>
      </c>
      <c r="Q51" s="29">
        <f>'AEO 2023 Table 47 Raw'!T38</f>
        <v>117.171211</v>
      </c>
      <c r="R51" s="29">
        <f>'AEO 2023 Table 47 Raw'!U38</f>
        <v>118.89960499999999</v>
      </c>
      <c r="S51" s="29">
        <f>'AEO 2023 Table 47 Raw'!V38</f>
        <v>120.656273</v>
      </c>
      <c r="T51" s="29">
        <f>'AEO 2023 Table 47 Raw'!W38</f>
        <v>122.44444300000001</v>
      </c>
      <c r="U51" s="29">
        <f>'AEO 2023 Table 47 Raw'!X38</f>
        <v>124.26765399999999</v>
      </c>
      <c r="V51" s="29">
        <f>'AEO 2023 Table 47 Raw'!Y38</f>
        <v>126.12685399999999</v>
      </c>
      <c r="W51" s="29">
        <f>'AEO 2023 Table 47 Raw'!Z38</f>
        <v>128.02136200000001</v>
      </c>
      <c r="X51" s="29">
        <f>'AEO 2023 Table 47 Raw'!AA38</f>
        <v>129.95013399999999</v>
      </c>
      <c r="Y51" s="29">
        <f>'AEO 2023 Table 47 Raw'!AB38</f>
        <v>131.91334499999999</v>
      </c>
      <c r="Z51" s="29">
        <f>'AEO 2023 Table 47 Raw'!AC38</f>
        <v>133.910202</v>
      </c>
      <c r="AA51" s="29">
        <f>'AEO 2023 Table 47 Raw'!AD38</f>
        <v>135.94387800000001</v>
      </c>
      <c r="AB51" s="29">
        <f>'AEO 2023 Table 47 Raw'!AE38</f>
        <v>138.014771</v>
      </c>
      <c r="AC51" s="29">
        <f>'AEO 2023 Table 47 Raw'!AF38</f>
        <v>140.12088</v>
      </c>
      <c r="AD51" s="29">
        <f>'AEO 2023 Table 47 Raw'!AG38</f>
        <v>142.26033000000001</v>
      </c>
      <c r="AE51" s="29">
        <f>'AEO 2023 Table 47 Raw'!AH38</f>
        <v>144.430115</v>
      </c>
      <c r="AF51" s="52">
        <f>'AEO 2023 Table 47 Raw'!AI38</f>
        <v>1.4E-2</v>
      </c>
    </row>
    <row r="52" spans="1:32" ht="15" customHeight="1">
      <c r="A52" s="8" t="s">
        <v>1849</v>
      </c>
      <c r="B52" s="28" t="s">
        <v>1850</v>
      </c>
      <c r="C52" s="29">
        <f>'AEO 2023 Table 47 Raw'!F39</f>
        <v>5.5833570000000003</v>
      </c>
      <c r="D52" s="29">
        <f>'AEO 2023 Table 47 Raw'!G39</f>
        <v>6.899108</v>
      </c>
      <c r="E52" s="29">
        <f>'AEO 2023 Table 47 Raw'!H39</f>
        <v>8.7525999999999993</v>
      </c>
      <c r="F52" s="29">
        <f>'AEO 2023 Table 47 Raw'!I39</f>
        <v>10.320059000000001</v>
      </c>
      <c r="G52" s="29">
        <f>'AEO 2023 Table 47 Raw'!J39</f>
        <v>11.326893999999999</v>
      </c>
      <c r="H52" s="29">
        <f>'AEO 2023 Table 47 Raw'!K39</f>
        <v>11.649971000000001</v>
      </c>
      <c r="I52" s="29">
        <f>'AEO 2023 Table 47 Raw'!L39</f>
        <v>11.976704</v>
      </c>
      <c r="J52" s="29">
        <f>'AEO 2023 Table 47 Raw'!M39</f>
        <v>12.309505</v>
      </c>
      <c r="K52" s="29">
        <f>'AEO 2023 Table 47 Raw'!N39</f>
        <v>12.650805999999999</v>
      </c>
      <c r="L52" s="29">
        <f>'AEO 2023 Table 47 Raw'!O39</f>
        <v>13.010585000000001</v>
      </c>
      <c r="M52" s="29">
        <f>'AEO 2023 Table 47 Raw'!P39</f>
        <v>13.382293000000001</v>
      </c>
      <c r="N52" s="29">
        <f>'AEO 2023 Table 47 Raw'!Q39</f>
        <v>13.763350000000001</v>
      </c>
      <c r="O52" s="29">
        <f>'AEO 2023 Table 47 Raw'!R39</f>
        <v>14.154275999999999</v>
      </c>
      <c r="P52" s="29">
        <f>'AEO 2023 Table 47 Raw'!S39</f>
        <v>14.556096999999999</v>
      </c>
      <c r="Q52" s="29">
        <f>'AEO 2023 Table 47 Raw'!T39</f>
        <v>14.956531</v>
      </c>
      <c r="R52" s="29">
        <f>'AEO 2023 Table 47 Raw'!U39</f>
        <v>15.366565</v>
      </c>
      <c r="S52" s="29">
        <f>'AEO 2023 Table 47 Raw'!V39</f>
        <v>15.786690999999999</v>
      </c>
      <c r="T52" s="29">
        <f>'AEO 2023 Table 47 Raw'!W39</f>
        <v>16.216818</v>
      </c>
      <c r="U52" s="29">
        <f>'AEO 2023 Table 47 Raw'!X39</f>
        <v>16.657633000000001</v>
      </c>
      <c r="V52" s="29">
        <f>'AEO 2023 Table 47 Raw'!Y39</f>
        <v>17.097104999999999</v>
      </c>
      <c r="W52" s="29">
        <f>'AEO 2023 Table 47 Raw'!Z39</f>
        <v>17.546858</v>
      </c>
      <c r="X52" s="29">
        <f>'AEO 2023 Table 47 Raw'!AA39</f>
        <v>18.007286000000001</v>
      </c>
      <c r="Y52" s="29">
        <f>'AEO 2023 Table 47 Raw'!AB39</f>
        <v>18.478339999999999</v>
      </c>
      <c r="Z52" s="29">
        <f>'AEO 2023 Table 47 Raw'!AC39</f>
        <v>18.960153999999999</v>
      </c>
      <c r="AA52" s="29">
        <f>'AEO 2023 Table 47 Raw'!AD39</f>
        <v>19.440370999999999</v>
      </c>
      <c r="AB52" s="29">
        <f>'AEO 2023 Table 47 Raw'!AE39</f>
        <v>19.930873999999999</v>
      </c>
      <c r="AC52" s="29">
        <f>'AEO 2023 Table 47 Raw'!AF39</f>
        <v>20.432293000000001</v>
      </c>
      <c r="AD52" s="29">
        <f>'AEO 2023 Table 47 Raw'!AG39</f>
        <v>20.944868</v>
      </c>
      <c r="AE52" s="29">
        <f>'AEO 2023 Table 47 Raw'!AH39</f>
        <v>21.468855000000001</v>
      </c>
      <c r="AF52" s="52">
        <f>'AEO 2023 Table 47 Raw'!AI39</f>
        <v>4.9000000000000002E-2</v>
      </c>
    </row>
    <row r="53" spans="1:32" ht="15" customHeight="1">
      <c r="A53" s="8" t="s">
        <v>1851</v>
      </c>
      <c r="B53" s="28" t="s">
        <v>1852</v>
      </c>
      <c r="C53" s="29">
        <f>'AEO 2023 Table 47 Raw'!F40</f>
        <v>445.94699100000003</v>
      </c>
      <c r="D53" s="29">
        <f>'AEO 2023 Table 47 Raw'!G40</f>
        <v>487.20901500000002</v>
      </c>
      <c r="E53" s="29">
        <f>'AEO 2023 Table 47 Raw'!H40</f>
        <v>523.71002199999998</v>
      </c>
      <c r="F53" s="29">
        <f>'AEO 2023 Table 47 Raw'!I40</f>
        <v>560.38824499999998</v>
      </c>
      <c r="G53" s="29">
        <f>'AEO 2023 Table 47 Raw'!J40</f>
        <v>597.47442599999999</v>
      </c>
      <c r="H53" s="29">
        <f>'AEO 2023 Table 47 Raw'!K40</f>
        <v>634.90472399999999</v>
      </c>
      <c r="I53" s="29">
        <f>'AEO 2023 Table 47 Raw'!L40</f>
        <v>672.73303199999998</v>
      </c>
      <c r="J53" s="29">
        <f>'AEO 2023 Table 47 Raw'!M40</f>
        <v>710.81597899999997</v>
      </c>
      <c r="K53" s="29">
        <f>'AEO 2023 Table 47 Raw'!N40</f>
        <v>748.88952600000005</v>
      </c>
      <c r="L53" s="29">
        <f>'AEO 2023 Table 47 Raw'!O40</f>
        <v>787.29797399999995</v>
      </c>
      <c r="M53" s="29">
        <f>'AEO 2023 Table 47 Raw'!P40</f>
        <v>826.023865</v>
      </c>
      <c r="N53" s="29">
        <f>'AEO 2023 Table 47 Raw'!Q40</f>
        <v>864.93164100000001</v>
      </c>
      <c r="O53" s="29">
        <f>'AEO 2023 Table 47 Raw'!R40</f>
        <v>904.114868</v>
      </c>
      <c r="P53" s="29">
        <f>'AEO 2023 Table 47 Raw'!S40</f>
        <v>943.79315199999996</v>
      </c>
      <c r="Q53" s="29">
        <f>'AEO 2023 Table 47 Raw'!T40</f>
        <v>983.87207000000001</v>
      </c>
      <c r="R53" s="29">
        <f>'AEO 2023 Table 47 Raw'!U40</f>
        <v>1024.044312</v>
      </c>
      <c r="S53" s="29">
        <f>'AEO 2023 Table 47 Raw'!V40</f>
        <v>1064.332764</v>
      </c>
      <c r="T53" s="29">
        <f>'AEO 2023 Table 47 Raw'!W40</f>
        <v>1104.986206</v>
      </c>
      <c r="U53" s="29">
        <f>'AEO 2023 Table 47 Raw'!X40</f>
        <v>1146.439697</v>
      </c>
      <c r="V53" s="29">
        <f>'AEO 2023 Table 47 Raw'!Y40</f>
        <v>1189.1207280000001</v>
      </c>
      <c r="W53" s="29">
        <f>'AEO 2023 Table 47 Raw'!Z40</f>
        <v>1232.996216</v>
      </c>
      <c r="X53" s="29">
        <f>'AEO 2023 Table 47 Raw'!AA40</f>
        <v>1277.6727289999999</v>
      </c>
      <c r="Y53" s="29">
        <f>'AEO 2023 Table 47 Raw'!AB40</f>
        <v>1322.664673</v>
      </c>
      <c r="Z53" s="29">
        <f>'AEO 2023 Table 47 Raw'!AC40</f>
        <v>1367.44165</v>
      </c>
      <c r="AA53" s="29">
        <f>'AEO 2023 Table 47 Raw'!AD40</f>
        <v>1411.900024</v>
      </c>
      <c r="AB53" s="29">
        <f>'AEO 2023 Table 47 Raw'!AE40</f>
        <v>1456.2844239999999</v>
      </c>
      <c r="AC53" s="29">
        <f>'AEO 2023 Table 47 Raw'!AF40</f>
        <v>1500.4047849999999</v>
      </c>
      <c r="AD53" s="29">
        <f>'AEO 2023 Table 47 Raw'!AG40</f>
        <v>1543.762573</v>
      </c>
      <c r="AE53" s="29">
        <f>'AEO 2023 Table 47 Raw'!AH40</f>
        <v>1585.8328859999999</v>
      </c>
      <c r="AF53" s="52">
        <f>'AEO 2023 Table 47 Raw'!AI40</f>
        <v>4.5999999999999999E-2</v>
      </c>
    </row>
    <row r="54" spans="1:32" ht="15" customHeight="1">
      <c r="A54" s="8" t="s">
        <v>1853</v>
      </c>
      <c r="B54" s="28" t="s">
        <v>1854</v>
      </c>
      <c r="C54" s="29">
        <f>'AEO 2023 Table 47 Raw'!F41</f>
        <v>64.328002999999995</v>
      </c>
      <c r="D54" s="29">
        <f>'AEO 2023 Table 47 Raw'!G41</f>
        <v>75.594002000000003</v>
      </c>
      <c r="E54" s="29">
        <f>'AEO 2023 Table 47 Raw'!H41</f>
        <v>81.957999999999998</v>
      </c>
      <c r="F54" s="29">
        <f>'AEO 2023 Table 47 Raw'!I41</f>
        <v>85.139999000000003</v>
      </c>
      <c r="G54" s="29">
        <f>'AEO 2023 Table 47 Raw'!J41</f>
        <v>93.982192999999995</v>
      </c>
      <c r="H54" s="29">
        <f>'AEO 2023 Table 47 Raw'!K41</f>
        <v>103.36318199999999</v>
      </c>
      <c r="I54" s="29">
        <f>'AEO 2023 Table 47 Raw'!L41</f>
        <v>113.16532100000001</v>
      </c>
      <c r="J54" s="29">
        <f>'AEO 2023 Table 47 Raw'!M41</f>
        <v>123.31379699999999</v>
      </c>
      <c r="K54" s="29">
        <f>'AEO 2023 Table 47 Raw'!N41</f>
        <v>133.73538199999999</v>
      </c>
      <c r="L54" s="29">
        <f>'AEO 2023 Table 47 Raw'!O41</f>
        <v>144.346588</v>
      </c>
      <c r="M54" s="29">
        <f>'AEO 2023 Table 47 Raw'!P41</f>
        <v>155.08763099999999</v>
      </c>
      <c r="N54" s="29">
        <f>'AEO 2023 Table 47 Raw'!Q41</f>
        <v>165.88197299999999</v>
      </c>
      <c r="O54" s="29">
        <f>'AEO 2023 Table 47 Raw'!R41</f>
        <v>176.64450099999999</v>
      </c>
      <c r="P54" s="29">
        <f>'AEO 2023 Table 47 Raw'!S41</f>
        <v>187.40939299999999</v>
      </c>
      <c r="Q54" s="29">
        <f>'AEO 2023 Table 47 Raw'!T41</f>
        <v>198.268677</v>
      </c>
      <c r="R54" s="29">
        <f>'AEO 2023 Table 47 Raw'!U41</f>
        <v>209.41423</v>
      </c>
      <c r="S54" s="29">
        <f>'AEO 2023 Table 47 Raw'!V41</f>
        <v>220.845947</v>
      </c>
      <c r="T54" s="29">
        <f>'AEO 2023 Table 47 Raw'!W41</f>
        <v>232.543701</v>
      </c>
      <c r="U54" s="29">
        <f>'AEO 2023 Table 47 Raw'!X41</f>
        <v>244.48284899999999</v>
      </c>
      <c r="V54" s="29">
        <f>'AEO 2023 Table 47 Raw'!Y41</f>
        <v>256.64562999999998</v>
      </c>
      <c r="W54" s="29">
        <f>'AEO 2023 Table 47 Raw'!Z41</f>
        <v>269.010651</v>
      </c>
      <c r="X54" s="29">
        <f>'AEO 2023 Table 47 Raw'!AA41</f>
        <v>281.56417800000003</v>
      </c>
      <c r="Y54" s="29">
        <f>'AEO 2023 Table 47 Raw'!AB41</f>
        <v>294.26825000000002</v>
      </c>
      <c r="Z54" s="29">
        <f>'AEO 2023 Table 47 Raw'!AC41</f>
        <v>307.09204099999999</v>
      </c>
      <c r="AA54" s="29">
        <f>'AEO 2023 Table 47 Raw'!AD41</f>
        <v>320.00271600000002</v>
      </c>
      <c r="AB54" s="29">
        <f>'AEO 2023 Table 47 Raw'!AE41</f>
        <v>332.96649200000002</v>
      </c>
      <c r="AC54" s="29">
        <f>'AEO 2023 Table 47 Raw'!AF41</f>
        <v>345.94287100000003</v>
      </c>
      <c r="AD54" s="29">
        <f>'AEO 2023 Table 47 Raw'!AG41</f>
        <v>358.890961</v>
      </c>
      <c r="AE54" s="29">
        <f>'AEO 2023 Table 47 Raw'!AH41</f>
        <v>371.77322400000003</v>
      </c>
      <c r="AF54" s="52">
        <f>'AEO 2023 Table 47 Raw'!AI41</f>
        <v>6.5000000000000002E-2</v>
      </c>
    </row>
    <row r="55" spans="1:32" ht="15" customHeight="1">
      <c r="A55" s="8" t="s">
        <v>1855</v>
      </c>
      <c r="B55" s="28" t="s">
        <v>1856</v>
      </c>
      <c r="C55" s="29">
        <f>'AEO 2023 Table 47 Raw'!F42</f>
        <v>121.340279</v>
      </c>
      <c r="D55" s="29">
        <f>'AEO 2023 Table 47 Raw'!G42</f>
        <v>154.57797199999999</v>
      </c>
      <c r="E55" s="29">
        <f>'AEO 2023 Table 47 Raw'!H42</f>
        <v>184.62844799999999</v>
      </c>
      <c r="F55" s="29">
        <f>'AEO 2023 Table 47 Raw'!I42</f>
        <v>208.98757900000001</v>
      </c>
      <c r="G55" s="29">
        <f>'AEO 2023 Table 47 Raw'!J42</f>
        <v>225.37876900000001</v>
      </c>
      <c r="H55" s="29">
        <f>'AEO 2023 Table 47 Raw'!K42</f>
        <v>238.34477200000001</v>
      </c>
      <c r="I55" s="29">
        <f>'AEO 2023 Table 47 Raw'!L42</f>
        <v>251.587997</v>
      </c>
      <c r="J55" s="29">
        <f>'AEO 2023 Table 47 Raw'!M42</f>
        <v>265.00787400000002</v>
      </c>
      <c r="K55" s="29">
        <f>'AEO 2023 Table 47 Raw'!N42</f>
        <v>278.52264400000001</v>
      </c>
      <c r="L55" s="29">
        <f>'AEO 2023 Table 47 Raw'!O42</f>
        <v>292.37914999999998</v>
      </c>
      <c r="M55" s="29">
        <f>'AEO 2023 Table 47 Raw'!P42</f>
        <v>306.63424700000002</v>
      </c>
      <c r="N55" s="29">
        <f>'AEO 2023 Table 47 Raw'!Q42</f>
        <v>321.28695699999997</v>
      </c>
      <c r="O55" s="29">
        <f>'AEO 2023 Table 47 Raw'!R42</f>
        <v>336.38125600000001</v>
      </c>
      <c r="P55" s="29">
        <f>'AEO 2023 Table 47 Raw'!S42</f>
        <v>351.955963</v>
      </c>
      <c r="Q55" s="29">
        <f>'AEO 2023 Table 47 Raw'!T42</f>
        <v>367.83340500000003</v>
      </c>
      <c r="R55" s="29">
        <f>'AEO 2023 Table 47 Raw'!U42</f>
        <v>384.15817299999998</v>
      </c>
      <c r="S55" s="29">
        <f>'AEO 2023 Table 47 Raw'!V42</f>
        <v>400.97872899999999</v>
      </c>
      <c r="T55" s="29">
        <f>'AEO 2023 Table 47 Raw'!W42</f>
        <v>418.281586</v>
      </c>
      <c r="U55" s="29">
        <f>'AEO 2023 Table 47 Raw'!X42</f>
        <v>436.11956800000002</v>
      </c>
      <c r="V55" s="29">
        <f>'AEO 2023 Table 47 Raw'!Y42</f>
        <v>454.223206</v>
      </c>
      <c r="W55" s="29">
        <f>'AEO 2023 Table 47 Raw'!Z42</f>
        <v>472.74136399999998</v>
      </c>
      <c r="X55" s="29">
        <f>'AEO 2023 Table 47 Raw'!AA42</f>
        <v>491.70300300000002</v>
      </c>
      <c r="Y55" s="29">
        <f>'AEO 2023 Table 47 Raw'!AB42</f>
        <v>511.12606799999998</v>
      </c>
      <c r="Z55" s="29">
        <f>'AEO 2023 Table 47 Raw'!AC42</f>
        <v>530.98492399999998</v>
      </c>
      <c r="AA55" s="29">
        <f>'AEO 2023 Table 47 Raw'!AD42</f>
        <v>550.75610400000005</v>
      </c>
      <c r="AB55" s="29">
        <f>'AEO 2023 Table 47 Raw'!AE42</f>
        <v>570.81701699999996</v>
      </c>
      <c r="AC55" s="29">
        <f>'AEO 2023 Table 47 Raw'!AF42</f>
        <v>591.32055700000001</v>
      </c>
      <c r="AD55" s="29">
        <f>'AEO 2023 Table 47 Raw'!AG42</f>
        <v>612.31854199999998</v>
      </c>
      <c r="AE55" s="29">
        <f>'AEO 2023 Table 47 Raw'!AH42</f>
        <v>633.87719700000002</v>
      </c>
      <c r="AF55" s="52">
        <f>'AEO 2023 Table 47 Raw'!AI42</f>
        <v>6.0999999999999999E-2</v>
      </c>
    </row>
    <row r="56" spans="1:32" ht="15" customHeight="1">
      <c r="A56" s="8" t="s">
        <v>1857</v>
      </c>
      <c r="B56" s="28" t="s">
        <v>1858</v>
      </c>
      <c r="C56" s="29">
        <f>'AEO 2023 Table 47 Raw'!F43</f>
        <v>25.162047999999999</v>
      </c>
      <c r="D56" s="29">
        <f>'AEO 2023 Table 47 Raw'!G43</f>
        <v>33.757781999999999</v>
      </c>
      <c r="E56" s="29">
        <f>'AEO 2023 Table 47 Raw'!H43</f>
        <v>43.291224999999997</v>
      </c>
      <c r="F56" s="29">
        <f>'AEO 2023 Table 47 Raw'!I43</f>
        <v>49.386383000000002</v>
      </c>
      <c r="G56" s="29">
        <f>'AEO 2023 Table 47 Raw'!J43</f>
        <v>51.574387000000002</v>
      </c>
      <c r="H56" s="29">
        <f>'AEO 2023 Table 47 Raw'!K43</f>
        <v>53.530833999999999</v>
      </c>
      <c r="I56" s="29">
        <f>'AEO 2023 Table 47 Raw'!L43</f>
        <v>55.570011000000001</v>
      </c>
      <c r="J56" s="29">
        <f>'AEO 2023 Table 47 Raw'!M43</f>
        <v>57.661495000000002</v>
      </c>
      <c r="K56" s="29">
        <f>'AEO 2023 Table 47 Raw'!N43</f>
        <v>59.811988999999997</v>
      </c>
      <c r="L56" s="29">
        <f>'AEO 2023 Table 47 Raw'!O43</f>
        <v>61.987437999999997</v>
      </c>
      <c r="M56" s="29">
        <f>'AEO 2023 Table 47 Raw'!P43</f>
        <v>64.196487000000005</v>
      </c>
      <c r="N56" s="29">
        <f>'AEO 2023 Table 47 Raw'!Q43</f>
        <v>66.463004999999995</v>
      </c>
      <c r="O56" s="29">
        <f>'AEO 2023 Table 47 Raw'!R43</f>
        <v>68.793846000000002</v>
      </c>
      <c r="P56" s="29">
        <f>'AEO 2023 Table 47 Raw'!S43</f>
        <v>71.198943999999997</v>
      </c>
      <c r="Q56" s="29">
        <f>'AEO 2023 Table 47 Raw'!T43</f>
        <v>73.662277000000003</v>
      </c>
      <c r="R56" s="29">
        <f>'AEO 2023 Table 47 Raw'!U43</f>
        <v>76.193236999999996</v>
      </c>
      <c r="S56" s="29">
        <f>'AEO 2023 Table 47 Raw'!V43</f>
        <v>78.792975999999996</v>
      </c>
      <c r="T56" s="29">
        <f>'AEO 2023 Table 47 Raw'!W43</f>
        <v>81.454643000000004</v>
      </c>
      <c r="U56" s="29">
        <f>'AEO 2023 Table 47 Raw'!X43</f>
        <v>84.179428000000001</v>
      </c>
      <c r="V56" s="29">
        <f>'AEO 2023 Table 47 Raw'!Y43</f>
        <v>86.959701999999993</v>
      </c>
      <c r="W56" s="29">
        <f>'AEO 2023 Table 47 Raw'!Z43</f>
        <v>89.805481</v>
      </c>
      <c r="X56" s="29">
        <f>'AEO 2023 Table 47 Raw'!AA43</f>
        <v>92.720855999999998</v>
      </c>
      <c r="Y56" s="29">
        <f>'AEO 2023 Table 47 Raw'!AB43</f>
        <v>95.706917000000004</v>
      </c>
      <c r="Z56" s="29">
        <f>'AEO 2023 Table 47 Raw'!AC43</f>
        <v>98.766266000000002</v>
      </c>
      <c r="AA56" s="29">
        <f>'AEO 2023 Table 47 Raw'!AD43</f>
        <v>101.88080600000001</v>
      </c>
      <c r="AB56" s="29">
        <f>'AEO 2023 Table 47 Raw'!AE43</f>
        <v>105.06590300000001</v>
      </c>
      <c r="AC56" s="29">
        <f>'AEO 2023 Table 47 Raw'!AF43</f>
        <v>108.32765999999999</v>
      </c>
      <c r="AD56" s="29">
        <f>'AEO 2023 Table 47 Raw'!AG43</f>
        <v>111.667374</v>
      </c>
      <c r="AE56" s="29">
        <f>'AEO 2023 Table 47 Raw'!AH43</f>
        <v>115.087654</v>
      </c>
      <c r="AF56" s="52">
        <f>'AEO 2023 Table 47 Raw'!AI43</f>
        <v>5.6000000000000001E-2</v>
      </c>
    </row>
    <row r="57" spans="1:32" ht="15" customHeight="1">
      <c r="A57" s="8" t="s">
        <v>1859</v>
      </c>
      <c r="B57" s="28" t="s">
        <v>1860</v>
      </c>
      <c r="C57" s="29">
        <f>'AEO 2023 Table 47 Raw'!F44</f>
        <v>21.436751999999998</v>
      </c>
      <c r="D57" s="29">
        <f>'AEO 2023 Table 47 Raw'!G44</f>
        <v>27.598734</v>
      </c>
      <c r="E57" s="29">
        <f>'AEO 2023 Table 47 Raw'!H44</f>
        <v>35.583275</v>
      </c>
      <c r="F57" s="29">
        <f>'AEO 2023 Table 47 Raw'!I44</f>
        <v>40.530216000000003</v>
      </c>
      <c r="G57" s="29">
        <f>'AEO 2023 Table 47 Raw'!J44</f>
        <v>42.960293</v>
      </c>
      <c r="H57" s="29">
        <f>'AEO 2023 Table 47 Raw'!K44</f>
        <v>45.071503</v>
      </c>
      <c r="I57" s="29">
        <f>'AEO 2023 Table 47 Raw'!L44</f>
        <v>47.258926000000002</v>
      </c>
      <c r="J57" s="29">
        <f>'AEO 2023 Table 47 Raw'!M44</f>
        <v>49.535010999999997</v>
      </c>
      <c r="K57" s="29">
        <f>'AEO 2023 Table 47 Raw'!N44</f>
        <v>51.919395000000002</v>
      </c>
      <c r="L57" s="29">
        <f>'AEO 2023 Table 47 Raw'!O44</f>
        <v>54.415638000000001</v>
      </c>
      <c r="M57" s="29">
        <f>'AEO 2023 Table 47 Raw'!P44</f>
        <v>57.007767000000001</v>
      </c>
      <c r="N57" s="29">
        <f>'AEO 2023 Table 47 Raw'!Q44</f>
        <v>59.691803</v>
      </c>
      <c r="O57" s="29">
        <f>'AEO 2023 Table 47 Raw'!R44</f>
        <v>62.468406999999999</v>
      </c>
      <c r="P57" s="29">
        <f>'AEO 2023 Table 47 Raw'!S44</f>
        <v>65.338493</v>
      </c>
      <c r="Q57" s="29">
        <f>'AEO 2023 Table 47 Raw'!T44</f>
        <v>68.332961999999995</v>
      </c>
      <c r="R57" s="29">
        <f>'AEO 2023 Table 47 Raw'!U44</f>
        <v>71.430465999999996</v>
      </c>
      <c r="S57" s="29">
        <f>'AEO 2023 Table 47 Raw'!V44</f>
        <v>74.628899000000004</v>
      </c>
      <c r="T57" s="29">
        <f>'AEO 2023 Table 47 Raw'!W44</f>
        <v>77.928932000000003</v>
      </c>
      <c r="U57" s="29">
        <f>'AEO 2023 Table 47 Raw'!X44</f>
        <v>81.334746999999993</v>
      </c>
      <c r="V57" s="29">
        <f>'AEO 2023 Table 47 Raw'!Y44</f>
        <v>84.875998999999993</v>
      </c>
      <c r="W57" s="29">
        <f>'AEO 2023 Table 47 Raw'!Z44</f>
        <v>88.529678000000004</v>
      </c>
      <c r="X57" s="29">
        <f>'AEO 2023 Table 47 Raw'!AA44</f>
        <v>92.295119999999997</v>
      </c>
      <c r="Y57" s="29">
        <f>'AEO 2023 Table 47 Raw'!AB44</f>
        <v>96.174530000000004</v>
      </c>
      <c r="Z57" s="29">
        <f>'AEO 2023 Table 47 Raw'!AC44</f>
        <v>100.172386</v>
      </c>
      <c r="AA57" s="29">
        <f>'AEO 2023 Table 47 Raw'!AD44</f>
        <v>104.314087</v>
      </c>
      <c r="AB57" s="29">
        <f>'AEO 2023 Table 47 Raw'!AE44</f>
        <v>108.579628</v>
      </c>
      <c r="AC57" s="29">
        <f>'AEO 2023 Table 47 Raw'!AF44</f>
        <v>112.96938299999999</v>
      </c>
      <c r="AD57" s="29">
        <f>'AEO 2023 Table 47 Raw'!AG44</f>
        <v>117.485657</v>
      </c>
      <c r="AE57" s="29">
        <f>'AEO 2023 Table 47 Raw'!AH44</f>
        <v>122.13298</v>
      </c>
      <c r="AF57" s="52">
        <f>'AEO 2023 Table 47 Raw'!AI44</f>
        <v>6.4000000000000001E-2</v>
      </c>
    </row>
    <row r="58" spans="1:32" ht="15" customHeight="1">
      <c r="B58" s="27" t="s">
        <v>1861</v>
      </c>
      <c r="AF58" s="55"/>
    </row>
    <row r="59" spans="1:32" ht="15" customHeight="1">
      <c r="A59" s="8" t="s">
        <v>1862</v>
      </c>
      <c r="B59" s="28" t="s">
        <v>1836</v>
      </c>
      <c r="C59" s="29">
        <f>'AEO 2023 Table 47 Raw'!F46</f>
        <v>25.34132</v>
      </c>
      <c r="D59" s="29">
        <f>'AEO 2023 Table 47 Raw'!G46</f>
        <v>30.831939999999999</v>
      </c>
      <c r="E59" s="29">
        <f>'AEO 2023 Table 47 Raw'!H46</f>
        <v>34.844315000000002</v>
      </c>
      <c r="F59" s="29">
        <f>'AEO 2023 Table 47 Raw'!I46</f>
        <v>35.958019</v>
      </c>
      <c r="G59" s="29">
        <f>'AEO 2023 Table 47 Raw'!J46</f>
        <v>37.186523000000001</v>
      </c>
      <c r="H59" s="29">
        <f>'AEO 2023 Table 47 Raw'!K46</f>
        <v>38.400398000000003</v>
      </c>
      <c r="I59" s="29">
        <f>'AEO 2023 Table 47 Raw'!L46</f>
        <v>39.597152999999999</v>
      </c>
      <c r="J59" s="29">
        <f>'AEO 2023 Table 47 Raw'!M46</f>
        <v>40.775063000000003</v>
      </c>
      <c r="K59" s="29">
        <f>'AEO 2023 Table 47 Raw'!N46</f>
        <v>41.934654000000002</v>
      </c>
      <c r="L59" s="29">
        <f>'AEO 2023 Table 47 Raw'!O46</f>
        <v>43.060527999999998</v>
      </c>
      <c r="M59" s="29">
        <f>'AEO 2023 Table 47 Raw'!P46</f>
        <v>44.201756000000003</v>
      </c>
      <c r="N59" s="29">
        <f>'AEO 2023 Table 47 Raw'!Q46</f>
        <v>45.363827000000001</v>
      </c>
      <c r="O59" s="29">
        <f>'AEO 2023 Table 47 Raw'!R46</f>
        <v>46.548321000000001</v>
      </c>
      <c r="P59" s="29">
        <f>'AEO 2023 Table 47 Raw'!S46</f>
        <v>47.756633999999998</v>
      </c>
      <c r="Q59" s="29">
        <f>'AEO 2023 Table 47 Raw'!T46</f>
        <v>48.983604</v>
      </c>
      <c r="R59" s="29">
        <f>'AEO 2023 Table 47 Raw'!U46</f>
        <v>50.236697999999997</v>
      </c>
      <c r="S59" s="29">
        <f>'AEO 2023 Table 47 Raw'!V46</f>
        <v>51.516010000000001</v>
      </c>
      <c r="T59" s="29">
        <f>'AEO 2023 Table 47 Raw'!W46</f>
        <v>52.821052999999999</v>
      </c>
      <c r="U59" s="29">
        <f>'AEO 2023 Table 47 Raw'!X46</f>
        <v>54.150795000000002</v>
      </c>
      <c r="V59" s="29">
        <f>'AEO 2023 Table 47 Raw'!Y46</f>
        <v>55.505904999999998</v>
      </c>
      <c r="W59" s="29">
        <f>'AEO 2023 Table 47 Raw'!Z46</f>
        <v>56.886997000000001</v>
      </c>
      <c r="X59" s="29">
        <f>'AEO 2023 Table 47 Raw'!AA46</f>
        <v>58.293770000000002</v>
      </c>
      <c r="Y59" s="29">
        <f>'AEO 2023 Table 47 Raw'!AB46</f>
        <v>59.725966999999997</v>
      </c>
      <c r="Z59" s="29">
        <f>'AEO 2023 Table 47 Raw'!AC46</f>
        <v>61.183010000000003</v>
      </c>
      <c r="AA59" s="29">
        <f>'AEO 2023 Table 47 Raw'!AD46</f>
        <v>62.647793</v>
      </c>
      <c r="AB59" s="29">
        <f>'AEO 2023 Table 47 Raw'!AE46</f>
        <v>64.137566000000007</v>
      </c>
      <c r="AC59" s="29">
        <f>'AEO 2023 Table 47 Raw'!AF46</f>
        <v>65.652901</v>
      </c>
      <c r="AD59" s="29">
        <f>'AEO 2023 Table 47 Raw'!AG46</f>
        <v>67.194282999999999</v>
      </c>
      <c r="AE59" s="29">
        <f>'AEO 2023 Table 47 Raw'!AH46</f>
        <v>68.761512999999994</v>
      </c>
      <c r="AF59" s="52">
        <f>'AEO 2023 Table 47 Raw'!AI46</f>
        <v>3.5999999999999997E-2</v>
      </c>
    </row>
    <row r="60" spans="1:32" ht="15" customHeight="1">
      <c r="A60" s="8" t="s">
        <v>1863</v>
      </c>
      <c r="B60" s="28" t="s">
        <v>1838</v>
      </c>
      <c r="C60" s="29">
        <f>'AEO 2023 Table 47 Raw'!F47</f>
        <v>2031.443481</v>
      </c>
      <c r="D60" s="29">
        <f>'AEO 2023 Table 47 Raw'!G47</f>
        <v>2328.2434079999998</v>
      </c>
      <c r="E60" s="29">
        <f>'AEO 2023 Table 47 Raw'!H47</f>
        <v>2524.6442870000001</v>
      </c>
      <c r="F60" s="29">
        <f>'AEO 2023 Table 47 Raw'!I47</f>
        <v>2664.3542480000001</v>
      </c>
      <c r="G60" s="29">
        <f>'AEO 2023 Table 47 Raw'!J47</f>
        <v>2771.4008789999998</v>
      </c>
      <c r="H60" s="29">
        <f>'AEO 2023 Table 47 Raw'!K47</f>
        <v>2867.1066890000002</v>
      </c>
      <c r="I60" s="29">
        <f>'AEO 2023 Table 47 Raw'!L47</f>
        <v>2964.1140140000002</v>
      </c>
      <c r="J60" s="29">
        <f>'AEO 2023 Table 47 Raw'!M47</f>
        <v>3060.1589359999998</v>
      </c>
      <c r="K60" s="29">
        <f>'AEO 2023 Table 47 Raw'!N47</f>
        <v>3155.1308589999999</v>
      </c>
      <c r="L60" s="29">
        <f>'AEO 2023 Table 47 Raw'!O47</f>
        <v>3252.639893</v>
      </c>
      <c r="M60" s="29">
        <f>'AEO 2023 Table 47 Raw'!P47</f>
        <v>3355.9975589999999</v>
      </c>
      <c r="N60" s="29">
        <f>'AEO 2023 Table 47 Raw'!Q47</f>
        <v>3460.9008789999998</v>
      </c>
      <c r="O60" s="29">
        <f>'AEO 2023 Table 47 Raw'!R47</f>
        <v>3563.7053219999998</v>
      </c>
      <c r="P60" s="29">
        <f>'AEO 2023 Table 47 Raw'!S47</f>
        <v>3667.5942380000001</v>
      </c>
      <c r="Q60" s="29">
        <f>'AEO 2023 Table 47 Raw'!T47</f>
        <v>3774.619385</v>
      </c>
      <c r="R60" s="29">
        <f>'AEO 2023 Table 47 Raw'!U47</f>
        <v>3885.2897950000001</v>
      </c>
      <c r="S60" s="29">
        <f>'AEO 2023 Table 47 Raw'!V47</f>
        <v>3999.758057</v>
      </c>
      <c r="T60" s="29">
        <f>'AEO 2023 Table 47 Raw'!W47</f>
        <v>4116.8779299999997</v>
      </c>
      <c r="U60" s="29">
        <f>'AEO 2023 Table 47 Raw'!X47</f>
        <v>4238.2216799999997</v>
      </c>
      <c r="V60" s="29">
        <f>'AEO 2023 Table 47 Raw'!Y47</f>
        <v>4361.3129879999997</v>
      </c>
      <c r="W60" s="29">
        <f>'AEO 2023 Table 47 Raw'!Z47</f>
        <v>4487.5444340000004</v>
      </c>
      <c r="X60" s="29">
        <f>'AEO 2023 Table 47 Raw'!AA47</f>
        <v>4616.3706050000001</v>
      </c>
      <c r="Y60" s="29">
        <f>'AEO 2023 Table 47 Raw'!AB47</f>
        <v>4747.2202150000003</v>
      </c>
      <c r="Z60" s="29">
        <f>'AEO 2023 Table 47 Raw'!AC47</f>
        <v>4878.6381840000004</v>
      </c>
      <c r="AA60" s="29">
        <f>'AEO 2023 Table 47 Raw'!AD47</f>
        <v>5011.4672849999997</v>
      </c>
      <c r="AB60" s="29">
        <f>'AEO 2023 Table 47 Raw'!AE47</f>
        <v>5146.673828</v>
      </c>
      <c r="AC60" s="29">
        <f>'AEO 2023 Table 47 Raw'!AF47</f>
        <v>5284.0668949999999</v>
      </c>
      <c r="AD60" s="29">
        <f>'AEO 2023 Table 47 Raw'!AG47</f>
        <v>5423.0380859999996</v>
      </c>
      <c r="AE60" s="29">
        <f>'AEO 2023 Table 47 Raw'!AH47</f>
        <v>5563.5517579999996</v>
      </c>
      <c r="AF60" s="52">
        <f>'AEO 2023 Table 47 Raw'!AI47</f>
        <v>3.6999999999999998E-2</v>
      </c>
    </row>
    <row r="61" spans="1:32" ht="15" customHeight="1">
      <c r="A61" s="8" t="s">
        <v>1864</v>
      </c>
      <c r="B61" s="28" t="s">
        <v>1840</v>
      </c>
      <c r="C61" s="29">
        <f>'AEO 2023 Table 47 Raw'!F48</f>
        <v>0</v>
      </c>
      <c r="D61" s="29">
        <f>'AEO 2023 Table 47 Raw'!G48</f>
        <v>0</v>
      </c>
      <c r="E61" s="29">
        <f>'AEO 2023 Table 47 Raw'!H48</f>
        <v>0</v>
      </c>
      <c r="F61" s="29">
        <f>'AEO 2023 Table 47 Raw'!I48</f>
        <v>0</v>
      </c>
      <c r="G61" s="29">
        <f>'AEO 2023 Table 47 Raw'!J48</f>
        <v>0</v>
      </c>
      <c r="H61" s="29">
        <f>'AEO 2023 Table 47 Raw'!K48</f>
        <v>0</v>
      </c>
      <c r="I61" s="29">
        <f>'AEO 2023 Table 47 Raw'!L48</f>
        <v>0</v>
      </c>
      <c r="J61" s="29">
        <f>'AEO 2023 Table 47 Raw'!M48</f>
        <v>0</v>
      </c>
      <c r="K61" s="29">
        <f>'AEO 2023 Table 47 Raw'!N48</f>
        <v>0</v>
      </c>
      <c r="L61" s="29">
        <f>'AEO 2023 Table 47 Raw'!O48</f>
        <v>0</v>
      </c>
      <c r="M61" s="29">
        <f>'AEO 2023 Table 47 Raw'!P48</f>
        <v>0</v>
      </c>
      <c r="N61" s="29">
        <f>'AEO 2023 Table 47 Raw'!Q48</f>
        <v>0</v>
      </c>
      <c r="O61" s="29">
        <f>'AEO 2023 Table 47 Raw'!R48</f>
        <v>0</v>
      </c>
      <c r="P61" s="29">
        <f>'AEO 2023 Table 47 Raw'!S48</f>
        <v>0</v>
      </c>
      <c r="Q61" s="29">
        <f>'AEO 2023 Table 47 Raw'!T48</f>
        <v>0</v>
      </c>
      <c r="R61" s="29">
        <f>'AEO 2023 Table 47 Raw'!U48</f>
        <v>0</v>
      </c>
      <c r="S61" s="29">
        <f>'AEO 2023 Table 47 Raw'!V48</f>
        <v>0</v>
      </c>
      <c r="T61" s="29">
        <f>'AEO 2023 Table 47 Raw'!W48</f>
        <v>0</v>
      </c>
      <c r="U61" s="29">
        <f>'AEO 2023 Table 47 Raw'!X48</f>
        <v>0</v>
      </c>
      <c r="V61" s="29">
        <f>'AEO 2023 Table 47 Raw'!Y48</f>
        <v>0</v>
      </c>
      <c r="W61" s="29">
        <f>'AEO 2023 Table 47 Raw'!Z48</f>
        <v>0</v>
      </c>
      <c r="X61" s="29">
        <f>'AEO 2023 Table 47 Raw'!AA48</f>
        <v>0</v>
      </c>
      <c r="Y61" s="29">
        <f>'AEO 2023 Table 47 Raw'!AB48</f>
        <v>0</v>
      </c>
      <c r="Z61" s="29">
        <f>'AEO 2023 Table 47 Raw'!AC48</f>
        <v>0</v>
      </c>
      <c r="AA61" s="29">
        <f>'AEO 2023 Table 47 Raw'!AD48</f>
        <v>0</v>
      </c>
      <c r="AB61" s="29">
        <f>'AEO 2023 Table 47 Raw'!AE48</f>
        <v>0</v>
      </c>
      <c r="AC61" s="29">
        <f>'AEO 2023 Table 47 Raw'!AF48</f>
        <v>0</v>
      </c>
      <c r="AD61" s="29">
        <f>'AEO 2023 Table 47 Raw'!AG48</f>
        <v>0</v>
      </c>
      <c r="AE61" s="29">
        <f>'AEO 2023 Table 47 Raw'!AH48</f>
        <v>0</v>
      </c>
      <c r="AF61" s="52">
        <f>'AEO 2023 Table 47 Raw'!AI48</f>
        <v>0</v>
      </c>
    </row>
    <row r="62" spans="1:32" ht="15" customHeight="1">
      <c r="A62" s="8" t="s">
        <v>1865</v>
      </c>
      <c r="B62" s="28" t="s">
        <v>1842</v>
      </c>
      <c r="C62" s="29">
        <f>'AEO 2023 Table 47 Raw'!F49</f>
        <v>243.14546200000001</v>
      </c>
      <c r="D62" s="29">
        <f>'AEO 2023 Table 47 Raw'!G49</f>
        <v>335.79156499999999</v>
      </c>
      <c r="E62" s="29">
        <f>'AEO 2023 Table 47 Raw'!H49</f>
        <v>383.935181</v>
      </c>
      <c r="F62" s="29">
        <f>'AEO 2023 Table 47 Raw'!I49</f>
        <v>400.52246100000002</v>
      </c>
      <c r="G62" s="29">
        <f>'AEO 2023 Table 47 Raw'!J49</f>
        <v>407.61910999999998</v>
      </c>
      <c r="H62" s="29">
        <f>'AEO 2023 Table 47 Raw'!K49</f>
        <v>414.49111900000003</v>
      </c>
      <c r="I62" s="29">
        <f>'AEO 2023 Table 47 Raw'!L49</f>
        <v>421.393036</v>
      </c>
      <c r="J62" s="29">
        <f>'AEO 2023 Table 47 Raw'!M49</f>
        <v>427.40426600000001</v>
      </c>
      <c r="K62" s="29">
        <f>'AEO 2023 Table 47 Raw'!N49</f>
        <v>432.63568099999998</v>
      </c>
      <c r="L62" s="29">
        <f>'AEO 2023 Table 47 Raw'!O49</f>
        <v>438.49890099999999</v>
      </c>
      <c r="M62" s="29">
        <f>'AEO 2023 Table 47 Raw'!P49</f>
        <v>446.48907500000001</v>
      </c>
      <c r="N62" s="29">
        <f>'AEO 2023 Table 47 Raw'!Q49</f>
        <v>454.73223899999999</v>
      </c>
      <c r="O62" s="29">
        <f>'AEO 2023 Table 47 Raw'!R49</f>
        <v>461.52075200000002</v>
      </c>
      <c r="P62" s="29">
        <f>'AEO 2023 Table 47 Raw'!S49</f>
        <v>468.21243299999998</v>
      </c>
      <c r="Q62" s="29">
        <f>'AEO 2023 Table 47 Raw'!T49</f>
        <v>475.80575599999997</v>
      </c>
      <c r="R62" s="29">
        <f>'AEO 2023 Table 47 Raw'!U49</f>
        <v>484.48400900000001</v>
      </c>
      <c r="S62" s="29">
        <f>'AEO 2023 Table 47 Raw'!V49</f>
        <v>494.31170700000001</v>
      </c>
      <c r="T62" s="29">
        <f>'AEO 2023 Table 47 Raw'!W49</f>
        <v>504.67654399999998</v>
      </c>
      <c r="U62" s="29">
        <f>'AEO 2023 Table 47 Raw'!X49</f>
        <v>516.08764599999995</v>
      </c>
      <c r="V62" s="29">
        <f>'AEO 2023 Table 47 Raw'!Y49</f>
        <v>527.31774900000005</v>
      </c>
      <c r="W62" s="29">
        <f>'AEO 2023 Table 47 Raw'!Z49</f>
        <v>538.96856700000001</v>
      </c>
      <c r="X62" s="29">
        <f>'AEO 2023 Table 47 Raw'!AA49</f>
        <v>550.96636999999998</v>
      </c>
      <c r="Y62" s="29">
        <f>'AEO 2023 Table 47 Raw'!AB49</f>
        <v>563.28277600000001</v>
      </c>
      <c r="Z62" s="29">
        <f>'AEO 2023 Table 47 Raw'!AC49</f>
        <v>575.50067100000001</v>
      </c>
      <c r="AA62" s="29">
        <f>'AEO 2023 Table 47 Raw'!AD49</f>
        <v>588.36859100000004</v>
      </c>
      <c r="AB62" s="29">
        <f>'AEO 2023 Table 47 Raw'!AE49</f>
        <v>602.04803500000003</v>
      </c>
      <c r="AC62" s="29">
        <f>'AEO 2023 Table 47 Raw'!AF49</f>
        <v>616.46588099999997</v>
      </c>
      <c r="AD62" s="29">
        <f>'AEO 2023 Table 47 Raw'!AG49</f>
        <v>631.54870600000004</v>
      </c>
      <c r="AE62" s="29">
        <f>'AEO 2023 Table 47 Raw'!AH49</f>
        <v>647.51074200000005</v>
      </c>
      <c r="AF62" s="52">
        <f>'AEO 2023 Table 47 Raw'!AI49</f>
        <v>3.5999999999999997E-2</v>
      </c>
    </row>
    <row r="63" spans="1:32" ht="15" customHeight="1">
      <c r="A63" s="8" t="s">
        <v>1866</v>
      </c>
      <c r="B63" s="28" t="s">
        <v>1844</v>
      </c>
      <c r="C63" s="29">
        <f>'AEO 2023 Table 47 Raw'!F50</f>
        <v>44.242100000000001</v>
      </c>
      <c r="D63" s="29">
        <f>'AEO 2023 Table 47 Raw'!G50</f>
        <v>57.959876999999999</v>
      </c>
      <c r="E63" s="29">
        <f>'AEO 2023 Table 47 Raw'!H50</f>
        <v>69.951576000000003</v>
      </c>
      <c r="F63" s="29">
        <f>'AEO 2023 Table 47 Raw'!I50</f>
        <v>78.945351000000002</v>
      </c>
      <c r="G63" s="29">
        <f>'AEO 2023 Table 47 Raw'!J50</f>
        <v>84.759506000000002</v>
      </c>
      <c r="H63" s="29">
        <f>'AEO 2023 Table 47 Raw'!K50</f>
        <v>89.937743999999995</v>
      </c>
      <c r="I63" s="29">
        <f>'AEO 2023 Table 47 Raw'!L50</f>
        <v>92.223777999999996</v>
      </c>
      <c r="J63" s="29">
        <f>'AEO 2023 Table 47 Raw'!M50</f>
        <v>94.555144999999996</v>
      </c>
      <c r="K63" s="29">
        <f>'AEO 2023 Table 47 Raw'!N50</f>
        <v>96.929855000000003</v>
      </c>
      <c r="L63" s="29">
        <f>'AEO 2023 Table 47 Raw'!O50</f>
        <v>99.348456999999996</v>
      </c>
      <c r="M63" s="29">
        <f>'AEO 2023 Table 47 Raw'!P50</f>
        <v>101.810303</v>
      </c>
      <c r="N63" s="29">
        <f>'AEO 2023 Table 47 Raw'!Q50</f>
        <v>104.31398</v>
      </c>
      <c r="O63" s="29">
        <f>'AEO 2023 Table 47 Raw'!R50</f>
        <v>106.860016</v>
      </c>
      <c r="P63" s="29">
        <f>'AEO 2023 Table 47 Raw'!S50</f>
        <v>109.449196</v>
      </c>
      <c r="Q63" s="29">
        <f>'AEO 2023 Table 47 Raw'!T50</f>
        <v>112.081863</v>
      </c>
      <c r="R63" s="29">
        <f>'AEO 2023 Table 47 Raw'!U50</f>
        <v>114.759064</v>
      </c>
      <c r="S63" s="29">
        <f>'AEO 2023 Table 47 Raw'!V50</f>
        <v>117.48131600000001</v>
      </c>
      <c r="T63" s="29">
        <f>'AEO 2023 Table 47 Raw'!W50</f>
        <v>120.24996899999999</v>
      </c>
      <c r="U63" s="29">
        <f>'AEO 2023 Table 47 Raw'!X50</f>
        <v>123.06551399999999</v>
      </c>
      <c r="V63" s="29">
        <f>'AEO 2023 Table 47 Raw'!Y50</f>
        <v>125.92826100000001</v>
      </c>
      <c r="W63" s="29">
        <f>'AEO 2023 Table 47 Raw'!Z50</f>
        <v>128.839752</v>
      </c>
      <c r="X63" s="29">
        <f>'AEO 2023 Table 47 Raw'!AA50</f>
        <v>131.79995700000001</v>
      </c>
      <c r="Y63" s="29">
        <f>'AEO 2023 Table 47 Raw'!AB50</f>
        <v>134.81431599999999</v>
      </c>
      <c r="Z63" s="29">
        <f>'AEO 2023 Table 47 Raw'!AC50</f>
        <v>137.88580300000001</v>
      </c>
      <c r="AA63" s="29">
        <f>'AEO 2023 Table 47 Raw'!AD50</f>
        <v>141.01591500000001</v>
      </c>
      <c r="AB63" s="29">
        <f>'AEO 2023 Table 47 Raw'!AE50</f>
        <v>144.20684800000001</v>
      </c>
      <c r="AC63" s="29">
        <f>'AEO 2023 Table 47 Raw'!AF50</f>
        <v>147.46043399999999</v>
      </c>
      <c r="AD63" s="29">
        <f>'AEO 2023 Table 47 Raw'!AG50</f>
        <v>150.77969400000001</v>
      </c>
      <c r="AE63" s="29">
        <f>'AEO 2023 Table 47 Raw'!AH50</f>
        <v>154.16679400000001</v>
      </c>
      <c r="AF63" s="52">
        <f>'AEO 2023 Table 47 Raw'!AI50</f>
        <v>4.5999999999999999E-2</v>
      </c>
    </row>
    <row r="64" spans="1:32" ht="15" customHeight="1">
      <c r="A64" s="8" t="s">
        <v>1867</v>
      </c>
      <c r="B64" s="28" t="s">
        <v>1846</v>
      </c>
      <c r="C64" s="29">
        <f>'AEO 2023 Table 47 Raw'!F51</f>
        <v>29.798960000000001</v>
      </c>
      <c r="D64" s="29">
        <f>'AEO 2023 Table 47 Raw'!G51</f>
        <v>40.311973999999999</v>
      </c>
      <c r="E64" s="29">
        <f>'AEO 2023 Table 47 Raw'!H51</f>
        <v>50.607475000000001</v>
      </c>
      <c r="F64" s="29">
        <f>'AEO 2023 Table 47 Raw'!I51</f>
        <v>59.090389000000002</v>
      </c>
      <c r="G64" s="29">
        <f>'AEO 2023 Table 47 Raw'!J51</f>
        <v>65.108185000000006</v>
      </c>
      <c r="H64" s="29">
        <f>'AEO 2023 Table 47 Raw'!K51</f>
        <v>68.878365000000002</v>
      </c>
      <c r="I64" s="29">
        <f>'AEO 2023 Table 47 Raw'!L51</f>
        <v>71.778519000000003</v>
      </c>
      <c r="J64" s="29">
        <f>'AEO 2023 Table 47 Raw'!M51</f>
        <v>74.124474000000006</v>
      </c>
      <c r="K64" s="29">
        <f>'AEO 2023 Table 47 Raw'!N51</f>
        <v>76.529831000000001</v>
      </c>
      <c r="L64" s="29">
        <f>'AEO 2023 Table 47 Raw'!O51</f>
        <v>78.988663000000003</v>
      </c>
      <c r="M64" s="29">
        <f>'AEO 2023 Table 47 Raw'!P51</f>
        <v>81.514861999999994</v>
      </c>
      <c r="N64" s="29">
        <f>'AEO 2023 Table 47 Raw'!Q51</f>
        <v>84.099945000000005</v>
      </c>
      <c r="O64" s="29">
        <f>'AEO 2023 Table 47 Raw'!R51</f>
        <v>86.744704999999996</v>
      </c>
      <c r="P64" s="29">
        <f>'AEO 2023 Table 47 Raw'!S51</f>
        <v>89.448975000000004</v>
      </c>
      <c r="Q64" s="29">
        <f>'AEO 2023 Table 47 Raw'!T51</f>
        <v>92.207825</v>
      </c>
      <c r="R64" s="29">
        <f>'AEO 2023 Table 47 Raw'!U51</f>
        <v>95.026832999999996</v>
      </c>
      <c r="S64" s="29">
        <f>'AEO 2023 Table 47 Raw'!V51</f>
        <v>97.907409999999999</v>
      </c>
      <c r="T64" s="29">
        <f>'AEO 2023 Table 47 Raw'!W51</f>
        <v>100.85034899999999</v>
      </c>
      <c r="U64" s="29">
        <f>'AEO 2023 Table 47 Raw'!X51</f>
        <v>103.85659800000001</v>
      </c>
      <c r="V64" s="29">
        <f>'AEO 2023 Table 47 Raw'!Y51</f>
        <v>106.912582</v>
      </c>
      <c r="W64" s="29">
        <f>'AEO 2023 Table 47 Raw'!Z51</f>
        <v>110.031853</v>
      </c>
      <c r="X64" s="29">
        <f>'AEO 2023 Table 47 Raw'!AA51</f>
        <v>113.21547700000001</v>
      </c>
      <c r="Y64" s="29">
        <f>'AEO 2023 Table 47 Raw'!AB51</f>
        <v>116.464378</v>
      </c>
      <c r="Z64" s="29">
        <f>'AEO 2023 Table 47 Raw'!AC51</f>
        <v>119.778374</v>
      </c>
      <c r="AA64" s="29">
        <f>'AEO 2023 Table 47 Raw'!AD51</f>
        <v>123.13962600000001</v>
      </c>
      <c r="AB64" s="29">
        <f>'AEO 2023 Table 47 Raw'!AE51</f>
        <v>126.56178300000001</v>
      </c>
      <c r="AC64" s="29">
        <f>'AEO 2023 Table 47 Raw'!AF51</f>
        <v>130.05413799999999</v>
      </c>
      <c r="AD64" s="29">
        <f>'AEO 2023 Table 47 Raw'!AG51</f>
        <v>133.62745699999999</v>
      </c>
      <c r="AE64" s="29">
        <f>'AEO 2023 Table 47 Raw'!AH51</f>
        <v>137.290436</v>
      </c>
      <c r="AF64" s="52">
        <f>'AEO 2023 Table 47 Raw'!AI51</f>
        <v>5.6000000000000001E-2</v>
      </c>
    </row>
    <row r="65" spans="1:32" ht="15" customHeight="1">
      <c r="A65" s="8" t="s">
        <v>1868</v>
      </c>
      <c r="B65" s="28" t="s">
        <v>1848</v>
      </c>
      <c r="C65" s="29">
        <f>'AEO 2023 Table 47 Raw'!F52</f>
        <v>280.836365</v>
      </c>
      <c r="D65" s="29">
        <f>'AEO 2023 Table 47 Raw'!G52</f>
        <v>391.70883199999997</v>
      </c>
      <c r="E65" s="29">
        <f>'AEO 2023 Table 47 Raw'!H52</f>
        <v>486.74243200000001</v>
      </c>
      <c r="F65" s="29">
        <f>'AEO 2023 Table 47 Raw'!I52</f>
        <v>550.70733600000005</v>
      </c>
      <c r="G65" s="29">
        <f>'AEO 2023 Table 47 Raw'!J52</f>
        <v>603.09759499999996</v>
      </c>
      <c r="H65" s="29">
        <f>'AEO 2023 Table 47 Raw'!K52</f>
        <v>615.40289299999995</v>
      </c>
      <c r="I65" s="29">
        <f>'AEO 2023 Table 47 Raw'!L52</f>
        <v>627.85687299999995</v>
      </c>
      <c r="J65" s="29">
        <f>'AEO 2023 Table 47 Raw'!M52</f>
        <v>640.49560499999995</v>
      </c>
      <c r="K65" s="29">
        <f>'AEO 2023 Table 47 Raw'!N52</f>
        <v>653.34362799999997</v>
      </c>
      <c r="L65" s="29">
        <f>'AEO 2023 Table 47 Raw'!O52</f>
        <v>666.416382</v>
      </c>
      <c r="M65" s="29">
        <f>'AEO 2023 Table 47 Raw'!P52</f>
        <v>679.72045900000001</v>
      </c>
      <c r="N65" s="29">
        <f>'AEO 2023 Table 47 Raw'!Q52</f>
        <v>693.25176999999996</v>
      </c>
      <c r="O65" s="29">
        <f>'AEO 2023 Table 47 Raw'!R52</f>
        <v>706.99322500000005</v>
      </c>
      <c r="P65" s="29">
        <f>'AEO 2023 Table 47 Raw'!S52</f>
        <v>720.92309599999999</v>
      </c>
      <c r="Q65" s="29">
        <f>'AEO 2023 Table 47 Raw'!T52</f>
        <v>735.06103499999995</v>
      </c>
      <c r="R65" s="29">
        <f>'AEO 2023 Table 47 Raw'!U52</f>
        <v>749.42907700000001</v>
      </c>
      <c r="S65" s="29">
        <f>'AEO 2023 Table 47 Raw'!V52</f>
        <v>764.01898200000005</v>
      </c>
      <c r="T65" s="29">
        <f>'AEO 2023 Table 47 Raw'!W52</f>
        <v>778.82794200000001</v>
      </c>
      <c r="U65" s="29">
        <f>'AEO 2023 Table 47 Raw'!X52</f>
        <v>793.86084000000005</v>
      </c>
      <c r="V65" s="29">
        <f>'AEO 2023 Table 47 Raw'!Y52</f>
        <v>809.10955799999999</v>
      </c>
      <c r="W65" s="29">
        <f>'AEO 2023 Table 47 Raw'!Z52</f>
        <v>824.57147199999997</v>
      </c>
      <c r="X65" s="29">
        <f>'AEO 2023 Table 47 Raw'!AA52</f>
        <v>840.24200399999995</v>
      </c>
      <c r="Y65" s="29">
        <f>'AEO 2023 Table 47 Raw'!AB52</f>
        <v>856.11712599999998</v>
      </c>
      <c r="Z65" s="29">
        <f>'AEO 2023 Table 47 Raw'!AC52</f>
        <v>872.19311500000003</v>
      </c>
      <c r="AA65" s="29">
        <f>'AEO 2023 Table 47 Raw'!AD52</f>
        <v>888.45996100000002</v>
      </c>
      <c r="AB65" s="29">
        <f>'AEO 2023 Table 47 Raw'!AE52</f>
        <v>904.91650400000003</v>
      </c>
      <c r="AC65" s="29">
        <f>'AEO 2023 Table 47 Raw'!AF52</f>
        <v>921.58117700000003</v>
      </c>
      <c r="AD65" s="29">
        <f>'AEO 2023 Table 47 Raw'!AG52</f>
        <v>938.47827099999995</v>
      </c>
      <c r="AE65" s="29">
        <f>'AEO 2023 Table 47 Raw'!AH52</f>
        <v>955.62683100000004</v>
      </c>
      <c r="AF65" s="52">
        <f>'AEO 2023 Table 47 Raw'!AI52</f>
        <v>4.4999999999999998E-2</v>
      </c>
    </row>
    <row r="66" spans="1:32" ht="15" customHeight="1">
      <c r="A66" s="8" t="s">
        <v>1869</v>
      </c>
      <c r="B66" s="28" t="s">
        <v>1850</v>
      </c>
      <c r="C66" s="29">
        <f>'AEO 2023 Table 47 Raw'!F53</f>
        <v>26.796666999999999</v>
      </c>
      <c r="D66" s="29">
        <f>'AEO 2023 Table 47 Raw'!G53</f>
        <v>45.314689999999999</v>
      </c>
      <c r="E66" s="29">
        <f>'AEO 2023 Table 47 Raw'!H53</f>
        <v>64.486289999999997</v>
      </c>
      <c r="F66" s="29">
        <f>'AEO 2023 Table 47 Raw'!I53</f>
        <v>81.043578999999994</v>
      </c>
      <c r="G66" s="29">
        <f>'AEO 2023 Table 47 Raw'!J53</f>
        <v>93.134765999999999</v>
      </c>
      <c r="H66" s="29">
        <f>'AEO 2023 Table 47 Raw'!K53</f>
        <v>100.868759</v>
      </c>
      <c r="I66" s="29">
        <f>'AEO 2023 Table 47 Raw'!L53</f>
        <v>107.840248</v>
      </c>
      <c r="J66" s="29">
        <f>'AEO 2023 Table 47 Raw'!M53</f>
        <v>108.36943100000001</v>
      </c>
      <c r="K66" s="29">
        <f>'AEO 2023 Table 47 Raw'!N53</f>
        <v>108.73043800000001</v>
      </c>
      <c r="L66" s="29">
        <f>'AEO 2023 Table 47 Raw'!O53</f>
        <v>108.962463</v>
      </c>
      <c r="M66" s="29">
        <f>'AEO 2023 Table 47 Raw'!P53</f>
        <v>109.136337</v>
      </c>
      <c r="N66" s="29">
        <f>'AEO 2023 Table 47 Raw'!Q53</f>
        <v>109.31253100000001</v>
      </c>
      <c r="O66" s="29">
        <f>'AEO 2023 Table 47 Raw'!R53</f>
        <v>109.494522</v>
      </c>
      <c r="P66" s="29">
        <f>'AEO 2023 Table 47 Raw'!S53</f>
        <v>109.682007</v>
      </c>
      <c r="Q66" s="29">
        <f>'AEO 2023 Table 47 Raw'!T53</f>
        <v>109.874374</v>
      </c>
      <c r="R66" s="29">
        <f>'AEO 2023 Table 47 Raw'!U53</f>
        <v>110.07062500000001</v>
      </c>
      <c r="S66" s="29">
        <f>'AEO 2023 Table 47 Raw'!V53</f>
        <v>110.27067599999999</v>
      </c>
      <c r="T66" s="29">
        <f>'AEO 2023 Table 47 Raw'!W53</f>
        <v>110.472984</v>
      </c>
      <c r="U66" s="29">
        <f>'AEO 2023 Table 47 Raw'!X53</f>
        <v>110.676666</v>
      </c>
      <c r="V66" s="29">
        <f>'AEO 2023 Table 47 Raw'!Y53</f>
        <v>110.88208</v>
      </c>
      <c r="W66" s="29">
        <f>'AEO 2023 Table 47 Raw'!Z53</f>
        <v>111.08747099999999</v>
      </c>
      <c r="X66" s="29">
        <f>'AEO 2023 Table 47 Raw'!AA53</f>
        <v>111.293312</v>
      </c>
      <c r="Y66" s="29">
        <f>'AEO 2023 Table 47 Raw'!AB53</f>
        <v>111.50631</v>
      </c>
      <c r="Z66" s="29">
        <f>'AEO 2023 Table 47 Raw'!AC53</f>
        <v>111.74614699999999</v>
      </c>
      <c r="AA66" s="29">
        <f>'AEO 2023 Table 47 Raw'!AD53</f>
        <v>112.02600099999999</v>
      </c>
      <c r="AB66" s="29">
        <f>'AEO 2023 Table 47 Raw'!AE53</f>
        <v>112.349495</v>
      </c>
      <c r="AC66" s="29">
        <f>'AEO 2023 Table 47 Raw'!AF53</f>
        <v>112.717384</v>
      </c>
      <c r="AD66" s="29">
        <f>'AEO 2023 Table 47 Raw'!AG53</f>
        <v>113.130196</v>
      </c>
      <c r="AE66" s="29">
        <f>'AEO 2023 Table 47 Raw'!AH53</f>
        <v>113.58820299999999</v>
      </c>
      <c r="AF66" s="52">
        <f>'AEO 2023 Table 47 Raw'!AI53</f>
        <v>5.2999999999999999E-2</v>
      </c>
    </row>
    <row r="67" spans="1:32" ht="15" customHeight="1">
      <c r="A67" s="8" t="s">
        <v>1870</v>
      </c>
      <c r="B67" s="28" t="s">
        <v>1852</v>
      </c>
      <c r="C67" s="29">
        <f>'AEO 2023 Table 47 Raw'!F54</f>
        <v>25.196525999999999</v>
      </c>
      <c r="D67" s="29">
        <f>'AEO 2023 Table 47 Raw'!G54</f>
        <v>42.608761000000001</v>
      </c>
      <c r="E67" s="29">
        <f>'AEO 2023 Table 47 Raw'!H54</f>
        <v>60.635548</v>
      </c>
      <c r="F67" s="29">
        <f>'AEO 2023 Table 47 Raw'!I54</f>
        <v>76.204123999999993</v>
      </c>
      <c r="G67" s="29">
        <f>'AEO 2023 Table 47 Raw'!J54</f>
        <v>87.573295999999999</v>
      </c>
      <c r="H67" s="29">
        <f>'AEO 2023 Table 47 Raw'!K54</f>
        <v>94.845459000000005</v>
      </c>
      <c r="I67" s="29">
        <f>'AEO 2023 Table 47 Raw'!L54</f>
        <v>101.40065800000001</v>
      </c>
      <c r="J67" s="29">
        <f>'AEO 2023 Table 47 Raw'!M54</f>
        <v>104.595985</v>
      </c>
      <c r="K67" s="29">
        <f>'AEO 2023 Table 47 Raw'!N54</f>
        <v>107.86273199999999</v>
      </c>
      <c r="L67" s="29">
        <f>'AEO 2023 Table 47 Raw'!O54</f>
        <v>111.197243</v>
      </c>
      <c r="M67" s="29">
        <f>'AEO 2023 Table 47 Raw'!P54</f>
        <v>114.59079</v>
      </c>
      <c r="N67" s="29">
        <f>'AEO 2023 Table 47 Raw'!Q54</f>
        <v>118.050285</v>
      </c>
      <c r="O67" s="29">
        <f>'AEO 2023 Table 47 Raw'!R54</f>
        <v>121.579582</v>
      </c>
      <c r="P67" s="29">
        <f>'AEO 2023 Table 47 Raw'!S54</f>
        <v>125.155067</v>
      </c>
      <c r="Q67" s="29">
        <f>'AEO 2023 Table 47 Raw'!T54</f>
        <v>128.797516</v>
      </c>
      <c r="R67" s="29">
        <f>'AEO 2023 Table 47 Raw'!U54</f>
        <v>132.53035</v>
      </c>
      <c r="S67" s="29">
        <f>'AEO 2023 Table 47 Raw'!V54</f>
        <v>136.34974700000001</v>
      </c>
      <c r="T67" s="29">
        <f>'AEO 2023 Table 47 Raw'!W54</f>
        <v>140.240295</v>
      </c>
      <c r="U67" s="29">
        <f>'AEO 2023 Table 47 Raw'!X54</f>
        <v>144.20495600000001</v>
      </c>
      <c r="V67" s="29">
        <f>'AEO 2023 Table 47 Raw'!Y54</f>
        <v>148.25529499999999</v>
      </c>
      <c r="W67" s="29">
        <f>'AEO 2023 Table 47 Raw'!Z54</f>
        <v>152.394699</v>
      </c>
      <c r="X67" s="29">
        <f>'AEO 2023 Table 47 Raw'!AA54</f>
        <v>156.62347399999999</v>
      </c>
      <c r="Y67" s="29">
        <f>'AEO 2023 Table 47 Raw'!AB54</f>
        <v>160.942566</v>
      </c>
      <c r="Z67" s="29">
        <f>'AEO 2023 Table 47 Raw'!AC54</f>
        <v>165.35136399999999</v>
      </c>
      <c r="AA67" s="29">
        <f>'AEO 2023 Table 47 Raw'!AD54</f>
        <v>169.848938</v>
      </c>
      <c r="AB67" s="29">
        <f>'AEO 2023 Table 47 Raw'!AE54</f>
        <v>174.436218</v>
      </c>
      <c r="AC67" s="29">
        <f>'AEO 2023 Table 47 Raw'!AF54</f>
        <v>179.11892700000001</v>
      </c>
      <c r="AD67" s="29">
        <f>'AEO 2023 Table 47 Raw'!AG54</f>
        <v>183.89915500000001</v>
      </c>
      <c r="AE67" s="29">
        <f>'AEO 2023 Table 47 Raw'!AH54</f>
        <v>188.77813699999999</v>
      </c>
      <c r="AF67" s="52">
        <f>'AEO 2023 Table 47 Raw'!AI54</f>
        <v>7.4999999999999997E-2</v>
      </c>
    </row>
    <row r="68" spans="1:32" ht="15" customHeight="1">
      <c r="A68" s="8" t="s">
        <v>1871</v>
      </c>
      <c r="B68" s="28" t="s">
        <v>1854</v>
      </c>
      <c r="C68" s="29">
        <f>'AEO 2023 Table 47 Raw'!F55</f>
        <v>19.641961999999999</v>
      </c>
      <c r="D68" s="29">
        <f>'AEO 2023 Table 47 Raw'!G55</f>
        <v>33.215679000000002</v>
      </c>
      <c r="E68" s="29">
        <f>'AEO 2023 Table 47 Raw'!H55</f>
        <v>47.268467000000001</v>
      </c>
      <c r="F68" s="29">
        <f>'AEO 2023 Table 47 Raw'!I55</f>
        <v>59.404961</v>
      </c>
      <c r="G68" s="29">
        <f>'AEO 2023 Table 47 Raw'!J55</f>
        <v>68.267807000000005</v>
      </c>
      <c r="H68" s="29">
        <f>'AEO 2023 Table 47 Raw'!K55</f>
        <v>73.936829000000003</v>
      </c>
      <c r="I68" s="29">
        <f>'AEO 2023 Table 47 Raw'!L55</f>
        <v>79.046927999999994</v>
      </c>
      <c r="J68" s="29">
        <f>'AEO 2023 Table 47 Raw'!M55</f>
        <v>81.697327000000001</v>
      </c>
      <c r="K68" s="29">
        <f>'AEO 2023 Table 47 Raw'!N55</f>
        <v>84.197013999999996</v>
      </c>
      <c r="L68" s="29">
        <f>'AEO 2023 Table 47 Raw'!O55</f>
        <v>85.953468000000001</v>
      </c>
      <c r="M68" s="29">
        <f>'AEO 2023 Table 47 Raw'!P55</f>
        <v>86.642052000000007</v>
      </c>
      <c r="N68" s="29">
        <f>'AEO 2023 Table 47 Raw'!Q55</f>
        <v>87.126075999999998</v>
      </c>
      <c r="O68" s="29">
        <f>'AEO 2023 Table 47 Raw'!R55</f>
        <v>87.600150999999997</v>
      </c>
      <c r="P68" s="29">
        <f>'AEO 2023 Table 47 Raw'!S55</f>
        <v>88.047066000000001</v>
      </c>
      <c r="Q68" s="29">
        <f>'AEO 2023 Table 47 Raw'!T55</f>
        <v>88.515472000000003</v>
      </c>
      <c r="R68" s="29">
        <f>'AEO 2023 Table 47 Raw'!U55</f>
        <v>88.823288000000005</v>
      </c>
      <c r="S68" s="29">
        <f>'AEO 2023 Table 47 Raw'!V55</f>
        <v>88.985320999999999</v>
      </c>
      <c r="T68" s="29">
        <f>'AEO 2023 Table 47 Raw'!W55</f>
        <v>89.172111999999998</v>
      </c>
      <c r="U68" s="29">
        <f>'AEO 2023 Table 47 Raw'!X55</f>
        <v>89.495384000000001</v>
      </c>
      <c r="V68" s="29">
        <f>'AEO 2023 Table 47 Raw'!Y55</f>
        <v>90.072411000000002</v>
      </c>
      <c r="W68" s="29">
        <f>'AEO 2023 Table 47 Raw'!Z55</f>
        <v>90.859511999999995</v>
      </c>
      <c r="X68" s="29">
        <f>'AEO 2023 Table 47 Raw'!AA55</f>
        <v>91.744774000000007</v>
      </c>
      <c r="Y68" s="29">
        <f>'AEO 2023 Table 47 Raw'!AB55</f>
        <v>92.696106</v>
      </c>
      <c r="Z68" s="29">
        <f>'AEO 2023 Table 47 Raw'!AC55</f>
        <v>93.655745999999994</v>
      </c>
      <c r="AA68" s="29">
        <f>'AEO 2023 Table 47 Raw'!AD55</f>
        <v>94.557418999999996</v>
      </c>
      <c r="AB68" s="29">
        <f>'AEO 2023 Table 47 Raw'!AE55</f>
        <v>95.400192000000004</v>
      </c>
      <c r="AC68" s="29">
        <f>'AEO 2023 Table 47 Raw'!AF55</f>
        <v>96.266959999999997</v>
      </c>
      <c r="AD68" s="29">
        <f>'AEO 2023 Table 47 Raw'!AG55</f>
        <v>97.231399999999994</v>
      </c>
      <c r="AE68" s="29">
        <f>'AEO 2023 Table 47 Raw'!AH55</f>
        <v>98.346619000000004</v>
      </c>
      <c r="AF68" s="52">
        <f>'AEO 2023 Table 47 Raw'!AI55</f>
        <v>5.8999999999999997E-2</v>
      </c>
    </row>
    <row r="69" spans="1:32" ht="15" customHeight="1">
      <c r="A69" s="8" t="s">
        <v>1872</v>
      </c>
      <c r="B69" s="28" t="s">
        <v>1856</v>
      </c>
      <c r="C69" s="29">
        <f>'AEO 2023 Table 47 Raw'!F56</f>
        <v>21.804157</v>
      </c>
      <c r="D69" s="29">
        <f>'AEO 2023 Table 47 Raw'!G56</f>
        <v>29.275511000000002</v>
      </c>
      <c r="E69" s="29">
        <f>'AEO 2023 Table 47 Raw'!H56</f>
        <v>36.391086999999999</v>
      </c>
      <c r="F69" s="29">
        <f>'AEO 2023 Table 47 Raw'!I56</f>
        <v>42.134377000000001</v>
      </c>
      <c r="G69" s="29">
        <f>'AEO 2023 Table 47 Raw'!J56</f>
        <v>46.149593000000003</v>
      </c>
      <c r="H69" s="29">
        <f>'AEO 2023 Table 47 Raw'!K56</f>
        <v>48.538395000000001</v>
      </c>
      <c r="I69" s="29">
        <f>'AEO 2023 Table 47 Raw'!L56</f>
        <v>50.317287</v>
      </c>
      <c r="J69" s="29">
        <f>'AEO 2023 Table 47 Raw'!M56</f>
        <v>51.333579999999998</v>
      </c>
      <c r="K69" s="29">
        <f>'AEO 2023 Table 47 Raw'!N56</f>
        <v>52.367713999999999</v>
      </c>
      <c r="L69" s="29">
        <f>'AEO 2023 Table 47 Raw'!O56</f>
        <v>53.428528</v>
      </c>
      <c r="M69" s="29">
        <f>'AEO 2023 Table 47 Raw'!P56</f>
        <v>54.510128000000002</v>
      </c>
      <c r="N69" s="29">
        <f>'AEO 2023 Table 47 Raw'!Q56</f>
        <v>55.610111000000003</v>
      </c>
      <c r="O69" s="29">
        <f>'AEO 2023 Table 47 Raw'!R56</f>
        <v>56.732365000000001</v>
      </c>
      <c r="P69" s="29">
        <f>'AEO 2023 Table 47 Raw'!S56</f>
        <v>57.880558000000001</v>
      </c>
      <c r="Q69" s="29">
        <f>'AEO 2023 Table 47 Raw'!T56</f>
        <v>59.054034999999999</v>
      </c>
      <c r="R69" s="29">
        <f>'AEO 2023 Table 47 Raw'!U56</f>
        <v>60.251175000000003</v>
      </c>
      <c r="S69" s="29">
        <f>'AEO 2023 Table 47 Raw'!V56</f>
        <v>61.474559999999997</v>
      </c>
      <c r="T69" s="29">
        <f>'AEO 2023 Table 47 Raw'!W56</f>
        <v>62.726730000000003</v>
      </c>
      <c r="U69" s="29">
        <f>'AEO 2023 Table 47 Raw'!X56</f>
        <v>64.010589999999993</v>
      </c>
      <c r="V69" s="29">
        <f>'AEO 2023 Table 47 Raw'!Y56</f>
        <v>65.327087000000006</v>
      </c>
      <c r="W69" s="29">
        <f>'AEO 2023 Table 47 Raw'!Z56</f>
        <v>66.676070999999993</v>
      </c>
      <c r="X69" s="29">
        <f>'AEO 2023 Table 47 Raw'!AA56</f>
        <v>68.057311999999996</v>
      </c>
      <c r="Y69" s="29">
        <f>'AEO 2023 Table 47 Raw'!AB56</f>
        <v>69.470946999999995</v>
      </c>
      <c r="Z69" s="29">
        <f>'AEO 2023 Table 47 Raw'!AC56</f>
        <v>70.916954000000004</v>
      </c>
      <c r="AA69" s="29">
        <f>'AEO 2023 Table 47 Raw'!AD56</f>
        <v>72.397980000000004</v>
      </c>
      <c r="AB69" s="29">
        <f>'AEO 2023 Table 47 Raw'!AE56</f>
        <v>73.914649999999995</v>
      </c>
      <c r="AC69" s="29">
        <f>'AEO 2023 Table 47 Raw'!AF56</f>
        <v>75.465866000000005</v>
      </c>
      <c r="AD69" s="29">
        <f>'AEO 2023 Table 47 Raw'!AG56</f>
        <v>77.050514000000007</v>
      </c>
      <c r="AE69" s="29">
        <f>'AEO 2023 Table 47 Raw'!AH56</f>
        <v>78.666718000000003</v>
      </c>
      <c r="AF69" s="52">
        <f>'AEO 2023 Table 47 Raw'!AI56</f>
        <v>4.7E-2</v>
      </c>
    </row>
    <row r="70" spans="1:32" ht="12" customHeight="1">
      <c r="A70" s="8" t="s">
        <v>1873</v>
      </c>
      <c r="B70" s="28" t="s">
        <v>1858</v>
      </c>
      <c r="C70" s="29">
        <f>'AEO 2023 Table 47 Raw'!F57</f>
        <v>29.001909000000001</v>
      </c>
      <c r="D70" s="29">
        <f>'AEO 2023 Table 47 Raw'!G57</f>
        <v>38.939624999999999</v>
      </c>
      <c r="E70" s="29">
        <f>'AEO 2023 Table 47 Raw'!H57</f>
        <v>48.404114</v>
      </c>
      <c r="F70" s="29">
        <f>'AEO 2023 Table 47 Raw'!I57</f>
        <v>56.043312</v>
      </c>
      <c r="G70" s="29">
        <f>'AEO 2023 Table 47 Raw'!J57</f>
        <v>61.383991000000002</v>
      </c>
      <c r="H70" s="29">
        <f>'AEO 2023 Table 47 Raw'!K57</f>
        <v>64.561356000000004</v>
      </c>
      <c r="I70" s="29">
        <f>'AEO 2023 Table 47 Raw'!L57</f>
        <v>66.927482999999995</v>
      </c>
      <c r="J70" s="29">
        <f>'AEO 2023 Table 47 Raw'!M57</f>
        <v>68.857924999999994</v>
      </c>
      <c r="K70" s="29">
        <f>'AEO 2023 Table 47 Raw'!N57</f>
        <v>70.841437999999997</v>
      </c>
      <c r="L70" s="29">
        <f>'AEO 2023 Table 47 Raw'!O57</f>
        <v>72.918564000000003</v>
      </c>
      <c r="M70" s="29">
        <f>'AEO 2023 Table 47 Raw'!P57</f>
        <v>75.062759</v>
      </c>
      <c r="N70" s="29">
        <f>'AEO 2023 Table 47 Raw'!Q57</f>
        <v>77.264267000000004</v>
      </c>
      <c r="O70" s="29">
        <f>'AEO 2023 Table 47 Raw'!R57</f>
        <v>79.524733999999995</v>
      </c>
      <c r="P70" s="29">
        <f>'AEO 2023 Table 47 Raw'!S57</f>
        <v>81.848335000000006</v>
      </c>
      <c r="Q70" s="29">
        <f>'AEO 2023 Table 47 Raw'!T57</f>
        <v>84.195853999999997</v>
      </c>
      <c r="R70" s="29">
        <f>'AEO 2023 Table 47 Raw'!U57</f>
        <v>86.603179999999995</v>
      </c>
      <c r="S70" s="29">
        <f>'AEO 2023 Table 47 Raw'!V57</f>
        <v>89.073074000000005</v>
      </c>
      <c r="T70" s="29">
        <f>'AEO 2023 Table 47 Raw'!W57</f>
        <v>91.606102000000007</v>
      </c>
      <c r="U70" s="29">
        <f>'AEO 2023 Table 47 Raw'!X57</f>
        <v>94.205521000000005</v>
      </c>
      <c r="V70" s="29">
        <f>'AEO 2023 Table 47 Raw'!Y57</f>
        <v>96.825774999999993</v>
      </c>
      <c r="W70" s="29">
        <f>'AEO 2023 Table 47 Raw'!Z57</f>
        <v>99.511925000000005</v>
      </c>
      <c r="X70" s="29">
        <f>'AEO 2023 Table 47 Raw'!AA57</f>
        <v>102.264999</v>
      </c>
      <c r="Y70" s="29">
        <f>'AEO 2023 Table 47 Raw'!AB57</f>
        <v>105.084068</v>
      </c>
      <c r="Z70" s="29">
        <f>'AEO 2023 Table 47 Raw'!AC57</f>
        <v>107.969559</v>
      </c>
      <c r="AA70" s="29">
        <f>'AEO 2023 Table 47 Raw'!AD57</f>
        <v>110.868172</v>
      </c>
      <c r="AB70" s="29">
        <f>'AEO 2023 Table 47 Raw'!AE57</f>
        <v>113.832314</v>
      </c>
      <c r="AC70" s="29">
        <f>'AEO 2023 Table 47 Raw'!AF57</f>
        <v>116.86582900000001</v>
      </c>
      <c r="AD70" s="29">
        <f>'AEO 2023 Table 47 Raw'!AG57</f>
        <v>119.971458</v>
      </c>
      <c r="AE70" s="29">
        <f>'AEO 2023 Table 47 Raw'!AH57</f>
        <v>123.15158099999999</v>
      </c>
      <c r="AF70" s="52">
        <f>'AEO 2023 Table 47 Raw'!AI57</f>
        <v>5.2999999999999999E-2</v>
      </c>
    </row>
    <row r="71" spans="1:32" ht="15" customHeight="1">
      <c r="A71" s="8" t="s">
        <v>1874</v>
      </c>
      <c r="B71" s="28" t="s">
        <v>1860</v>
      </c>
      <c r="C71" s="29">
        <f>'AEO 2023 Table 47 Raw'!F58</f>
        <v>43.401493000000002</v>
      </c>
      <c r="D71" s="29">
        <f>'AEO 2023 Table 47 Raw'!G58</f>
        <v>79.040122999999994</v>
      </c>
      <c r="E71" s="29">
        <f>'AEO 2023 Table 47 Raw'!H58</f>
        <v>115.73732800000001</v>
      </c>
      <c r="F71" s="29">
        <f>'AEO 2023 Table 47 Raw'!I58</f>
        <v>144.31880200000001</v>
      </c>
      <c r="G71" s="29">
        <f>'AEO 2023 Table 47 Raw'!J58</f>
        <v>161.96167</v>
      </c>
      <c r="H71" s="29">
        <f>'AEO 2023 Table 47 Raw'!K58</f>
        <v>174.66456600000001</v>
      </c>
      <c r="I71" s="29">
        <f>'AEO 2023 Table 47 Raw'!L58</f>
        <v>184.330566</v>
      </c>
      <c r="J71" s="29">
        <f>'AEO 2023 Table 47 Raw'!M58</f>
        <v>194.21669</v>
      </c>
      <c r="K71" s="29">
        <f>'AEO 2023 Table 47 Raw'!N58</f>
        <v>204.29608200000001</v>
      </c>
      <c r="L71" s="29">
        <f>'AEO 2023 Table 47 Raw'!O58</f>
        <v>214.626465</v>
      </c>
      <c r="M71" s="29">
        <f>'AEO 2023 Table 47 Raw'!P58</f>
        <v>225.21134900000001</v>
      </c>
      <c r="N71" s="29">
        <f>'AEO 2023 Table 47 Raw'!Q58</f>
        <v>236.03950499999999</v>
      </c>
      <c r="O71" s="29">
        <f>'AEO 2023 Table 47 Raw'!R58</f>
        <v>247.13400300000001</v>
      </c>
      <c r="P71" s="29">
        <f>'AEO 2023 Table 47 Raw'!S58</f>
        <v>258.53561400000001</v>
      </c>
      <c r="Q71" s="29">
        <f>'AEO 2023 Table 47 Raw'!T58</f>
        <v>270.23638899999997</v>
      </c>
      <c r="R71" s="29">
        <f>'AEO 2023 Table 47 Raw'!U58</f>
        <v>282.19741800000003</v>
      </c>
      <c r="S71" s="29">
        <f>'AEO 2023 Table 47 Raw'!V58</f>
        <v>294.43173200000001</v>
      </c>
      <c r="T71" s="29">
        <f>'AEO 2023 Table 47 Raw'!W58</f>
        <v>306.98468000000003</v>
      </c>
      <c r="U71" s="29">
        <f>'AEO 2023 Table 47 Raw'!X58</f>
        <v>319.93069500000001</v>
      </c>
      <c r="V71" s="29">
        <f>'AEO 2023 Table 47 Raw'!Y58</f>
        <v>333.34088100000002</v>
      </c>
      <c r="W71" s="29">
        <f>'AEO 2023 Table 47 Raw'!Z58</f>
        <v>347.21804800000001</v>
      </c>
      <c r="X71" s="29">
        <f>'AEO 2023 Table 47 Raw'!AA58</f>
        <v>361.513214</v>
      </c>
      <c r="Y71" s="29">
        <f>'AEO 2023 Table 47 Raw'!AB58</f>
        <v>376.16323899999998</v>
      </c>
      <c r="Z71" s="29">
        <f>'AEO 2023 Table 47 Raw'!AC58</f>
        <v>391.09524499999998</v>
      </c>
      <c r="AA71" s="29">
        <f>'AEO 2023 Table 47 Raw'!AD58</f>
        <v>406.29702800000001</v>
      </c>
      <c r="AB71" s="29">
        <f>'AEO 2023 Table 47 Raw'!AE58</f>
        <v>421.81195100000002</v>
      </c>
      <c r="AC71" s="29">
        <f>'AEO 2023 Table 47 Raw'!AF58</f>
        <v>437.61935399999999</v>
      </c>
      <c r="AD71" s="29">
        <f>'AEO 2023 Table 47 Raw'!AG58</f>
        <v>453.65158100000002</v>
      </c>
      <c r="AE71" s="29">
        <f>'AEO 2023 Table 47 Raw'!AH58</f>
        <v>469.833099</v>
      </c>
      <c r="AF71" s="52">
        <f>'AEO 2023 Table 47 Raw'!AI58</f>
        <v>8.8999999999999996E-2</v>
      </c>
    </row>
    <row r="72" spans="1:32" ht="15" customHeight="1">
      <c r="AF72" s="55"/>
    </row>
    <row r="73" spans="1:32" ht="15" customHeight="1">
      <c r="B73" s="27" t="s">
        <v>1875</v>
      </c>
      <c r="AF73" s="55"/>
    </row>
    <row r="74" spans="1:32" ht="15" customHeight="1">
      <c r="A74" s="8" t="s">
        <v>1876</v>
      </c>
      <c r="B74" s="28" t="s">
        <v>1808</v>
      </c>
      <c r="C74" s="31">
        <f>'AEO 2023 Table 47 Raw'!F60</f>
        <v>91.279387999999997</v>
      </c>
      <c r="D74" s="31">
        <f>'AEO 2023 Table 47 Raw'!G60</f>
        <v>154.35865799999999</v>
      </c>
      <c r="E74" s="31">
        <f>'AEO 2023 Table 47 Raw'!H60</f>
        <v>219.66423</v>
      </c>
      <c r="F74" s="31">
        <f>'AEO 2023 Table 47 Raw'!I60</f>
        <v>276.06451399999997</v>
      </c>
      <c r="G74" s="31">
        <f>'AEO 2023 Table 47 Raw'!J60</f>
        <v>317.25155599999999</v>
      </c>
      <c r="H74" s="31">
        <f>'AEO 2023 Table 47 Raw'!K60</f>
        <v>343.596405</v>
      </c>
      <c r="I74" s="31">
        <f>'AEO 2023 Table 47 Raw'!L60</f>
        <v>367.34390300000001</v>
      </c>
      <c r="J74" s="31">
        <f>'AEO 2023 Table 47 Raw'!M60</f>
        <v>382.82449300000002</v>
      </c>
      <c r="K74" s="31">
        <f>'AEO 2023 Table 47 Raw'!N60</f>
        <v>398.53997800000002</v>
      </c>
      <c r="L74" s="31">
        <f>'AEO 2023 Table 47 Raw'!O60</f>
        <v>414.53860500000002</v>
      </c>
      <c r="M74" s="31">
        <f>'AEO 2023 Table 47 Raw'!P60</f>
        <v>430.96127300000001</v>
      </c>
      <c r="N74" s="31">
        <f>'AEO 2023 Table 47 Raw'!Q60</f>
        <v>447.81228599999997</v>
      </c>
      <c r="O74" s="31">
        <f>'AEO 2023 Table 47 Raw'!R60</f>
        <v>465.11679099999998</v>
      </c>
      <c r="P74" s="31">
        <f>'AEO 2023 Table 47 Raw'!S60</f>
        <v>482.90234400000003</v>
      </c>
      <c r="Q74" s="31">
        <f>'AEO 2023 Table 47 Raw'!T60</f>
        <v>500.96951300000001</v>
      </c>
      <c r="R74" s="31">
        <f>'AEO 2023 Table 47 Raw'!U60</f>
        <v>519.50836200000003</v>
      </c>
      <c r="S74" s="31">
        <f>'AEO 2023 Table 47 Raw'!V60</f>
        <v>538.54644800000005</v>
      </c>
      <c r="T74" s="31">
        <f>'AEO 2023 Table 47 Raw'!W60</f>
        <v>558.08233600000005</v>
      </c>
      <c r="U74" s="31">
        <f>'AEO 2023 Table 47 Raw'!X60</f>
        <v>578.15362500000003</v>
      </c>
      <c r="V74" s="31">
        <f>'AEO 2023 Table 47 Raw'!Y60</f>
        <v>598.50408900000002</v>
      </c>
      <c r="W74" s="31">
        <f>'AEO 2023 Table 47 Raw'!Z60</f>
        <v>619.32586700000002</v>
      </c>
      <c r="X74" s="31">
        <f>'AEO 2023 Table 47 Raw'!AA60</f>
        <v>640.64349400000003</v>
      </c>
      <c r="Y74" s="31">
        <f>'AEO 2023 Table 47 Raw'!AB60</f>
        <v>662.47534199999996</v>
      </c>
      <c r="Z74" s="31">
        <f>'AEO 2023 Table 47 Raw'!AC60</f>
        <v>684.81463599999995</v>
      </c>
      <c r="AA74" s="31">
        <f>'AEO 2023 Table 47 Raw'!AD60</f>
        <v>707.22051999999996</v>
      </c>
      <c r="AB74" s="31">
        <f>'AEO 2023 Table 47 Raw'!AE60</f>
        <v>730.06036400000005</v>
      </c>
      <c r="AC74" s="31">
        <f>'AEO 2023 Table 47 Raw'!AF60</f>
        <v>753.42486599999995</v>
      </c>
      <c r="AD74" s="31">
        <f>'AEO 2023 Table 47 Raw'!AG60</f>
        <v>777.34991500000001</v>
      </c>
      <c r="AE74" s="31">
        <f>'AEO 2023 Table 47 Raw'!AH60</f>
        <v>801.87402299999997</v>
      </c>
      <c r="AF74" s="52">
        <f>'AEO 2023 Table 47 Raw'!AI60</f>
        <v>8.1000000000000003E-2</v>
      </c>
    </row>
    <row r="75" spans="1:32" ht="15" customHeight="1">
      <c r="A75" s="8" t="s">
        <v>1877</v>
      </c>
      <c r="B75" s="28" t="s">
        <v>1810</v>
      </c>
      <c r="C75" s="31">
        <f>'AEO 2023 Table 47 Raw'!F61</f>
        <v>90.713904999999997</v>
      </c>
      <c r="D75" s="31">
        <f>'AEO 2023 Table 47 Raw'!G61</f>
        <v>125.583687</v>
      </c>
      <c r="E75" s="31">
        <f>'AEO 2023 Table 47 Raw'!H61</f>
        <v>164.386169</v>
      </c>
      <c r="F75" s="31">
        <f>'AEO 2023 Table 47 Raw'!I61</f>
        <v>199.255966</v>
      </c>
      <c r="G75" s="31">
        <f>'AEO 2023 Table 47 Raw'!J61</f>
        <v>225.73603800000001</v>
      </c>
      <c r="H75" s="31">
        <f>'AEO 2023 Table 47 Raw'!K61</f>
        <v>243.039841</v>
      </c>
      <c r="I75" s="31">
        <f>'AEO 2023 Table 47 Raw'!L61</f>
        <v>259.55712899999997</v>
      </c>
      <c r="J75" s="31">
        <f>'AEO 2023 Table 47 Raw'!M61</f>
        <v>272.453125</v>
      </c>
      <c r="K75" s="31">
        <f>'AEO 2023 Table 47 Raw'!N61</f>
        <v>285.794647</v>
      </c>
      <c r="L75" s="31">
        <f>'AEO 2023 Table 47 Raw'!O61</f>
        <v>299.19274899999999</v>
      </c>
      <c r="M75" s="31">
        <f>'AEO 2023 Table 47 Raw'!P61</f>
        <v>313.14953600000001</v>
      </c>
      <c r="N75" s="31">
        <f>'AEO 2023 Table 47 Raw'!Q61</f>
        <v>327.69116200000002</v>
      </c>
      <c r="O75" s="31">
        <f>'AEO 2023 Table 47 Raw'!R61</f>
        <v>342.84011800000002</v>
      </c>
      <c r="P75" s="31">
        <f>'AEO 2023 Table 47 Raw'!S61</f>
        <v>358.61981200000002</v>
      </c>
      <c r="Q75" s="31">
        <f>'AEO 2023 Table 47 Raw'!T61</f>
        <v>374.87417599999998</v>
      </c>
      <c r="R75" s="31">
        <f>'AEO 2023 Table 47 Raw'!U61</f>
        <v>391.79058800000001</v>
      </c>
      <c r="S75" s="31">
        <f>'AEO 2023 Table 47 Raw'!V61</f>
        <v>409.39093000000003</v>
      </c>
      <c r="T75" s="31">
        <f>'AEO 2023 Table 47 Raw'!W61</f>
        <v>427.69464099999999</v>
      </c>
      <c r="U75" s="31">
        <f>'AEO 2023 Table 47 Raw'!X61</f>
        <v>446.72839399999998</v>
      </c>
      <c r="V75" s="31">
        <f>'AEO 2023 Table 47 Raw'!Y61</f>
        <v>466.348389</v>
      </c>
      <c r="W75" s="31">
        <f>'AEO 2023 Table 47 Raw'!Z61</f>
        <v>486.73355099999998</v>
      </c>
      <c r="X75" s="31">
        <f>'AEO 2023 Table 47 Raw'!AA61</f>
        <v>507.90823399999999</v>
      </c>
      <c r="Y75" s="31">
        <f>'AEO 2023 Table 47 Raw'!AB61</f>
        <v>529.89691200000004</v>
      </c>
      <c r="Z75" s="31">
        <f>'AEO 2023 Table 47 Raw'!AC61</f>
        <v>552.73230000000001</v>
      </c>
      <c r="AA75" s="31">
        <f>'AEO 2023 Table 47 Raw'!AD61</f>
        <v>576.19653300000004</v>
      </c>
      <c r="AB75" s="31">
        <f>'AEO 2023 Table 47 Raw'!AE61</f>
        <v>600.54156499999999</v>
      </c>
      <c r="AC75" s="31">
        <f>'AEO 2023 Table 47 Raw'!AF61</f>
        <v>625.79742399999998</v>
      </c>
      <c r="AD75" s="31">
        <f>'AEO 2023 Table 47 Raw'!AG61</f>
        <v>651.99127199999998</v>
      </c>
      <c r="AE75" s="31">
        <f>'AEO 2023 Table 47 Raw'!AH61</f>
        <v>679.15313700000002</v>
      </c>
      <c r="AF75" s="52">
        <f>'AEO 2023 Table 47 Raw'!AI61</f>
        <v>7.4999999999999997E-2</v>
      </c>
    </row>
    <row r="76" spans="1:32" ht="15" customHeight="1">
      <c r="A76" s="8" t="s">
        <v>1878</v>
      </c>
      <c r="B76" s="28" t="s">
        <v>1812</v>
      </c>
      <c r="C76" s="31">
        <f>'AEO 2023 Table 47 Raw'!F62</f>
        <v>41.477749000000003</v>
      </c>
      <c r="D76" s="31">
        <f>'AEO 2023 Table 47 Raw'!G62</f>
        <v>56.116959000000001</v>
      </c>
      <c r="E76" s="31">
        <f>'AEO 2023 Table 47 Raw'!H62</f>
        <v>70.654503000000005</v>
      </c>
      <c r="F76" s="31">
        <f>'AEO 2023 Table 47 Raw'!I62</f>
        <v>82.650513000000004</v>
      </c>
      <c r="G76" s="31">
        <f>'AEO 2023 Table 47 Raw'!J62</f>
        <v>91.190062999999995</v>
      </c>
      <c r="H76" s="31">
        <f>'AEO 2023 Table 47 Raw'!K62</f>
        <v>96.476439999999997</v>
      </c>
      <c r="I76" s="31">
        <f>'AEO 2023 Table 47 Raw'!L62</f>
        <v>100.644547</v>
      </c>
      <c r="J76" s="31">
        <f>'AEO 2023 Table 47 Raw'!M62</f>
        <v>105.10861199999999</v>
      </c>
      <c r="K76" s="31">
        <f>'AEO 2023 Table 47 Raw'!N62</f>
        <v>109.777794</v>
      </c>
      <c r="L76" s="31">
        <f>'AEO 2023 Table 47 Raw'!O62</f>
        <v>114.634125</v>
      </c>
      <c r="M76" s="31">
        <f>'AEO 2023 Table 47 Raw'!P62</f>
        <v>119.654022</v>
      </c>
      <c r="N76" s="31">
        <f>'AEO 2023 Table 47 Raw'!Q62</f>
        <v>124.82345599999999</v>
      </c>
      <c r="O76" s="31">
        <f>'AEO 2023 Table 47 Raw'!R62</f>
        <v>130.140533</v>
      </c>
      <c r="P76" s="31">
        <f>'AEO 2023 Table 47 Raw'!S62</f>
        <v>135.60420199999999</v>
      </c>
      <c r="Q76" s="31">
        <f>'AEO 2023 Table 47 Raw'!T62</f>
        <v>141.26831100000001</v>
      </c>
      <c r="R76" s="31">
        <f>'AEO 2023 Table 47 Raw'!U62</f>
        <v>147.09477200000001</v>
      </c>
      <c r="S76" s="31">
        <f>'AEO 2023 Table 47 Raw'!V62</f>
        <v>153.074432</v>
      </c>
      <c r="T76" s="31">
        <f>'AEO 2023 Table 47 Raw'!W62</f>
        <v>159.205353</v>
      </c>
      <c r="U76" s="31">
        <f>'AEO 2023 Table 47 Raw'!X62</f>
        <v>165.49443099999999</v>
      </c>
      <c r="V76" s="31">
        <f>'AEO 2023 Table 47 Raw'!Y62</f>
        <v>171.99311800000001</v>
      </c>
      <c r="W76" s="31">
        <f>'AEO 2023 Table 47 Raw'!Z62</f>
        <v>178.657501</v>
      </c>
      <c r="X76" s="31">
        <f>'AEO 2023 Table 47 Raw'!AA62</f>
        <v>185.48194899999999</v>
      </c>
      <c r="Y76" s="31">
        <f>'AEO 2023 Table 47 Raw'!AB62</f>
        <v>192.46803299999999</v>
      </c>
      <c r="Z76" s="31">
        <f>'AEO 2023 Table 47 Raw'!AC62</f>
        <v>199.62287900000001</v>
      </c>
      <c r="AA76" s="31">
        <f>'AEO 2023 Table 47 Raw'!AD62</f>
        <v>206.99113500000001</v>
      </c>
      <c r="AB76" s="31">
        <f>'AEO 2023 Table 47 Raw'!AE62</f>
        <v>214.53208900000001</v>
      </c>
      <c r="AC76" s="31">
        <f>'AEO 2023 Table 47 Raw'!AF62</f>
        <v>222.241882</v>
      </c>
      <c r="AD76" s="31">
        <f>'AEO 2023 Table 47 Raw'!AG62</f>
        <v>230.12132299999999</v>
      </c>
      <c r="AE76" s="31">
        <f>'AEO 2023 Table 47 Raw'!AH62</f>
        <v>238.176727</v>
      </c>
      <c r="AF76" s="52">
        <f>'AEO 2023 Table 47 Raw'!AI62</f>
        <v>6.4000000000000001E-2</v>
      </c>
    </row>
    <row r="77" spans="1:32" ht="15" customHeight="1">
      <c r="A77" s="8" t="s">
        <v>1879</v>
      </c>
      <c r="B77" s="28" t="s">
        <v>1814</v>
      </c>
      <c r="C77" s="31">
        <f>'AEO 2023 Table 47 Raw'!F63</f>
        <v>18.422384000000001</v>
      </c>
      <c r="D77" s="31">
        <f>'AEO 2023 Table 47 Raw'!G63</f>
        <v>24.921766000000002</v>
      </c>
      <c r="E77" s="31">
        <f>'AEO 2023 Table 47 Raw'!H63</f>
        <v>31.286677999999998</v>
      </c>
      <c r="F77" s="31">
        <f>'AEO 2023 Table 47 Raw'!I63</f>
        <v>36.531010000000002</v>
      </c>
      <c r="G77" s="31">
        <f>'AEO 2023 Table 47 Raw'!J63</f>
        <v>40.251339000000002</v>
      </c>
      <c r="H77" s="31">
        <f>'AEO 2023 Table 47 Raw'!K63</f>
        <v>42.582152999999998</v>
      </c>
      <c r="I77" s="31">
        <f>'AEO 2023 Table 47 Raw'!L63</f>
        <v>44.375087999999998</v>
      </c>
      <c r="J77" s="31">
        <f>'AEO 2023 Table 47 Raw'!M63</f>
        <v>45.552967000000002</v>
      </c>
      <c r="K77" s="31">
        <f>'AEO 2023 Table 47 Raw'!N63</f>
        <v>46.643486000000003</v>
      </c>
      <c r="L77" s="31">
        <f>'AEO 2023 Table 47 Raw'!O63</f>
        <v>47.615417000000001</v>
      </c>
      <c r="M77" s="31">
        <f>'AEO 2023 Table 47 Raw'!P63</f>
        <v>48.534264</v>
      </c>
      <c r="N77" s="31">
        <f>'AEO 2023 Table 47 Raw'!Q63</f>
        <v>49.396385000000002</v>
      </c>
      <c r="O77" s="31">
        <f>'AEO 2023 Table 47 Raw'!R63</f>
        <v>50.197502</v>
      </c>
      <c r="P77" s="31">
        <f>'AEO 2023 Table 47 Raw'!S63</f>
        <v>50.933815000000003</v>
      </c>
      <c r="Q77" s="31">
        <f>'AEO 2023 Table 47 Raw'!T63</f>
        <v>51.605465000000002</v>
      </c>
      <c r="R77" s="31">
        <f>'AEO 2023 Table 47 Raw'!U63</f>
        <v>52.221404999999997</v>
      </c>
      <c r="S77" s="31">
        <f>'AEO 2023 Table 47 Raw'!V63</f>
        <v>52.787604999999999</v>
      </c>
      <c r="T77" s="31">
        <f>'AEO 2023 Table 47 Raw'!W63</f>
        <v>53.310012999999998</v>
      </c>
      <c r="U77" s="31">
        <f>'AEO 2023 Table 47 Raw'!X63</f>
        <v>53.794593999999996</v>
      </c>
      <c r="V77" s="31">
        <f>'AEO 2023 Table 47 Raw'!Y63</f>
        <v>54.246001999999997</v>
      </c>
      <c r="W77" s="31">
        <f>'AEO 2023 Table 47 Raw'!Z63</f>
        <v>54.667313</v>
      </c>
      <c r="X77" s="31">
        <f>'AEO 2023 Table 47 Raw'!AA63</f>
        <v>55.060822000000002</v>
      </c>
      <c r="Y77" s="31">
        <f>'AEO 2023 Table 47 Raw'!AB63</f>
        <v>55.427867999999997</v>
      </c>
      <c r="Z77" s="31">
        <f>'AEO 2023 Table 47 Raw'!AC63</f>
        <v>55.770457999999998</v>
      </c>
      <c r="AA77" s="31">
        <f>'AEO 2023 Table 47 Raw'!AD63</f>
        <v>56.094085999999997</v>
      </c>
      <c r="AB77" s="31">
        <f>'AEO 2023 Table 47 Raw'!AE63</f>
        <v>56.398609</v>
      </c>
      <c r="AC77" s="31">
        <f>'AEO 2023 Table 47 Raw'!AF63</f>
        <v>56.681601999999998</v>
      </c>
      <c r="AD77" s="31">
        <f>'AEO 2023 Table 47 Raw'!AG63</f>
        <v>56.938384999999997</v>
      </c>
      <c r="AE77" s="31">
        <f>'AEO 2023 Table 47 Raw'!AH63</f>
        <v>57.168449000000003</v>
      </c>
      <c r="AF77" s="52">
        <f>'AEO 2023 Table 47 Raw'!AI63</f>
        <v>4.1000000000000002E-2</v>
      </c>
    </row>
    <row r="78" spans="1:32" ht="15" customHeight="1">
      <c r="A78" s="8" t="s">
        <v>1880</v>
      </c>
      <c r="B78" s="28" t="s">
        <v>1816</v>
      </c>
      <c r="C78" s="31">
        <f>'AEO 2023 Table 47 Raw'!F64</f>
        <v>37.358677</v>
      </c>
      <c r="D78" s="31">
        <f>'AEO 2023 Table 47 Raw'!G64</f>
        <v>50.538738000000002</v>
      </c>
      <c r="E78" s="31">
        <f>'AEO 2023 Table 47 Raw'!H64</f>
        <v>63.446117000000001</v>
      </c>
      <c r="F78" s="31">
        <f>'AEO 2023 Table 47 Raw'!I64</f>
        <v>74.081069999999997</v>
      </c>
      <c r="G78" s="31">
        <f>'AEO 2023 Table 47 Raw'!J64</f>
        <v>81.625525999999994</v>
      </c>
      <c r="H78" s="31">
        <f>'AEO 2023 Table 47 Raw'!K64</f>
        <v>86.352164999999999</v>
      </c>
      <c r="I78" s="31">
        <f>'AEO 2023 Table 47 Raw'!L64</f>
        <v>89.988045</v>
      </c>
      <c r="J78" s="31">
        <f>'AEO 2023 Table 47 Raw'!M64</f>
        <v>93.229279000000005</v>
      </c>
      <c r="K78" s="31">
        <f>'AEO 2023 Table 47 Raw'!N64</f>
        <v>96.518051</v>
      </c>
      <c r="L78" s="31">
        <f>'AEO 2023 Table 47 Raw'!O64</f>
        <v>99.834007</v>
      </c>
      <c r="M78" s="31">
        <f>'AEO 2023 Table 47 Raw'!P64</f>
        <v>103.228836</v>
      </c>
      <c r="N78" s="31">
        <f>'AEO 2023 Table 47 Raw'!Q64</f>
        <v>106.711052</v>
      </c>
      <c r="O78" s="31">
        <f>'AEO 2023 Table 47 Raw'!R64</f>
        <v>110.286186</v>
      </c>
      <c r="P78" s="31">
        <f>'AEO 2023 Table 47 Raw'!S64</f>
        <v>113.95946499999999</v>
      </c>
      <c r="Q78" s="31">
        <f>'AEO 2023 Table 47 Raw'!T64</f>
        <v>117.72137499999999</v>
      </c>
      <c r="R78" s="31">
        <f>'AEO 2023 Table 47 Raw'!U64</f>
        <v>121.58760100000001</v>
      </c>
      <c r="S78" s="31">
        <f>'AEO 2023 Table 47 Raw'!V64</f>
        <v>125.559944</v>
      </c>
      <c r="T78" s="31">
        <f>'AEO 2023 Table 47 Raw'!W64</f>
        <v>129.63948099999999</v>
      </c>
      <c r="U78" s="31">
        <f>'AEO 2023 Table 47 Raw'!X64</f>
        <v>133.82646199999999</v>
      </c>
      <c r="V78" s="31">
        <f>'AEO 2023 Table 47 Raw'!Y64</f>
        <v>138.11544799999999</v>
      </c>
      <c r="W78" s="31">
        <f>'AEO 2023 Table 47 Raw'!Z64</f>
        <v>142.51733400000001</v>
      </c>
      <c r="X78" s="31">
        <f>'AEO 2023 Table 47 Raw'!AA64</f>
        <v>147.03389000000001</v>
      </c>
      <c r="Y78" s="31">
        <f>'AEO 2023 Table 47 Raw'!AB64</f>
        <v>151.667145</v>
      </c>
      <c r="Z78" s="31">
        <f>'AEO 2023 Table 47 Raw'!AC64</f>
        <v>156.41830400000001</v>
      </c>
      <c r="AA78" s="31">
        <f>'AEO 2023 Table 47 Raw'!AD64</f>
        <v>161.26028400000001</v>
      </c>
      <c r="AB78" s="31">
        <f>'AEO 2023 Table 47 Raw'!AE64</f>
        <v>166.222961</v>
      </c>
      <c r="AC78" s="31">
        <f>'AEO 2023 Table 47 Raw'!AF64</f>
        <v>171.310562</v>
      </c>
      <c r="AD78" s="31">
        <f>'AEO 2023 Table 47 Raw'!AG64</f>
        <v>176.52694700000001</v>
      </c>
      <c r="AE78" s="31">
        <f>'AEO 2023 Table 47 Raw'!AH64</f>
        <v>181.87539699999999</v>
      </c>
      <c r="AF78" s="52">
        <f>'AEO 2023 Table 47 Raw'!AI64</f>
        <v>5.8000000000000003E-2</v>
      </c>
    </row>
    <row r="79" spans="1:32" ht="15" customHeight="1">
      <c r="A79" s="8" t="s">
        <v>1881</v>
      </c>
      <c r="B79" s="28" t="s">
        <v>1818</v>
      </c>
      <c r="C79" s="31">
        <f>'AEO 2023 Table 47 Raw'!F65</f>
        <v>1060.8295900000001</v>
      </c>
      <c r="D79" s="31">
        <f>'AEO 2023 Table 47 Raw'!G65</f>
        <v>1535.6385499999999</v>
      </c>
      <c r="E79" s="31">
        <f>'AEO 2023 Table 47 Raw'!H65</f>
        <v>1956.2210689999999</v>
      </c>
      <c r="F79" s="31">
        <f>'AEO 2023 Table 47 Raw'!I65</f>
        <v>2270.5656739999999</v>
      </c>
      <c r="G79" s="31">
        <f>'AEO 2023 Table 47 Raw'!J65</f>
        <v>2496.6696780000002</v>
      </c>
      <c r="H79" s="31">
        <f>'AEO 2023 Table 47 Raw'!K65</f>
        <v>2624.844482</v>
      </c>
      <c r="I79" s="31">
        <f>'AEO 2023 Table 47 Raw'!L65</f>
        <v>2736.3034670000002</v>
      </c>
      <c r="J79" s="31">
        <f>'AEO 2023 Table 47 Raw'!M65</f>
        <v>2821.4812010000001</v>
      </c>
      <c r="K79" s="31">
        <f>'AEO 2023 Table 47 Raw'!N65</f>
        <v>2907.1589359999998</v>
      </c>
      <c r="L79" s="31">
        <f>'AEO 2023 Table 47 Raw'!O65</f>
        <v>2993.8640140000002</v>
      </c>
      <c r="M79" s="31">
        <f>'AEO 2023 Table 47 Raw'!P65</f>
        <v>3083.5327149999998</v>
      </c>
      <c r="N79" s="31">
        <f>'AEO 2023 Table 47 Raw'!Q65</f>
        <v>3175.1757809999999</v>
      </c>
      <c r="O79" s="31">
        <f>'AEO 2023 Table 47 Raw'!R65</f>
        <v>3267.311279</v>
      </c>
      <c r="P79" s="31">
        <f>'AEO 2023 Table 47 Raw'!S65</f>
        <v>3361.35376</v>
      </c>
      <c r="Q79" s="31">
        <f>'AEO 2023 Table 47 Raw'!T65</f>
        <v>3458.070557</v>
      </c>
      <c r="R79" s="31">
        <f>'AEO 2023 Table 47 Raw'!U65</f>
        <v>3557.9589839999999</v>
      </c>
      <c r="S79" s="31">
        <f>'AEO 2023 Table 47 Raw'!V65</f>
        <v>3661.1564939999998</v>
      </c>
      <c r="T79" s="31">
        <f>'AEO 2023 Table 47 Raw'!W65</f>
        <v>3767.2658689999998</v>
      </c>
      <c r="U79" s="31">
        <f>'AEO 2023 Table 47 Raw'!X65</f>
        <v>3877.064453</v>
      </c>
      <c r="V79" s="31">
        <f>'AEO 2023 Table 47 Raw'!Y65</f>
        <v>3989.1020509999998</v>
      </c>
      <c r="W79" s="31">
        <f>'AEO 2023 Table 47 Raw'!Z65</f>
        <v>4104.3325199999999</v>
      </c>
      <c r="X79" s="31">
        <f>'AEO 2023 Table 47 Raw'!AA65</f>
        <v>4222.5615230000003</v>
      </c>
      <c r="Y79" s="31">
        <f>'AEO 2023 Table 47 Raw'!AB65</f>
        <v>4343.7075199999999</v>
      </c>
      <c r="Z79" s="31">
        <f>'AEO 2023 Table 47 Raw'!AC65</f>
        <v>4467.2685549999997</v>
      </c>
      <c r="AA79" s="31">
        <f>'AEO 2023 Table 47 Raw'!AD65</f>
        <v>4593.1997069999998</v>
      </c>
      <c r="AB79" s="31">
        <f>'AEO 2023 Table 47 Raw'!AE65</f>
        <v>4722.3706050000001</v>
      </c>
      <c r="AC79" s="31">
        <f>'AEO 2023 Table 47 Raw'!AF65</f>
        <v>4854.9150390000004</v>
      </c>
      <c r="AD79" s="31">
        <f>'AEO 2023 Table 47 Raw'!AG65</f>
        <v>4990.8554690000001</v>
      </c>
      <c r="AE79" s="31">
        <f>'AEO 2023 Table 47 Raw'!AH65</f>
        <v>5130.4770509999998</v>
      </c>
      <c r="AF79" s="52">
        <f>'AEO 2023 Table 47 Raw'!AI65</f>
        <v>5.8000000000000003E-2</v>
      </c>
    </row>
    <row r="80" spans="1:32" ht="15" customHeight="1">
      <c r="A80" s="8" t="s">
        <v>1882</v>
      </c>
      <c r="B80" s="28" t="s">
        <v>1820</v>
      </c>
      <c r="C80" s="31">
        <f>'AEO 2023 Table 47 Raw'!F66</f>
        <v>3092.2739259999998</v>
      </c>
      <c r="D80" s="31">
        <f>'AEO 2023 Table 47 Raw'!G66</f>
        <v>3863.8820799999999</v>
      </c>
      <c r="E80" s="31">
        <f>'AEO 2023 Table 47 Raw'!H66</f>
        <v>4480.8652339999999</v>
      </c>
      <c r="F80" s="31">
        <f>'AEO 2023 Table 47 Raw'!I66</f>
        <v>4934.919922</v>
      </c>
      <c r="G80" s="31">
        <f>'AEO 2023 Table 47 Raw'!J66</f>
        <v>5268.0708009999998</v>
      </c>
      <c r="H80" s="31">
        <f>'AEO 2023 Table 47 Raw'!K66</f>
        <v>5491.9516599999997</v>
      </c>
      <c r="I80" s="31">
        <f>'AEO 2023 Table 47 Raw'!L66</f>
        <v>5700.4174800000001</v>
      </c>
      <c r="J80" s="31">
        <f>'AEO 2023 Table 47 Raw'!M66</f>
        <v>5881.640625</v>
      </c>
      <c r="K80" s="31">
        <f>'AEO 2023 Table 47 Raw'!N66</f>
        <v>6062.2890619999998</v>
      </c>
      <c r="L80" s="31">
        <f>'AEO 2023 Table 47 Raw'!O66</f>
        <v>6246.5034180000002</v>
      </c>
      <c r="M80" s="31">
        <f>'AEO 2023 Table 47 Raw'!P66</f>
        <v>6439.5307620000003</v>
      </c>
      <c r="N80" s="31">
        <f>'AEO 2023 Table 47 Raw'!Q66</f>
        <v>6636.0771480000003</v>
      </c>
      <c r="O80" s="31">
        <f>'AEO 2023 Table 47 Raw'!R66</f>
        <v>6831.0161129999997</v>
      </c>
      <c r="P80" s="31">
        <f>'AEO 2023 Table 47 Raw'!S66</f>
        <v>7028.9487300000001</v>
      </c>
      <c r="Q80" s="31">
        <f>'AEO 2023 Table 47 Raw'!T66</f>
        <v>7232.6904299999997</v>
      </c>
      <c r="R80" s="31">
        <f>'AEO 2023 Table 47 Raw'!U66</f>
        <v>7443.2495120000003</v>
      </c>
      <c r="S80" s="31">
        <f>'AEO 2023 Table 47 Raw'!V66</f>
        <v>7660.9145509999998</v>
      </c>
      <c r="T80" s="31">
        <f>'AEO 2023 Table 47 Raw'!W66</f>
        <v>7884.1440430000002</v>
      </c>
      <c r="U80" s="31">
        <f>'AEO 2023 Table 47 Raw'!X66</f>
        <v>8115.2856449999999</v>
      </c>
      <c r="V80" s="31">
        <f>'AEO 2023 Table 47 Raw'!Y66</f>
        <v>8350.4160159999992</v>
      </c>
      <c r="W80" s="31">
        <f>'AEO 2023 Table 47 Raw'!Z66</f>
        <v>8591.8769530000009</v>
      </c>
      <c r="X80" s="31">
        <f>'AEO 2023 Table 47 Raw'!AA66</f>
        <v>8838.9326170000004</v>
      </c>
      <c r="Y80" s="31">
        <f>'AEO 2023 Table 47 Raw'!AB66</f>
        <v>9090.9277340000008</v>
      </c>
      <c r="Z80" s="31">
        <f>'AEO 2023 Table 47 Raw'!AC66</f>
        <v>9345.90625</v>
      </c>
      <c r="AA80" s="31">
        <f>'AEO 2023 Table 47 Raw'!AD66</f>
        <v>9604.6660159999992</v>
      </c>
      <c r="AB80" s="31">
        <f>'AEO 2023 Table 47 Raw'!AE66</f>
        <v>9869.0458980000003</v>
      </c>
      <c r="AC80" s="31">
        <f>'AEO 2023 Table 47 Raw'!AF66</f>
        <v>10138.983398</v>
      </c>
      <c r="AD80" s="31">
        <f>'AEO 2023 Table 47 Raw'!AG66</f>
        <v>10413.891602</v>
      </c>
      <c r="AE80" s="31">
        <f>'AEO 2023 Table 47 Raw'!AH66</f>
        <v>10694.028319999999</v>
      </c>
      <c r="AF80" s="52">
        <f>'AEO 2023 Table 47 Raw'!AI66</f>
        <v>4.4999999999999998E-2</v>
      </c>
    </row>
    <row r="81" spans="1:32" ht="15" customHeight="1">
      <c r="A81" s="8" t="s">
        <v>1883</v>
      </c>
      <c r="B81" s="28" t="s">
        <v>1822</v>
      </c>
      <c r="C81" s="31">
        <f>'AEO 2023 Table 47 Raw'!F67</f>
        <v>0</v>
      </c>
      <c r="D81" s="31">
        <f>'AEO 2023 Table 47 Raw'!G67</f>
        <v>0</v>
      </c>
      <c r="E81" s="31">
        <f>'AEO 2023 Table 47 Raw'!H67</f>
        <v>0</v>
      </c>
      <c r="F81" s="31">
        <f>'AEO 2023 Table 47 Raw'!I67</f>
        <v>0</v>
      </c>
      <c r="G81" s="31">
        <f>'AEO 2023 Table 47 Raw'!J67</f>
        <v>0</v>
      </c>
      <c r="H81" s="31">
        <f>'AEO 2023 Table 47 Raw'!K67</f>
        <v>0</v>
      </c>
      <c r="I81" s="31">
        <f>'AEO 2023 Table 47 Raw'!L67</f>
        <v>0</v>
      </c>
      <c r="J81" s="31">
        <f>'AEO 2023 Table 47 Raw'!M67</f>
        <v>0</v>
      </c>
      <c r="K81" s="31">
        <f>'AEO 2023 Table 47 Raw'!N67</f>
        <v>0</v>
      </c>
      <c r="L81" s="31">
        <f>'AEO 2023 Table 47 Raw'!O67</f>
        <v>0</v>
      </c>
      <c r="M81" s="31">
        <f>'AEO 2023 Table 47 Raw'!P67</f>
        <v>0</v>
      </c>
      <c r="N81" s="31">
        <f>'AEO 2023 Table 47 Raw'!Q67</f>
        <v>0</v>
      </c>
      <c r="O81" s="31">
        <f>'AEO 2023 Table 47 Raw'!R67</f>
        <v>0</v>
      </c>
      <c r="P81" s="31">
        <f>'AEO 2023 Table 47 Raw'!S67</f>
        <v>0</v>
      </c>
      <c r="Q81" s="31">
        <f>'AEO 2023 Table 47 Raw'!T67</f>
        <v>0</v>
      </c>
      <c r="R81" s="31">
        <f>'AEO 2023 Table 47 Raw'!U67</f>
        <v>0</v>
      </c>
      <c r="S81" s="31">
        <f>'AEO 2023 Table 47 Raw'!V67</f>
        <v>0</v>
      </c>
      <c r="T81" s="31">
        <f>'AEO 2023 Table 47 Raw'!W67</f>
        <v>0</v>
      </c>
      <c r="U81" s="31">
        <f>'AEO 2023 Table 47 Raw'!X67</f>
        <v>0</v>
      </c>
      <c r="V81" s="31">
        <f>'AEO 2023 Table 47 Raw'!Y67</f>
        <v>0</v>
      </c>
      <c r="W81" s="31">
        <f>'AEO 2023 Table 47 Raw'!Z67</f>
        <v>0</v>
      </c>
      <c r="X81" s="31">
        <f>'AEO 2023 Table 47 Raw'!AA67</f>
        <v>0</v>
      </c>
      <c r="Y81" s="31">
        <f>'AEO 2023 Table 47 Raw'!AB67</f>
        <v>0</v>
      </c>
      <c r="Z81" s="31">
        <f>'AEO 2023 Table 47 Raw'!AC67</f>
        <v>0</v>
      </c>
      <c r="AA81" s="31">
        <f>'AEO 2023 Table 47 Raw'!AD67</f>
        <v>0</v>
      </c>
      <c r="AB81" s="31">
        <f>'AEO 2023 Table 47 Raw'!AE67</f>
        <v>0</v>
      </c>
      <c r="AC81" s="31">
        <f>'AEO 2023 Table 47 Raw'!AF67</f>
        <v>0</v>
      </c>
      <c r="AD81" s="31">
        <f>'AEO 2023 Table 47 Raw'!AG67</f>
        <v>0</v>
      </c>
      <c r="AE81" s="31">
        <f>'AEO 2023 Table 47 Raw'!AH67</f>
        <v>0</v>
      </c>
      <c r="AF81" s="52">
        <f>'AEO 2023 Table 47 Raw'!AI67</f>
        <v>0</v>
      </c>
    </row>
    <row r="82" spans="1:32" ht="15" customHeight="1">
      <c r="A82" s="8" t="s">
        <v>1884</v>
      </c>
      <c r="B82" s="28" t="s">
        <v>1824</v>
      </c>
      <c r="C82" s="31">
        <f>'AEO 2023 Table 47 Raw'!F68</f>
        <v>47.423141000000001</v>
      </c>
      <c r="D82" s="31">
        <f>'AEO 2023 Table 47 Raw'!G68</f>
        <v>46.367550000000001</v>
      </c>
      <c r="E82" s="31">
        <f>'AEO 2023 Table 47 Raw'!H68</f>
        <v>46.121803</v>
      </c>
      <c r="F82" s="31">
        <f>'AEO 2023 Table 47 Raw'!I68</f>
        <v>46.319042000000003</v>
      </c>
      <c r="G82" s="31">
        <f>'AEO 2023 Table 47 Raw'!J68</f>
        <v>46.842078999999998</v>
      </c>
      <c r="H82" s="31">
        <f>'AEO 2023 Table 47 Raw'!K68</f>
        <v>47.387383</v>
      </c>
      <c r="I82" s="31">
        <f>'AEO 2023 Table 47 Raw'!L68</f>
        <v>47.970078000000001</v>
      </c>
      <c r="J82" s="31">
        <f>'AEO 2023 Table 47 Raw'!M68</f>
        <v>48.509177999999999</v>
      </c>
      <c r="K82" s="31">
        <f>'AEO 2023 Table 47 Raw'!N68</f>
        <v>49.009602000000001</v>
      </c>
      <c r="L82" s="31">
        <f>'AEO 2023 Table 47 Raw'!O68</f>
        <v>49.582680000000003</v>
      </c>
      <c r="M82" s="31">
        <f>'AEO 2023 Table 47 Raw'!P68</f>
        <v>50.348796999999998</v>
      </c>
      <c r="N82" s="31">
        <f>'AEO 2023 Table 47 Raw'!Q68</f>
        <v>51.150725999999999</v>
      </c>
      <c r="O82" s="31">
        <f>'AEO 2023 Table 47 Raw'!R68</f>
        <v>51.844681000000001</v>
      </c>
      <c r="P82" s="31">
        <f>'AEO 2023 Table 47 Raw'!S68</f>
        <v>52.540646000000002</v>
      </c>
      <c r="Q82" s="31">
        <f>'AEO 2023 Table 47 Raw'!T68</f>
        <v>53.319443</v>
      </c>
      <c r="R82" s="31">
        <f>'AEO 2023 Table 47 Raw'!U68</f>
        <v>54.194930999999997</v>
      </c>
      <c r="S82" s="31">
        <f>'AEO 2023 Table 47 Raw'!V68</f>
        <v>55.171546999999997</v>
      </c>
      <c r="T82" s="31">
        <f>'AEO 2023 Table 47 Raw'!W68</f>
        <v>56.197688999999997</v>
      </c>
      <c r="U82" s="31">
        <f>'AEO 2023 Table 47 Raw'!X68</f>
        <v>57.314678000000001</v>
      </c>
      <c r="V82" s="31">
        <f>'AEO 2023 Table 47 Raw'!Y68</f>
        <v>58.420783999999998</v>
      </c>
      <c r="W82" s="31">
        <f>'AEO 2023 Table 47 Raw'!Z68</f>
        <v>59.565468000000003</v>
      </c>
      <c r="X82" s="31">
        <f>'AEO 2023 Table 47 Raw'!AA68</f>
        <v>60.742359</v>
      </c>
      <c r="Y82" s="31">
        <f>'AEO 2023 Table 47 Raw'!AB68</f>
        <v>61.948818000000003</v>
      </c>
      <c r="Z82" s="31">
        <f>'AEO 2023 Table 47 Raw'!AC68</f>
        <v>63.150246000000003</v>
      </c>
      <c r="AA82" s="31">
        <f>'AEO 2023 Table 47 Raw'!AD68</f>
        <v>64.407889999999995</v>
      </c>
      <c r="AB82" s="31">
        <f>'AEO 2023 Table 47 Raw'!AE68</f>
        <v>65.735016000000002</v>
      </c>
      <c r="AC82" s="31">
        <f>'AEO 2023 Table 47 Raw'!AF68</f>
        <v>67.125388999999998</v>
      </c>
      <c r="AD82" s="31">
        <f>'AEO 2023 Table 47 Raw'!AG68</f>
        <v>68.572693000000001</v>
      </c>
      <c r="AE82" s="31">
        <f>'AEO 2023 Table 47 Raw'!AH68</f>
        <v>70.094299000000007</v>
      </c>
      <c r="AF82" s="52">
        <f>'AEO 2023 Table 47 Raw'!AI68</f>
        <v>1.4E-2</v>
      </c>
    </row>
    <row r="83" spans="1:32" ht="15" customHeight="1">
      <c r="A83" s="8" t="s">
        <v>1885</v>
      </c>
      <c r="B83" s="28" t="s">
        <v>1826</v>
      </c>
      <c r="C83" s="31">
        <f>'AEO 2023 Table 47 Raw'!F69</f>
        <v>1.0062629999999999</v>
      </c>
      <c r="D83" s="31">
        <f>'AEO 2023 Table 47 Raw'!G69</f>
        <v>1.0441499999999999</v>
      </c>
      <c r="E83" s="31">
        <f>'AEO 2023 Table 47 Raw'!H69</f>
        <v>1.0762890000000001</v>
      </c>
      <c r="F83" s="31">
        <f>'AEO 2023 Table 47 Raw'!I69</f>
        <v>1.1045970000000001</v>
      </c>
      <c r="G83" s="31">
        <f>'AEO 2023 Table 47 Raw'!J69</f>
        <v>1.1287959999999999</v>
      </c>
      <c r="H83" s="31">
        <f>'AEO 2023 Table 47 Raw'!K69</f>
        <v>1.1493180000000001</v>
      </c>
      <c r="I83" s="31">
        <f>'AEO 2023 Table 47 Raw'!L69</f>
        <v>1.1671069999999999</v>
      </c>
      <c r="J83" s="31">
        <f>'AEO 2023 Table 47 Raw'!M69</f>
        <v>1.1826779999999999</v>
      </c>
      <c r="K83" s="31">
        <f>'AEO 2023 Table 47 Raw'!N69</f>
        <v>1.1963220000000001</v>
      </c>
      <c r="L83" s="31">
        <f>'AEO 2023 Table 47 Raw'!O69</f>
        <v>1.208356</v>
      </c>
      <c r="M83" s="31">
        <f>'AEO 2023 Table 47 Raw'!P69</f>
        <v>1.219001</v>
      </c>
      <c r="N83" s="31">
        <f>'AEO 2023 Table 47 Raw'!Q69</f>
        <v>1.2284360000000001</v>
      </c>
      <c r="O83" s="31">
        <f>'AEO 2023 Table 47 Raw'!R69</f>
        <v>1.2368399999999999</v>
      </c>
      <c r="P83" s="31">
        <f>'AEO 2023 Table 47 Raw'!S69</f>
        <v>1.2443679999999999</v>
      </c>
      <c r="Q83" s="31">
        <f>'AEO 2023 Table 47 Raw'!T69</f>
        <v>1.2511509999999999</v>
      </c>
      <c r="R83" s="31">
        <f>'AEO 2023 Table 47 Raw'!U69</f>
        <v>1.2572989999999999</v>
      </c>
      <c r="S83" s="31">
        <f>'AEO 2023 Table 47 Raw'!V69</f>
        <v>1.2629079999999999</v>
      </c>
      <c r="T83" s="31">
        <f>'AEO 2023 Table 47 Raw'!W69</f>
        <v>1.2680560000000001</v>
      </c>
      <c r="U83" s="31">
        <f>'AEO 2023 Table 47 Raw'!X69</f>
        <v>1.2728120000000001</v>
      </c>
      <c r="V83" s="31">
        <f>'AEO 2023 Table 47 Raw'!Y69</f>
        <v>1.2772349999999999</v>
      </c>
      <c r="W83" s="31">
        <f>'AEO 2023 Table 47 Raw'!Z69</f>
        <v>1.281374</v>
      </c>
      <c r="X83" s="31">
        <f>'AEO 2023 Table 47 Raw'!AA69</f>
        <v>1.285269</v>
      </c>
      <c r="Y83" s="31">
        <f>'AEO 2023 Table 47 Raw'!AB69</f>
        <v>1.2889569999999999</v>
      </c>
      <c r="Z83" s="31">
        <f>'AEO 2023 Table 47 Raw'!AC69</f>
        <v>1.2924690000000001</v>
      </c>
      <c r="AA83" s="31">
        <f>'AEO 2023 Table 47 Raw'!AD69</f>
        <v>1.2958289999999999</v>
      </c>
      <c r="AB83" s="31">
        <f>'AEO 2023 Table 47 Raw'!AE69</f>
        <v>1.299059</v>
      </c>
      <c r="AC83" s="31">
        <f>'AEO 2023 Table 47 Raw'!AF69</f>
        <v>1.302179</v>
      </c>
      <c r="AD83" s="31">
        <f>'AEO 2023 Table 47 Raw'!AG69</f>
        <v>1.3052029999999999</v>
      </c>
      <c r="AE83" s="31">
        <f>'AEO 2023 Table 47 Raw'!AH69</f>
        <v>1.3081449999999999</v>
      </c>
      <c r="AF83" s="52">
        <f>'AEO 2023 Table 47 Raw'!AI69</f>
        <v>8.9999999999999993E-3</v>
      </c>
    </row>
    <row r="84" spans="1:32" ht="15" customHeight="1">
      <c r="A84" s="8" t="s">
        <v>1886</v>
      </c>
      <c r="B84" s="28" t="s">
        <v>1828</v>
      </c>
      <c r="C84" s="31">
        <f>'AEO 2023 Table 47 Raw'!F70</f>
        <v>2.2818999999999998</v>
      </c>
      <c r="D84" s="31">
        <f>'AEO 2023 Table 47 Raw'!G70</f>
        <v>2.3426399999999998</v>
      </c>
      <c r="E84" s="31">
        <f>'AEO 2023 Table 47 Raw'!H70</f>
        <v>2.4650479999999999</v>
      </c>
      <c r="F84" s="31">
        <f>'AEO 2023 Table 47 Raw'!I70</f>
        <v>2.5995650000000001</v>
      </c>
      <c r="G84" s="31">
        <f>'AEO 2023 Table 47 Raw'!J70</f>
        <v>2.734801</v>
      </c>
      <c r="H84" s="31">
        <f>'AEO 2023 Table 47 Raw'!K70</f>
        <v>2.8735569999999999</v>
      </c>
      <c r="I84" s="31">
        <f>'AEO 2023 Table 47 Raw'!L70</f>
        <v>3.0144679999999999</v>
      </c>
      <c r="J84" s="31">
        <f>'AEO 2023 Table 47 Raw'!M70</f>
        <v>3.1632699999999998</v>
      </c>
      <c r="K84" s="31">
        <f>'AEO 2023 Table 47 Raw'!N70</f>
        <v>3.3243580000000001</v>
      </c>
      <c r="L84" s="31">
        <f>'AEO 2023 Table 47 Raw'!O70</f>
        <v>3.4972789999999998</v>
      </c>
      <c r="M84" s="31">
        <f>'AEO 2023 Table 47 Raw'!P70</f>
        <v>3.6855220000000002</v>
      </c>
      <c r="N84" s="31">
        <f>'AEO 2023 Table 47 Raw'!Q70</f>
        <v>3.8840870000000001</v>
      </c>
      <c r="O84" s="31">
        <f>'AEO 2023 Table 47 Raw'!R70</f>
        <v>4.0934869999999997</v>
      </c>
      <c r="P84" s="31">
        <f>'AEO 2023 Table 47 Raw'!S70</f>
        <v>4.3137239999999997</v>
      </c>
      <c r="Q84" s="31">
        <f>'AEO 2023 Table 47 Raw'!T70</f>
        <v>4.5410490000000001</v>
      </c>
      <c r="R84" s="31">
        <f>'AEO 2023 Table 47 Raw'!U70</f>
        <v>4.7785919999999997</v>
      </c>
      <c r="S84" s="31">
        <f>'AEO 2023 Table 47 Raw'!V70</f>
        <v>5.0267689999999998</v>
      </c>
      <c r="T84" s="31">
        <f>'AEO 2023 Table 47 Raw'!W70</f>
        <v>5.2857289999999999</v>
      </c>
      <c r="U84" s="31">
        <f>'AEO 2023 Table 47 Raw'!X70</f>
        <v>5.555498</v>
      </c>
      <c r="V84" s="31">
        <f>'AEO 2023 Table 47 Raw'!Y70</f>
        <v>5.8253459999999997</v>
      </c>
      <c r="W84" s="31">
        <f>'AEO 2023 Table 47 Raw'!Z70</f>
        <v>6.1047849999999997</v>
      </c>
      <c r="X84" s="31">
        <f>'AEO 2023 Table 47 Raw'!AA70</f>
        <v>6.3940640000000002</v>
      </c>
      <c r="Y84" s="31">
        <f>'AEO 2023 Table 47 Raw'!AB70</f>
        <v>6.693174</v>
      </c>
      <c r="Z84" s="31">
        <f>'AEO 2023 Table 47 Raw'!AC70</f>
        <v>7.0021630000000004</v>
      </c>
      <c r="AA84" s="31">
        <f>'AEO 2023 Table 47 Raw'!AD70</f>
        <v>7.3102840000000002</v>
      </c>
      <c r="AB84" s="31">
        <f>'AEO 2023 Table 47 Raw'!AE70</f>
        <v>7.6272060000000002</v>
      </c>
      <c r="AC84" s="31">
        <f>'AEO 2023 Table 47 Raw'!AF70</f>
        <v>7.9528179999999997</v>
      </c>
      <c r="AD84" s="31">
        <f>'AEO 2023 Table 47 Raw'!AG70</f>
        <v>8.2870039999999996</v>
      </c>
      <c r="AE84" s="31">
        <f>'AEO 2023 Table 47 Raw'!AH70</f>
        <v>8.6297200000000007</v>
      </c>
      <c r="AF84" s="52">
        <f>'AEO 2023 Table 47 Raw'!AI70</f>
        <v>4.9000000000000002E-2</v>
      </c>
    </row>
    <row r="85" spans="1:32" ht="15" customHeight="1">
      <c r="A85" s="8" t="s">
        <v>1887</v>
      </c>
      <c r="B85" s="28" t="s">
        <v>1830</v>
      </c>
      <c r="C85" s="31">
        <f>'AEO 2023 Table 47 Raw'!F71</f>
        <v>21.343447000000001</v>
      </c>
      <c r="D85" s="31">
        <f>'AEO 2023 Table 47 Raw'!G71</f>
        <v>23.328316000000001</v>
      </c>
      <c r="E85" s="31">
        <f>'AEO 2023 Table 47 Raw'!H71</f>
        <v>25.259329000000001</v>
      </c>
      <c r="F85" s="31">
        <f>'AEO 2023 Table 47 Raw'!I71</f>
        <v>26.844503</v>
      </c>
      <c r="G85" s="31">
        <f>'AEO 2023 Table 47 Raw'!J71</f>
        <v>28.220020000000002</v>
      </c>
      <c r="H85" s="31">
        <f>'AEO 2023 Table 47 Raw'!K71</f>
        <v>29.476091</v>
      </c>
      <c r="I85" s="31">
        <f>'AEO 2023 Table 47 Raw'!L71</f>
        <v>30.638822999999999</v>
      </c>
      <c r="J85" s="31">
        <f>'AEO 2023 Table 47 Raw'!M71</f>
        <v>31.743164</v>
      </c>
      <c r="K85" s="31">
        <f>'AEO 2023 Table 47 Raw'!N71</f>
        <v>32.806507000000003</v>
      </c>
      <c r="L85" s="31">
        <f>'AEO 2023 Table 47 Raw'!O71</f>
        <v>33.836029000000003</v>
      </c>
      <c r="M85" s="31">
        <f>'AEO 2023 Table 47 Raw'!P71</f>
        <v>34.844954999999999</v>
      </c>
      <c r="N85" s="31">
        <f>'AEO 2023 Table 47 Raw'!Q71</f>
        <v>35.848754999999997</v>
      </c>
      <c r="O85" s="31">
        <f>'AEO 2023 Table 47 Raw'!R71</f>
        <v>36.846347999999999</v>
      </c>
      <c r="P85" s="31">
        <f>'AEO 2023 Table 47 Raw'!S71</f>
        <v>37.830382999999998</v>
      </c>
      <c r="Q85" s="31">
        <f>'AEO 2023 Table 47 Raw'!T71</f>
        <v>38.820450000000001</v>
      </c>
      <c r="R85" s="31">
        <f>'AEO 2023 Table 47 Raw'!U71</f>
        <v>39.828896</v>
      </c>
      <c r="S85" s="31">
        <f>'AEO 2023 Table 47 Raw'!V71</f>
        <v>40.849742999999997</v>
      </c>
      <c r="T85" s="31">
        <f>'AEO 2023 Table 47 Raw'!W71</f>
        <v>41.884875999999998</v>
      </c>
      <c r="U85" s="31">
        <f>'AEO 2023 Table 47 Raw'!X71</f>
        <v>42.945388999999999</v>
      </c>
      <c r="V85" s="31">
        <f>'AEO 2023 Table 47 Raw'!Y71</f>
        <v>44.021434999999997</v>
      </c>
      <c r="W85" s="31">
        <f>'AEO 2023 Table 47 Raw'!Z71</f>
        <v>45.112003000000001</v>
      </c>
      <c r="X85" s="31">
        <f>'AEO 2023 Table 47 Raw'!AA71</f>
        <v>46.216866000000003</v>
      </c>
      <c r="Y85" s="31">
        <f>'AEO 2023 Table 47 Raw'!AB71</f>
        <v>47.334282000000002</v>
      </c>
      <c r="Z85" s="31">
        <f>'AEO 2023 Table 47 Raw'!AC71</f>
        <v>48.465243999999998</v>
      </c>
      <c r="AA85" s="31">
        <f>'AEO 2023 Table 47 Raw'!AD71</f>
        <v>49.616309999999999</v>
      </c>
      <c r="AB85" s="31">
        <f>'AEO 2023 Table 47 Raw'!AE71</f>
        <v>50.789515999999999</v>
      </c>
      <c r="AC85" s="31">
        <f>'AEO 2023 Table 47 Raw'!AF71</f>
        <v>51.988506000000001</v>
      </c>
      <c r="AD85" s="31">
        <f>'AEO 2023 Table 47 Raw'!AG71</f>
        <v>53.218521000000003</v>
      </c>
      <c r="AE85" s="31">
        <f>'AEO 2023 Table 47 Raw'!AH71</f>
        <v>54.480499000000002</v>
      </c>
      <c r="AF85" s="52">
        <f>'AEO 2023 Table 47 Raw'!AI71</f>
        <v>3.4000000000000002E-2</v>
      </c>
    </row>
    <row r="86" spans="1:32" ht="15" customHeight="1">
      <c r="A86" s="8" t="s">
        <v>1888</v>
      </c>
      <c r="B86" s="28" t="s">
        <v>1832</v>
      </c>
      <c r="C86" s="31">
        <f>'AEO 2023 Table 47 Raw'!F72</f>
        <v>4.273352</v>
      </c>
      <c r="D86" s="31">
        <f>'AEO 2023 Table 47 Raw'!G72</f>
        <v>4.4791809999999996</v>
      </c>
      <c r="E86" s="31">
        <f>'AEO 2023 Table 47 Raw'!H72</f>
        <v>4.6452540000000004</v>
      </c>
      <c r="F86" s="31">
        <f>'AEO 2023 Table 47 Raw'!I72</f>
        <v>4.7855220000000003</v>
      </c>
      <c r="G86" s="31">
        <f>'AEO 2023 Table 47 Raw'!J72</f>
        <v>4.8974130000000002</v>
      </c>
      <c r="H86" s="31">
        <f>'AEO 2023 Table 47 Raw'!K72</f>
        <v>4.9908710000000003</v>
      </c>
      <c r="I86" s="31">
        <f>'AEO 2023 Table 47 Raw'!L72</f>
        <v>5.0685380000000002</v>
      </c>
      <c r="J86" s="31">
        <f>'AEO 2023 Table 47 Raw'!M72</f>
        <v>5.1330119999999999</v>
      </c>
      <c r="K86" s="31">
        <f>'AEO 2023 Table 47 Raw'!N72</f>
        <v>5.1861550000000003</v>
      </c>
      <c r="L86" s="31">
        <f>'AEO 2023 Table 47 Raw'!O72</f>
        <v>5.229876</v>
      </c>
      <c r="M86" s="31">
        <f>'AEO 2023 Table 47 Raw'!P72</f>
        <v>5.2663859999999998</v>
      </c>
      <c r="N86" s="31">
        <f>'AEO 2023 Table 47 Raw'!Q72</f>
        <v>5.2975640000000004</v>
      </c>
      <c r="O86" s="31">
        <f>'AEO 2023 Table 47 Raw'!R72</f>
        <v>5.3242719999999997</v>
      </c>
      <c r="P86" s="31">
        <f>'AEO 2023 Table 47 Raw'!S72</f>
        <v>5.3471760000000002</v>
      </c>
      <c r="Q86" s="31">
        <f>'AEO 2023 Table 47 Raw'!T72</f>
        <v>5.3668380000000004</v>
      </c>
      <c r="R86" s="31">
        <f>'AEO 2023 Table 47 Raw'!U72</f>
        <v>5.3837380000000001</v>
      </c>
      <c r="S86" s="31">
        <f>'AEO 2023 Table 47 Raw'!V72</f>
        <v>5.398288</v>
      </c>
      <c r="T86" s="31">
        <f>'AEO 2023 Table 47 Raw'!W72</f>
        <v>5.4108229999999997</v>
      </c>
      <c r="U86" s="31">
        <f>'AEO 2023 Table 47 Raw'!X72</f>
        <v>5.4216280000000001</v>
      </c>
      <c r="V86" s="31">
        <f>'AEO 2023 Table 47 Raw'!Y72</f>
        <v>5.4309770000000004</v>
      </c>
      <c r="W86" s="31">
        <f>'AEO 2023 Table 47 Raw'!Z72</f>
        <v>5.4390599999999996</v>
      </c>
      <c r="X86" s="31">
        <f>'AEO 2023 Table 47 Raw'!AA72</f>
        <v>5.4460730000000002</v>
      </c>
      <c r="Y86" s="31">
        <f>'AEO 2023 Table 47 Raw'!AB72</f>
        <v>5.4522899999999996</v>
      </c>
      <c r="Z86" s="31">
        <f>'AEO 2023 Table 47 Raw'!AC72</f>
        <v>5.4581390000000001</v>
      </c>
      <c r="AA86" s="31">
        <f>'AEO 2023 Table 47 Raw'!AD72</f>
        <v>5.4639499999999996</v>
      </c>
      <c r="AB86" s="31">
        <f>'AEO 2023 Table 47 Raw'!AE72</f>
        <v>5.4698690000000001</v>
      </c>
      <c r="AC86" s="31">
        <f>'AEO 2023 Table 47 Raw'!AF72</f>
        <v>5.4759849999999997</v>
      </c>
      <c r="AD86" s="31">
        <f>'AEO 2023 Table 47 Raw'!AG72</f>
        <v>5.4823639999999996</v>
      </c>
      <c r="AE86" s="31">
        <f>'AEO 2023 Table 47 Raw'!AH72</f>
        <v>5.4890670000000004</v>
      </c>
      <c r="AF86" s="52">
        <f>'AEO 2023 Table 47 Raw'!AI72</f>
        <v>8.9999999999999993E-3</v>
      </c>
    </row>
    <row r="87" spans="1:32" ht="15" customHeight="1">
      <c r="A87" s="8" t="s">
        <v>1889</v>
      </c>
      <c r="B87" s="28" t="s">
        <v>1890</v>
      </c>
      <c r="C87" s="31">
        <f>'AEO 2023 Table 47 Raw'!F73</f>
        <v>1.375221</v>
      </c>
      <c r="D87" s="31">
        <f>'AEO 2023 Table 47 Raw'!G73</f>
        <v>1.4571829999999999</v>
      </c>
      <c r="E87" s="31">
        <f>'AEO 2023 Table 47 Raw'!H73</f>
        <v>1.532079</v>
      </c>
      <c r="F87" s="31">
        <f>'AEO 2023 Table 47 Raw'!I73</f>
        <v>1.599677</v>
      </c>
      <c r="G87" s="31">
        <f>'AEO 2023 Table 47 Raw'!J73</f>
        <v>1.6609389999999999</v>
      </c>
      <c r="H87" s="31">
        <f>'AEO 2023 Table 47 Raw'!K73</f>
        <v>1.716998</v>
      </c>
      <c r="I87" s="31">
        <f>'AEO 2023 Table 47 Raw'!L73</f>
        <v>1.7685759999999999</v>
      </c>
      <c r="J87" s="31">
        <f>'AEO 2023 Table 47 Raw'!M73</f>
        <v>1.8164849999999999</v>
      </c>
      <c r="K87" s="31">
        <f>'AEO 2023 Table 47 Raw'!N73</f>
        <v>1.861445</v>
      </c>
      <c r="L87" s="31">
        <f>'AEO 2023 Table 47 Raw'!O73</f>
        <v>1.9036090000000001</v>
      </c>
      <c r="M87" s="31">
        <f>'AEO 2023 Table 47 Raw'!P73</f>
        <v>1.9428510000000001</v>
      </c>
      <c r="N87" s="31">
        <f>'AEO 2023 Table 47 Raw'!Q73</f>
        <v>1.979757</v>
      </c>
      <c r="O87" s="31">
        <f>'AEO 2023 Table 47 Raw'!R73</f>
        <v>2.0146850000000001</v>
      </c>
      <c r="P87" s="31">
        <f>'AEO 2023 Table 47 Raw'!S73</f>
        <v>2.0465460000000002</v>
      </c>
      <c r="Q87" s="31">
        <f>'AEO 2023 Table 47 Raw'!T73</f>
        <v>2.0765380000000002</v>
      </c>
      <c r="R87" s="31">
        <f>'AEO 2023 Table 47 Raw'!U73</f>
        <v>2.105925</v>
      </c>
      <c r="S87" s="31">
        <f>'AEO 2023 Table 47 Raw'!V73</f>
        <v>2.1345260000000001</v>
      </c>
      <c r="T87" s="31">
        <f>'AEO 2023 Table 47 Raw'!W73</f>
        <v>2.1616379999999999</v>
      </c>
      <c r="U87" s="31">
        <f>'AEO 2023 Table 47 Raw'!X73</f>
        <v>2.187468</v>
      </c>
      <c r="V87" s="31">
        <f>'AEO 2023 Table 47 Raw'!Y73</f>
        <v>2.2126380000000001</v>
      </c>
      <c r="W87" s="31">
        <f>'AEO 2023 Table 47 Raw'!Z73</f>
        <v>2.2373310000000002</v>
      </c>
      <c r="X87" s="31">
        <f>'AEO 2023 Table 47 Raw'!AA73</f>
        <v>2.2616049999999999</v>
      </c>
      <c r="Y87" s="31">
        <f>'AEO 2023 Table 47 Raw'!AB73</f>
        <v>2.2854969999999999</v>
      </c>
      <c r="Z87" s="31">
        <f>'AEO 2023 Table 47 Raw'!AC73</f>
        <v>2.309015</v>
      </c>
      <c r="AA87" s="31">
        <f>'AEO 2023 Table 47 Raw'!AD73</f>
        <v>2.332131</v>
      </c>
      <c r="AB87" s="31">
        <f>'AEO 2023 Table 47 Raw'!AE73</f>
        <v>2.3548879999999999</v>
      </c>
      <c r="AC87" s="31">
        <f>'AEO 2023 Table 47 Raw'!AF73</f>
        <v>2.3775210000000002</v>
      </c>
      <c r="AD87" s="31">
        <f>'AEO 2023 Table 47 Raw'!AG73</f>
        <v>2.4000759999999999</v>
      </c>
      <c r="AE87" s="31">
        <f>'AEO 2023 Table 47 Raw'!AH73</f>
        <v>2.4225569999999998</v>
      </c>
      <c r="AF87" s="52">
        <f>'AEO 2023 Table 47 Raw'!AI73</f>
        <v>0.02</v>
      </c>
    </row>
    <row r="88" spans="1:32" ht="15" customHeight="1">
      <c r="AF88" s="55"/>
    </row>
    <row r="89" spans="1:32" ht="15" customHeight="1">
      <c r="B89" s="27" t="s">
        <v>125</v>
      </c>
      <c r="AF89" s="55"/>
    </row>
    <row r="90" spans="1:32" ht="12" customHeight="1">
      <c r="A90" s="8" t="s">
        <v>1891</v>
      </c>
      <c r="B90" s="28" t="s">
        <v>1892</v>
      </c>
      <c r="C90" s="29">
        <f>'AEO 2023 Table 47 Raw'!F75</f>
        <v>0.63681100000000002</v>
      </c>
      <c r="D90" s="29">
        <f>'AEO 2023 Table 47 Raw'!G75</f>
        <v>0.61521599999999999</v>
      </c>
      <c r="E90" s="29">
        <f>'AEO 2023 Table 47 Raw'!H75</f>
        <v>0.63014599999999998</v>
      </c>
      <c r="F90" s="29">
        <f>'AEO 2023 Table 47 Raw'!I75</f>
        <v>0.64219700000000002</v>
      </c>
      <c r="G90" s="29">
        <f>'AEO 2023 Table 47 Raw'!J75</f>
        <v>0.65244100000000005</v>
      </c>
      <c r="H90" s="29">
        <f>'AEO 2023 Table 47 Raw'!K75</f>
        <v>0.66163000000000005</v>
      </c>
      <c r="I90" s="29">
        <f>'AEO 2023 Table 47 Raw'!L75</f>
        <v>0.67073499999999997</v>
      </c>
      <c r="J90" s="29">
        <f>'AEO 2023 Table 47 Raw'!M75</f>
        <v>0.67983400000000005</v>
      </c>
      <c r="K90" s="29">
        <f>'AEO 2023 Table 47 Raw'!N75</f>
        <v>0.68894900000000003</v>
      </c>
      <c r="L90" s="29">
        <f>'AEO 2023 Table 47 Raw'!O75</f>
        <v>0.69872299999999998</v>
      </c>
      <c r="M90" s="29">
        <f>'AEO 2023 Table 47 Raw'!P75</f>
        <v>0.70891099999999996</v>
      </c>
      <c r="N90" s="29">
        <f>'AEO 2023 Table 47 Raw'!Q75</f>
        <v>0.719198</v>
      </c>
      <c r="O90" s="29">
        <f>'AEO 2023 Table 47 Raw'!R75</f>
        <v>0.72959399999999996</v>
      </c>
      <c r="P90" s="29">
        <f>'AEO 2023 Table 47 Raw'!S75</f>
        <v>0.74011099999999996</v>
      </c>
      <c r="Q90" s="29">
        <f>'AEO 2023 Table 47 Raw'!T75</f>
        <v>0.75076200000000004</v>
      </c>
      <c r="R90" s="29">
        <f>'AEO 2023 Table 47 Raw'!U75</f>
        <v>0.76155399999999995</v>
      </c>
      <c r="S90" s="29">
        <f>'AEO 2023 Table 47 Raw'!V75</f>
        <v>0.77249699999999999</v>
      </c>
      <c r="T90" s="29">
        <f>'AEO 2023 Table 47 Raw'!W75</f>
        <v>0.78360099999999999</v>
      </c>
      <c r="U90" s="29">
        <f>'AEO 2023 Table 47 Raw'!X75</f>
        <v>0.79486900000000005</v>
      </c>
      <c r="V90" s="29">
        <f>'AEO 2023 Table 47 Raw'!Y75</f>
        <v>0.80631200000000003</v>
      </c>
      <c r="W90" s="29">
        <f>'AEO 2023 Table 47 Raw'!Z75</f>
        <v>0.81793700000000003</v>
      </c>
      <c r="X90" s="29">
        <f>'AEO 2023 Table 47 Raw'!AA75</f>
        <v>0.82974300000000001</v>
      </c>
      <c r="Y90" s="29">
        <f>'AEO 2023 Table 47 Raw'!AB75</f>
        <v>0.84174700000000002</v>
      </c>
      <c r="Z90" s="29">
        <f>'AEO 2023 Table 47 Raw'!AC75</f>
        <v>0.85394800000000004</v>
      </c>
      <c r="AA90" s="29">
        <f>'AEO 2023 Table 47 Raw'!AD75</f>
        <v>0.86635099999999998</v>
      </c>
      <c r="AB90" s="29">
        <f>'AEO 2023 Table 47 Raw'!AE75</f>
        <v>0.87896399999999997</v>
      </c>
      <c r="AC90" s="29">
        <f>'AEO 2023 Table 47 Raw'!AF75</f>
        <v>0.89179200000000003</v>
      </c>
      <c r="AD90" s="29">
        <f>'AEO 2023 Table 47 Raw'!AG75</f>
        <v>0.90484100000000001</v>
      </c>
      <c r="AE90" s="29">
        <f>'AEO 2023 Table 47 Raw'!AH75</f>
        <v>0.91811299999999996</v>
      </c>
      <c r="AF90" s="52">
        <f>'AEO 2023 Table 47 Raw'!AI75</f>
        <v>1.2999999999999999E-2</v>
      </c>
    </row>
    <row r="91" spans="1:32" ht="15" customHeight="1">
      <c r="A91" s="8" t="s">
        <v>1893</v>
      </c>
      <c r="B91" s="28" t="s">
        <v>1894</v>
      </c>
      <c r="C91" s="29">
        <f>'AEO 2023 Table 47 Raw'!F76</f>
        <v>6.5872E-2</v>
      </c>
      <c r="D91" s="29">
        <f>'AEO 2023 Table 47 Raw'!G76</f>
        <v>7.6454999999999995E-2</v>
      </c>
      <c r="E91" s="29">
        <f>'AEO 2023 Table 47 Raw'!H76</f>
        <v>8.6470000000000005E-2</v>
      </c>
      <c r="F91" s="29">
        <f>'AEO 2023 Table 47 Raw'!I76</f>
        <v>9.5138E-2</v>
      </c>
      <c r="G91" s="29">
        <f>'AEO 2023 Table 47 Raw'!J76</f>
        <v>0.102715</v>
      </c>
      <c r="H91" s="29">
        <f>'AEO 2023 Table 47 Raw'!K76</f>
        <v>0.109502</v>
      </c>
      <c r="I91" s="29">
        <f>'AEO 2023 Table 47 Raw'!L76</f>
        <v>0.115657</v>
      </c>
      <c r="J91" s="29">
        <f>'AEO 2023 Table 47 Raw'!M76</f>
        <v>0.12130299999999999</v>
      </c>
      <c r="K91" s="29">
        <f>'AEO 2023 Table 47 Raw'!N76</f>
        <v>0.12654799999999999</v>
      </c>
      <c r="L91" s="29">
        <f>'AEO 2023 Table 47 Raw'!O76</f>
        <v>0.13158</v>
      </c>
      <c r="M91" s="29">
        <f>'AEO 2023 Table 47 Raw'!P76</f>
        <v>0.136382</v>
      </c>
      <c r="N91" s="29">
        <f>'AEO 2023 Table 47 Raw'!Q76</f>
        <v>0.14097000000000001</v>
      </c>
      <c r="O91" s="29">
        <f>'AEO 2023 Table 47 Raw'!R76</f>
        <v>0.145394</v>
      </c>
      <c r="P91" s="29">
        <f>'AEO 2023 Table 47 Raw'!S76</f>
        <v>0.149704</v>
      </c>
      <c r="Q91" s="29">
        <f>'AEO 2023 Table 47 Raw'!T76</f>
        <v>0.15374499999999999</v>
      </c>
      <c r="R91" s="29">
        <f>'AEO 2023 Table 47 Raw'!U76</f>
        <v>0.15770600000000001</v>
      </c>
      <c r="S91" s="29">
        <f>'AEO 2023 Table 47 Raw'!V76</f>
        <v>0.16161400000000001</v>
      </c>
      <c r="T91" s="29">
        <f>'AEO 2023 Table 47 Raw'!W76</f>
        <v>0.16548399999999999</v>
      </c>
      <c r="U91" s="29">
        <f>'AEO 2023 Table 47 Raw'!X76</f>
        <v>0.16933799999999999</v>
      </c>
      <c r="V91" s="29">
        <f>'AEO 2023 Table 47 Raw'!Y76</f>
        <v>0.17303499999999999</v>
      </c>
      <c r="W91" s="29">
        <f>'AEO 2023 Table 47 Raw'!Z76</f>
        <v>0.176734</v>
      </c>
      <c r="X91" s="29">
        <f>'AEO 2023 Table 47 Raw'!AA76</f>
        <v>0.180452</v>
      </c>
      <c r="Y91" s="29">
        <f>'AEO 2023 Table 47 Raw'!AB76</f>
        <v>0.184201</v>
      </c>
      <c r="Z91" s="29">
        <f>'AEO 2023 Table 47 Raw'!AC76</f>
        <v>0.18798899999999999</v>
      </c>
      <c r="AA91" s="29">
        <f>'AEO 2023 Table 47 Raw'!AD76</f>
        <v>0.191688</v>
      </c>
      <c r="AB91" s="29">
        <f>'AEO 2023 Table 47 Raw'!AE76</f>
        <v>0.19542999999999999</v>
      </c>
      <c r="AC91" s="29">
        <f>'AEO 2023 Table 47 Raw'!AF76</f>
        <v>0.19922300000000001</v>
      </c>
      <c r="AD91" s="29">
        <f>'AEO 2023 Table 47 Raw'!AG76</f>
        <v>0.203068</v>
      </c>
      <c r="AE91" s="29">
        <f>'AEO 2023 Table 47 Raw'!AH76</f>
        <v>0.20696800000000001</v>
      </c>
      <c r="AF91" s="52">
        <f>'AEO 2023 Table 47 Raw'!AI76</f>
        <v>4.2000000000000003E-2</v>
      </c>
    </row>
    <row r="92" spans="1:32" ht="15" customHeight="1">
      <c r="A92" s="8" t="s">
        <v>1895</v>
      </c>
      <c r="B92" s="28" t="s">
        <v>1896</v>
      </c>
      <c r="C92" s="29">
        <f>'AEO 2023 Table 47 Raw'!F77</f>
        <v>14.291022999999999</v>
      </c>
      <c r="D92" s="29">
        <f>'AEO 2023 Table 47 Raw'!G77</f>
        <v>15.403852000000001</v>
      </c>
      <c r="E92" s="29">
        <f>'AEO 2023 Table 47 Raw'!H77</f>
        <v>16.466524</v>
      </c>
      <c r="F92" s="29">
        <f>'AEO 2023 Table 47 Raw'!I77</f>
        <v>17.484112</v>
      </c>
      <c r="G92" s="29">
        <f>'AEO 2023 Table 47 Raw'!J77</f>
        <v>18.438578</v>
      </c>
      <c r="H92" s="29">
        <f>'AEO 2023 Table 47 Raw'!K77</f>
        <v>19.337043999999999</v>
      </c>
      <c r="I92" s="29">
        <f>'AEO 2023 Table 47 Raw'!L77</f>
        <v>20.187798000000001</v>
      </c>
      <c r="J92" s="29">
        <f>'AEO 2023 Table 47 Raw'!M77</f>
        <v>20.994629</v>
      </c>
      <c r="K92" s="29">
        <f>'AEO 2023 Table 47 Raw'!N77</f>
        <v>21.758624999999999</v>
      </c>
      <c r="L92" s="29">
        <f>'AEO 2023 Table 47 Raw'!O77</f>
        <v>22.490202</v>
      </c>
      <c r="M92" s="29">
        <f>'AEO 2023 Table 47 Raw'!P77</f>
        <v>23.192791</v>
      </c>
      <c r="N92" s="29">
        <f>'AEO 2023 Table 47 Raw'!Q77</f>
        <v>23.867598000000001</v>
      </c>
      <c r="O92" s="29">
        <f>'AEO 2023 Table 47 Raw'!R77</f>
        <v>24.519058000000001</v>
      </c>
      <c r="P92" s="29">
        <f>'AEO 2023 Table 47 Raw'!S77</f>
        <v>25.152920000000002</v>
      </c>
      <c r="Q92" s="29">
        <f>'AEO 2023 Table 47 Raw'!T77</f>
        <v>25.769638</v>
      </c>
      <c r="R92" s="29">
        <f>'AEO 2023 Table 47 Raw'!U77</f>
        <v>26.36647</v>
      </c>
      <c r="S92" s="29">
        <f>'AEO 2023 Table 47 Raw'!V77</f>
        <v>26.945543000000001</v>
      </c>
      <c r="T92" s="29">
        <f>'AEO 2023 Table 47 Raw'!W77</f>
        <v>27.511816</v>
      </c>
      <c r="U92" s="29">
        <f>'AEO 2023 Table 47 Raw'!X77</f>
        <v>28.072358999999999</v>
      </c>
      <c r="V92" s="29">
        <f>'AEO 2023 Table 47 Raw'!Y77</f>
        <v>28.633461</v>
      </c>
      <c r="W92" s="29">
        <f>'AEO 2023 Table 47 Raw'!Z77</f>
        <v>29.194868</v>
      </c>
      <c r="X92" s="29">
        <f>'AEO 2023 Table 47 Raw'!AA77</f>
        <v>29.751711</v>
      </c>
      <c r="Y92" s="29">
        <f>'AEO 2023 Table 47 Raw'!AB77</f>
        <v>30.298272999999998</v>
      </c>
      <c r="Z92" s="29">
        <f>'AEO 2023 Table 47 Raw'!AC77</f>
        <v>30.82856</v>
      </c>
      <c r="AA92" s="29">
        <f>'AEO 2023 Table 47 Raw'!AD77</f>
        <v>31.342054000000001</v>
      </c>
      <c r="AB92" s="29">
        <f>'AEO 2023 Table 47 Raw'!AE77</f>
        <v>31.842524000000001</v>
      </c>
      <c r="AC92" s="29">
        <f>'AEO 2023 Table 47 Raw'!AF77</f>
        <v>32.328381</v>
      </c>
      <c r="AD92" s="29">
        <f>'AEO 2023 Table 47 Raw'!AG77</f>
        <v>32.794552000000003</v>
      </c>
      <c r="AE92" s="29">
        <f>'AEO 2023 Table 47 Raw'!AH77</f>
        <v>33.235858999999998</v>
      </c>
      <c r="AF92" s="52">
        <f>'AEO 2023 Table 47 Raw'!AI77</f>
        <v>3.1E-2</v>
      </c>
    </row>
    <row r="93" spans="1:32" ht="15" customHeight="1">
      <c r="A93" s="8" t="s">
        <v>1897</v>
      </c>
      <c r="B93" s="28" t="s">
        <v>1898</v>
      </c>
      <c r="C93" s="29">
        <f>'AEO 2023 Table 47 Raw'!F78</f>
        <v>1.729398</v>
      </c>
      <c r="D93" s="29">
        <f>'AEO 2023 Table 47 Raw'!G78</f>
        <v>1.9405060000000001</v>
      </c>
      <c r="E93" s="29">
        <f>'AEO 2023 Table 47 Raw'!H78</f>
        <v>2.1560890000000001</v>
      </c>
      <c r="F93" s="29">
        <f>'AEO 2023 Table 47 Raw'!I78</f>
        <v>2.37439</v>
      </c>
      <c r="G93" s="29">
        <f>'AEO 2023 Table 47 Raw'!J78</f>
        <v>2.5902090000000002</v>
      </c>
      <c r="H93" s="29">
        <f>'AEO 2023 Table 47 Raw'!K78</f>
        <v>2.7969189999999999</v>
      </c>
      <c r="I93" s="29">
        <f>'AEO 2023 Table 47 Raw'!L78</f>
        <v>2.9946679999999999</v>
      </c>
      <c r="J93" s="29">
        <f>'AEO 2023 Table 47 Raw'!M78</f>
        <v>3.1840839999999999</v>
      </c>
      <c r="K93" s="29">
        <f>'AEO 2023 Table 47 Raw'!N78</f>
        <v>3.365723</v>
      </c>
      <c r="L93" s="29">
        <f>'AEO 2023 Table 47 Raw'!O78</f>
        <v>3.5399889999999998</v>
      </c>
      <c r="M93" s="29">
        <f>'AEO 2023 Table 47 Raw'!P78</f>
        <v>3.7074400000000001</v>
      </c>
      <c r="N93" s="29">
        <f>'AEO 2023 Table 47 Raw'!Q78</f>
        <v>3.868322</v>
      </c>
      <c r="O93" s="29">
        <f>'AEO 2023 Table 47 Raw'!R78</f>
        <v>4.0227149999999998</v>
      </c>
      <c r="P93" s="29">
        <f>'AEO 2023 Table 47 Raw'!S78</f>
        <v>4.1717719999999998</v>
      </c>
      <c r="Q93" s="29">
        <f>'AEO 2023 Table 47 Raw'!T78</f>
        <v>4.3170520000000003</v>
      </c>
      <c r="R93" s="29">
        <f>'AEO 2023 Table 47 Raw'!U78</f>
        <v>4.4608340000000002</v>
      </c>
      <c r="S93" s="29">
        <f>'AEO 2023 Table 47 Raw'!V78</f>
        <v>4.6034769999999998</v>
      </c>
      <c r="T93" s="29">
        <f>'AEO 2023 Table 47 Raw'!W78</f>
        <v>4.7450979999999996</v>
      </c>
      <c r="U93" s="29">
        <f>'AEO 2023 Table 47 Raw'!X78</f>
        <v>4.8857530000000002</v>
      </c>
      <c r="V93" s="29">
        <f>'AEO 2023 Table 47 Raw'!Y78</f>
        <v>5.0255089999999996</v>
      </c>
      <c r="W93" s="29">
        <f>'AEO 2023 Table 47 Raw'!Z78</f>
        <v>5.164409</v>
      </c>
      <c r="X93" s="29">
        <f>'AEO 2023 Table 47 Raw'!AA78</f>
        <v>5.3025580000000003</v>
      </c>
      <c r="Y93" s="29">
        <f>'AEO 2023 Table 47 Raw'!AB78</f>
        <v>5.4398660000000003</v>
      </c>
      <c r="Z93" s="29">
        <f>'AEO 2023 Table 47 Raw'!AC78</f>
        <v>5.5762869999999998</v>
      </c>
      <c r="AA93" s="29">
        <f>'AEO 2023 Table 47 Raw'!AD78</f>
        <v>5.7117120000000003</v>
      </c>
      <c r="AB93" s="29">
        <f>'AEO 2023 Table 47 Raw'!AE78</f>
        <v>5.8460159999999997</v>
      </c>
      <c r="AC93" s="29">
        <f>'AEO 2023 Table 47 Raw'!AF78</f>
        <v>5.9790609999999997</v>
      </c>
      <c r="AD93" s="29">
        <f>'AEO 2023 Table 47 Raw'!AG78</f>
        <v>6.1107060000000004</v>
      </c>
      <c r="AE93" s="29">
        <f>'AEO 2023 Table 47 Raw'!AH78</f>
        <v>6.2408289999999997</v>
      </c>
      <c r="AF93" s="52">
        <f>'AEO 2023 Table 47 Raw'!AI78</f>
        <v>4.7E-2</v>
      </c>
    </row>
    <row r="94" spans="1:32" ht="15" customHeight="1">
      <c r="A94" s="8" t="s">
        <v>1899</v>
      </c>
      <c r="B94" s="28" t="s">
        <v>1900</v>
      </c>
      <c r="C94" s="29">
        <f>'AEO 2023 Table 47 Raw'!F79</f>
        <v>10.97953</v>
      </c>
      <c r="D94" s="29">
        <f>'AEO 2023 Table 47 Raw'!G79</f>
        <v>11.478201</v>
      </c>
      <c r="E94" s="29">
        <f>'AEO 2023 Table 47 Raw'!H79</f>
        <v>11.913265000000001</v>
      </c>
      <c r="F94" s="29">
        <f>'AEO 2023 Table 47 Raw'!I79</f>
        <v>12.294639</v>
      </c>
      <c r="G94" s="29">
        <f>'AEO 2023 Table 47 Raw'!J79</f>
        <v>12.627687999999999</v>
      </c>
      <c r="H94" s="29">
        <f>'AEO 2023 Table 47 Raw'!K79</f>
        <v>12.920790999999999</v>
      </c>
      <c r="I94" s="29">
        <f>'AEO 2023 Table 47 Raw'!L79</f>
        <v>13.179679999999999</v>
      </c>
      <c r="J94" s="29">
        <f>'AEO 2023 Table 47 Raw'!M79</f>
        <v>13.408682000000001</v>
      </c>
      <c r="K94" s="29">
        <f>'AEO 2023 Table 47 Raw'!N79</f>
        <v>13.611603000000001</v>
      </c>
      <c r="L94" s="29">
        <f>'AEO 2023 Table 47 Raw'!O79</f>
        <v>13.793385000000001</v>
      </c>
      <c r="M94" s="29">
        <f>'AEO 2023 Table 47 Raw'!P79</f>
        <v>13.957406000000001</v>
      </c>
      <c r="N94" s="29">
        <f>'AEO 2023 Table 47 Raw'!Q79</f>
        <v>14.106166999999999</v>
      </c>
      <c r="O94" s="29">
        <f>'AEO 2023 Table 47 Raw'!R79</f>
        <v>14.242005000000001</v>
      </c>
      <c r="P94" s="29">
        <f>'AEO 2023 Table 47 Raw'!S79</f>
        <v>14.366897</v>
      </c>
      <c r="Q94" s="29">
        <f>'AEO 2023 Table 47 Raw'!T79</f>
        <v>14.481479999999999</v>
      </c>
      <c r="R94" s="29">
        <f>'AEO 2023 Table 47 Raw'!U79</f>
        <v>14.587826</v>
      </c>
      <c r="S94" s="29">
        <f>'AEO 2023 Table 47 Raw'!V79</f>
        <v>14.687233000000001</v>
      </c>
      <c r="T94" s="29">
        <f>'AEO 2023 Table 47 Raw'!W79</f>
        <v>14.780568000000001</v>
      </c>
      <c r="U94" s="29">
        <f>'AEO 2023 Table 47 Raw'!X79</f>
        <v>14.868819999999999</v>
      </c>
      <c r="V94" s="29">
        <f>'AEO 2023 Table 47 Raw'!Y79</f>
        <v>14.951580999999999</v>
      </c>
      <c r="W94" s="29">
        <f>'AEO 2023 Table 47 Raw'!Z79</f>
        <v>15.030099999999999</v>
      </c>
      <c r="X94" s="29">
        <f>'AEO 2023 Table 47 Raw'!AA79</f>
        <v>15.104990000000001</v>
      </c>
      <c r="Y94" s="29">
        <f>'AEO 2023 Table 47 Raw'!AB79</f>
        <v>15.176742000000001</v>
      </c>
      <c r="Z94" s="29">
        <f>'AEO 2023 Table 47 Raw'!AC79</f>
        <v>15.245628</v>
      </c>
      <c r="AA94" s="29">
        <f>'AEO 2023 Table 47 Raw'!AD79</f>
        <v>15.310263000000001</v>
      </c>
      <c r="AB94" s="29">
        <f>'AEO 2023 Table 47 Raw'!AE79</f>
        <v>15.372285</v>
      </c>
      <c r="AC94" s="29">
        <f>'AEO 2023 Table 47 Raw'!AF79</f>
        <v>15.432404999999999</v>
      </c>
      <c r="AD94" s="29">
        <f>'AEO 2023 Table 47 Raw'!AG79</f>
        <v>15.490957999999999</v>
      </c>
      <c r="AE94" s="29">
        <f>'AEO 2023 Table 47 Raw'!AH79</f>
        <v>15.548268</v>
      </c>
      <c r="AF94" s="52">
        <f>'AEO 2023 Table 47 Raw'!AI79</f>
        <v>1.2999999999999999E-2</v>
      </c>
    </row>
    <row r="95" spans="1:32" ht="12" customHeight="1">
      <c r="A95" s="8" t="s">
        <v>1901</v>
      </c>
      <c r="B95" s="28" t="s">
        <v>1902</v>
      </c>
      <c r="C95" s="29">
        <f>'AEO 2023 Table 47 Raw'!F80</f>
        <v>1.034492</v>
      </c>
      <c r="D95" s="29">
        <f>'AEO 2023 Table 47 Raw'!G80</f>
        <v>0.99601099999999998</v>
      </c>
      <c r="E95" s="29">
        <f>'AEO 2023 Table 47 Raw'!H80</f>
        <v>0.96615300000000004</v>
      </c>
      <c r="F95" s="29">
        <f>'AEO 2023 Table 47 Raw'!I80</f>
        <v>0.94137499999999996</v>
      </c>
      <c r="G95" s="29">
        <f>'AEO 2023 Table 47 Raw'!J80</f>
        <v>0.91805400000000004</v>
      </c>
      <c r="H95" s="29">
        <f>'AEO 2023 Table 47 Raw'!K80</f>
        <v>0.89600199999999997</v>
      </c>
      <c r="I95" s="29">
        <f>'AEO 2023 Table 47 Raw'!L80</f>
        <v>0.87472399999999995</v>
      </c>
      <c r="J95" s="29">
        <f>'AEO 2023 Table 47 Raw'!M80</f>
        <v>0.85463800000000001</v>
      </c>
      <c r="K95" s="29">
        <f>'AEO 2023 Table 47 Raw'!N80</f>
        <v>0.83557300000000001</v>
      </c>
      <c r="L95" s="29">
        <f>'AEO 2023 Table 47 Raw'!O80</f>
        <v>0.81794</v>
      </c>
      <c r="M95" s="29">
        <f>'AEO 2023 Table 47 Raw'!P80</f>
        <v>0.80143900000000001</v>
      </c>
      <c r="N95" s="29">
        <f>'AEO 2023 Table 47 Raw'!Q80</f>
        <v>0.785694</v>
      </c>
      <c r="O95" s="29">
        <f>'AEO 2023 Table 47 Raw'!R80</f>
        <v>0.77058400000000005</v>
      </c>
      <c r="P95" s="29">
        <f>'AEO 2023 Table 47 Raw'!S80</f>
        <v>0.75597400000000003</v>
      </c>
      <c r="Q95" s="29">
        <f>'AEO 2023 Table 47 Raw'!T80</f>
        <v>0.74202599999999996</v>
      </c>
      <c r="R95" s="29">
        <f>'AEO 2023 Table 47 Raw'!U80</f>
        <v>0.728599</v>
      </c>
      <c r="S95" s="29">
        <f>'AEO 2023 Table 47 Raw'!V80</f>
        <v>0.71566300000000005</v>
      </c>
      <c r="T95" s="29">
        <f>'AEO 2023 Table 47 Raw'!W80</f>
        <v>0.70325800000000005</v>
      </c>
      <c r="U95" s="29">
        <f>'AEO 2023 Table 47 Raw'!X80</f>
        <v>0.69134799999999996</v>
      </c>
      <c r="V95" s="29">
        <f>'AEO 2023 Table 47 Raw'!Y80</f>
        <v>0.67998099999999995</v>
      </c>
      <c r="W95" s="29">
        <f>'AEO 2023 Table 47 Raw'!Z80</f>
        <v>0.66904200000000003</v>
      </c>
      <c r="X95" s="29">
        <f>'AEO 2023 Table 47 Raw'!AA80</f>
        <v>0.65848600000000002</v>
      </c>
      <c r="Y95" s="29">
        <f>'AEO 2023 Table 47 Raw'!AB80</f>
        <v>0.64829400000000004</v>
      </c>
      <c r="Z95" s="29">
        <f>'AEO 2023 Table 47 Raw'!AC80</f>
        <v>0.63843799999999995</v>
      </c>
      <c r="AA95" s="29">
        <f>'AEO 2023 Table 47 Raw'!AD80</f>
        <v>0.62902999999999998</v>
      </c>
      <c r="AB95" s="29">
        <f>'AEO 2023 Table 47 Raw'!AE80</f>
        <v>0.61994700000000003</v>
      </c>
      <c r="AC95" s="29">
        <f>'AEO 2023 Table 47 Raw'!AF80</f>
        <v>0.61114500000000005</v>
      </c>
      <c r="AD95" s="29">
        <f>'AEO 2023 Table 47 Raw'!AG80</f>
        <v>0.60261200000000004</v>
      </c>
      <c r="AE95" s="29">
        <f>'AEO 2023 Table 47 Raw'!AH80</f>
        <v>0.59433100000000005</v>
      </c>
      <c r="AF95" s="52">
        <f>'AEO 2023 Table 47 Raw'!AI80</f>
        <v>-0.02</v>
      </c>
    </row>
    <row r="96" spans="1:32" ht="15" customHeight="1">
      <c r="A96" s="8" t="s">
        <v>1903</v>
      </c>
      <c r="B96" s="28" t="s">
        <v>1904</v>
      </c>
      <c r="C96" s="29">
        <f>'AEO 2023 Table 47 Raw'!F81</f>
        <v>2.056041</v>
      </c>
      <c r="D96" s="29">
        <f>'AEO 2023 Table 47 Raw'!G81</f>
        <v>2.2239300000000002</v>
      </c>
      <c r="E96" s="29">
        <f>'AEO 2023 Table 47 Raw'!H81</f>
        <v>2.3859140000000001</v>
      </c>
      <c r="F96" s="29">
        <f>'AEO 2023 Table 47 Raw'!I81</f>
        <v>2.5383819999999999</v>
      </c>
      <c r="G96" s="29">
        <f>'AEO 2023 Table 47 Raw'!J81</f>
        <v>2.6863220000000001</v>
      </c>
      <c r="H96" s="29">
        <f>'AEO 2023 Table 47 Raw'!K81</f>
        <v>2.8267340000000001</v>
      </c>
      <c r="I96" s="29">
        <f>'AEO 2023 Table 47 Raw'!L81</f>
        <v>2.9619110000000002</v>
      </c>
      <c r="J96" s="29">
        <f>'AEO 2023 Table 47 Raw'!M81</f>
        <v>3.0936409999999999</v>
      </c>
      <c r="K96" s="29">
        <f>'AEO 2023 Table 47 Raw'!N81</f>
        <v>3.224078</v>
      </c>
      <c r="L96" s="29">
        <f>'AEO 2023 Table 47 Raw'!O81</f>
        <v>3.35331</v>
      </c>
      <c r="M96" s="29">
        <f>'AEO 2023 Table 47 Raw'!P81</f>
        <v>3.4810599999999998</v>
      </c>
      <c r="N96" s="29">
        <f>'AEO 2023 Table 47 Raw'!Q81</f>
        <v>3.6073309999999998</v>
      </c>
      <c r="O96" s="29">
        <f>'AEO 2023 Table 47 Raw'!R81</f>
        <v>3.7324109999999999</v>
      </c>
      <c r="P96" s="29">
        <f>'AEO 2023 Table 47 Raw'!S81</f>
        <v>3.856554</v>
      </c>
      <c r="Q96" s="29">
        <f>'AEO 2023 Table 47 Raw'!T81</f>
        <v>3.9815369999999999</v>
      </c>
      <c r="R96" s="29">
        <f>'AEO 2023 Table 47 Raw'!U81</f>
        <v>4.1063970000000003</v>
      </c>
      <c r="S96" s="29">
        <f>'AEO 2023 Table 47 Raw'!V81</f>
        <v>4.2310189999999999</v>
      </c>
      <c r="T96" s="29">
        <f>'AEO 2023 Table 47 Raw'!W81</f>
        <v>4.3554599999999999</v>
      </c>
      <c r="U96" s="29">
        <f>'AEO 2023 Table 47 Raw'!X81</f>
        <v>4.4799889999999998</v>
      </c>
      <c r="V96" s="29">
        <f>'AEO 2023 Table 47 Raw'!Y81</f>
        <v>4.6060540000000003</v>
      </c>
      <c r="W96" s="29">
        <f>'AEO 2023 Table 47 Raw'!Z81</f>
        <v>4.7324640000000002</v>
      </c>
      <c r="X96" s="29">
        <f>'AEO 2023 Table 47 Raw'!AA81</f>
        <v>4.8590929999999997</v>
      </c>
      <c r="Y96" s="29">
        <f>'AEO 2023 Table 47 Raw'!AB81</f>
        <v>4.9859879999999999</v>
      </c>
      <c r="Z96" s="29">
        <f>'AEO 2023 Table 47 Raw'!AC81</f>
        <v>5.113321</v>
      </c>
      <c r="AA96" s="29">
        <f>'AEO 2023 Table 47 Raw'!AD81</f>
        <v>5.2422110000000002</v>
      </c>
      <c r="AB96" s="29">
        <f>'AEO 2023 Table 47 Raw'!AE81</f>
        <v>5.3715659999999996</v>
      </c>
      <c r="AC96" s="29">
        <f>'AEO 2023 Table 47 Raw'!AF81</f>
        <v>5.5012590000000001</v>
      </c>
      <c r="AD96" s="29">
        <f>'AEO 2023 Table 47 Raw'!AG81</f>
        <v>5.6312749999999996</v>
      </c>
      <c r="AE96" s="29">
        <f>'AEO 2023 Table 47 Raw'!AH81</f>
        <v>5.7617219999999998</v>
      </c>
      <c r="AF96" s="52">
        <f>'AEO 2023 Table 47 Raw'!AI81</f>
        <v>3.6999999999999998E-2</v>
      </c>
    </row>
    <row r="97" spans="1:32" ht="12" customHeight="1">
      <c r="A97" s="8" t="s">
        <v>1905</v>
      </c>
      <c r="B97" s="28" t="s">
        <v>1906</v>
      </c>
      <c r="C97" s="29">
        <f>'AEO 2023 Table 47 Raw'!F82</f>
        <v>1.315159</v>
      </c>
      <c r="D97" s="29">
        <f>'AEO 2023 Table 47 Raw'!G82</f>
        <v>1.3515710000000001</v>
      </c>
      <c r="E97" s="29">
        <f>'AEO 2023 Table 47 Raw'!H82</f>
        <v>1.401203</v>
      </c>
      <c r="F97" s="29">
        <f>'AEO 2023 Table 47 Raw'!I82</f>
        <v>1.448269</v>
      </c>
      <c r="G97" s="29">
        <f>'AEO 2023 Table 47 Raw'!J82</f>
        <v>1.490272</v>
      </c>
      <c r="H97" s="29">
        <f>'AEO 2023 Table 47 Raw'!K82</f>
        <v>1.528861</v>
      </c>
      <c r="I97" s="29">
        <f>'AEO 2023 Table 47 Raw'!L82</f>
        <v>1.5658209999999999</v>
      </c>
      <c r="J97" s="29">
        <f>'AEO 2023 Table 47 Raw'!M82</f>
        <v>1.6010279999999999</v>
      </c>
      <c r="K97" s="29">
        <f>'AEO 2023 Table 47 Raw'!N82</f>
        <v>1.632976</v>
      </c>
      <c r="L97" s="29">
        <f>'AEO 2023 Table 47 Raw'!O82</f>
        <v>1.661187</v>
      </c>
      <c r="M97" s="29">
        <f>'AEO 2023 Table 47 Raw'!P82</f>
        <v>1.687252</v>
      </c>
      <c r="N97" s="29">
        <f>'AEO 2023 Table 47 Raw'!Q82</f>
        <v>1.71123</v>
      </c>
      <c r="O97" s="29">
        <f>'AEO 2023 Table 47 Raw'!R82</f>
        <v>1.7331449999999999</v>
      </c>
      <c r="P97" s="29">
        <f>'AEO 2023 Table 47 Raw'!S82</f>
        <v>1.75302</v>
      </c>
      <c r="Q97" s="29">
        <f>'AEO 2023 Table 47 Raw'!T82</f>
        <v>1.770937</v>
      </c>
      <c r="R97" s="29">
        <f>'AEO 2023 Table 47 Raw'!U82</f>
        <v>1.787161</v>
      </c>
      <c r="S97" s="29">
        <f>'AEO 2023 Table 47 Raw'!V82</f>
        <v>1.801885</v>
      </c>
      <c r="T97" s="29">
        <f>'AEO 2023 Table 47 Raw'!W82</f>
        <v>1.815293</v>
      </c>
      <c r="U97" s="29">
        <f>'AEO 2023 Table 47 Raw'!X82</f>
        <v>1.827555</v>
      </c>
      <c r="V97" s="29">
        <f>'AEO 2023 Table 47 Raw'!Y82</f>
        <v>1.8388009999999999</v>
      </c>
      <c r="W97" s="29">
        <f>'AEO 2023 Table 47 Raw'!Z82</f>
        <v>1.849121</v>
      </c>
      <c r="X97" s="29">
        <f>'AEO 2023 Table 47 Raw'!AA82</f>
        <v>1.8585959999999999</v>
      </c>
      <c r="Y97" s="29">
        <f>'AEO 2023 Table 47 Raw'!AB82</f>
        <v>1.8672869999999999</v>
      </c>
      <c r="Z97" s="29">
        <f>'AEO 2023 Table 47 Raw'!AC82</f>
        <v>1.8752530000000001</v>
      </c>
      <c r="AA97" s="29">
        <f>'AEO 2023 Table 47 Raw'!AD82</f>
        <v>1.8825810000000001</v>
      </c>
      <c r="AB97" s="29">
        <f>'AEO 2023 Table 47 Raw'!AE82</f>
        <v>1.8892880000000001</v>
      </c>
      <c r="AC97" s="29">
        <f>'AEO 2023 Table 47 Raw'!AF82</f>
        <v>1.8954009999999999</v>
      </c>
      <c r="AD97" s="29">
        <f>'AEO 2023 Table 47 Raw'!AG82</f>
        <v>1.900908</v>
      </c>
      <c r="AE97" s="29">
        <f>'AEO 2023 Table 47 Raw'!AH82</f>
        <v>1.9058569999999999</v>
      </c>
      <c r="AF97" s="52">
        <f>'AEO 2023 Table 47 Raw'!AI82</f>
        <v>1.2999999999999999E-2</v>
      </c>
    </row>
    <row r="98" spans="1:32" ht="15" customHeight="1">
      <c r="A98" s="8" t="s">
        <v>1907</v>
      </c>
      <c r="B98" s="28" t="s">
        <v>1908</v>
      </c>
      <c r="C98" s="29">
        <f>'AEO 2023 Table 47 Raw'!F83</f>
        <v>1.3873660000000001</v>
      </c>
      <c r="D98" s="29">
        <f>'AEO 2023 Table 47 Raw'!G83</f>
        <v>1.5061150000000001</v>
      </c>
      <c r="E98" s="29">
        <f>'AEO 2023 Table 47 Raw'!H83</f>
        <v>1.6128100000000001</v>
      </c>
      <c r="F98" s="29">
        <f>'AEO 2023 Table 47 Raw'!I83</f>
        <v>1.7258629999999999</v>
      </c>
      <c r="G98" s="29">
        <f>'AEO 2023 Table 47 Raw'!J83</f>
        <v>1.854373</v>
      </c>
      <c r="H98" s="29">
        <f>'AEO 2023 Table 47 Raw'!K83</f>
        <v>1.978618</v>
      </c>
      <c r="I98" s="29">
        <f>'AEO 2023 Table 47 Raw'!L83</f>
        <v>2.0982919999999998</v>
      </c>
      <c r="J98" s="29">
        <f>'AEO 2023 Table 47 Raw'!M83</f>
        <v>2.212968</v>
      </c>
      <c r="K98" s="29">
        <f>'AEO 2023 Table 47 Raw'!N83</f>
        <v>2.3225889999999998</v>
      </c>
      <c r="L98" s="29">
        <f>'AEO 2023 Table 47 Raw'!O83</f>
        <v>2.4248690000000002</v>
      </c>
      <c r="M98" s="29">
        <f>'AEO 2023 Table 47 Raw'!P83</f>
        <v>2.5281760000000002</v>
      </c>
      <c r="N98" s="29">
        <f>'AEO 2023 Table 47 Raw'!Q83</f>
        <v>2.6335980000000001</v>
      </c>
      <c r="O98" s="29">
        <f>'AEO 2023 Table 47 Raw'!R83</f>
        <v>2.7414800000000001</v>
      </c>
      <c r="P98" s="29">
        <f>'AEO 2023 Table 47 Raw'!S83</f>
        <v>2.8521390000000002</v>
      </c>
      <c r="Q98" s="29">
        <f>'AEO 2023 Table 47 Raw'!T83</f>
        <v>2.9651719999999999</v>
      </c>
      <c r="R98" s="29">
        <f>'AEO 2023 Table 47 Raw'!U83</f>
        <v>3.081699</v>
      </c>
      <c r="S98" s="29">
        <f>'AEO 2023 Table 47 Raw'!V83</f>
        <v>3.2019039999999999</v>
      </c>
      <c r="T98" s="29">
        <f>'AEO 2023 Table 47 Raw'!W83</f>
        <v>3.3258559999999999</v>
      </c>
      <c r="U98" s="29">
        <f>'AEO 2023 Table 47 Raw'!X83</f>
        <v>3.4535149999999999</v>
      </c>
      <c r="V98" s="29">
        <f>'AEO 2023 Table 47 Raw'!Y83</f>
        <v>3.585645</v>
      </c>
      <c r="W98" s="29">
        <f>'AEO 2023 Table 47 Raw'!Z83</f>
        <v>3.7219479999999998</v>
      </c>
      <c r="X98" s="29">
        <f>'AEO 2023 Table 47 Raw'!AA83</f>
        <v>3.8624550000000002</v>
      </c>
      <c r="Y98" s="29">
        <f>'AEO 2023 Table 47 Raw'!AB83</f>
        <v>4.0071919999999999</v>
      </c>
      <c r="Z98" s="29">
        <f>'AEO 2023 Table 47 Raw'!AC83</f>
        <v>4.1561370000000002</v>
      </c>
      <c r="AA98" s="29">
        <f>'AEO 2023 Table 47 Raw'!AD83</f>
        <v>4.3064840000000002</v>
      </c>
      <c r="AB98" s="29">
        <f>'AEO 2023 Table 47 Raw'!AE83</f>
        <v>4.4612210000000001</v>
      </c>
      <c r="AC98" s="29">
        <f>'AEO 2023 Table 47 Raw'!AF83</f>
        <v>4.620444</v>
      </c>
      <c r="AD98" s="29">
        <f>'AEO 2023 Table 47 Raw'!AG83</f>
        <v>4.7842510000000003</v>
      </c>
      <c r="AE98" s="29">
        <f>'AEO 2023 Table 47 Raw'!AH83</f>
        <v>4.9525699999999997</v>
      </c>
      <c r="AF98" s="52">
        <f>'AEO 2023 Table 47 Raw'!AI83</f>
        <v>4.5999999999999999E-2</v>
      </c>
    </row>
    <row r="99" spans="1:32" ht="15" customHeight="1">
      <c r="A99" s="8" t="s">
        <v>1909</v>
      </c>
      <c r="B99" s="28" t="s">
        <v>1910</v>
      </c>
      <c r="C99" s="29">
        <f>'AEO 2023 Table 47 Raw'!F84</f>
        <v>33.362082999999998</v>
      </c>
      <c r="D99" s="29">
        <f>'AEO 2023 Table 47 Raw'!G84</f>
        <v>33.291046000000001</v>
      </c>
      <c r="E99" s="29">
        <f>'AEO 2023 Table 47 Raw'!H84</f>
        <v>33.543773999999999</v>
      </c>
      <c r="F99" s="29">
        <f>'AEO 2023 Table 47 Raw'!I84</f>
        <v>33.943812999999999</v>
      </c>
      <c r="G99" s="29">
        <f>'AEO 2023 Table 47 Raw'!J84</f>
        <v>34.447868</v>
      </c>
      <c r="H99" s="29">
        <f>'AEO 2023 Table 47 Raw'!K84</f>
        <v>34.956932000000002</v>
      </c>
      <c r="I99" s="29">
        <f>'AEO 2023 Table 47 Raw'!L84</f>
        <v>35.476719000000003</v>
      </c>
      <c r="J99" s="29">
        <f>'AEO 2023 Table 47 Raw'!M84</f>
        <v>35.983359999999998</v>
      </c>
      <c r="K99" s="29">
        <f>'AEO 2023 Table 47 Raw'!N84</f>
        <v>36.478530999999997</v>
      </c>
      <c r="L99" s="29">
        <f>'AEO 2023 Table 47 Raw'!O84</f>
        <v>36.997509000000001</v>
      </c>
      <c r="M99" s="29">
        <f>'AEO 2023 Table 47 Raw'!P84</f>
        <v>37.577545000000001</v>
      </c>
      <c r="N99" s="29">
        <f>'AEO 2023 Table 47 Raw'!Q84</f>
        <v>38.168385000000001</v>
      </c>
      <c r="O99" s="29">
        <f>'AEO 2023 Table 47 Raw'!R84</f>
        <v>38.726424999999999</v>
      </c>
      <c r="P99" s="29">
        <f>'AEO 2023 Table 47 Raw'!S84</f>
        <v>39.286076000000001</v>
      </c>
      <c r="Q99" s="29">
        <f>'AEO 2023 Table 47 Raw'!T84</f>
        <v>39.871765000000003</v>
      </c>
      <c r="R99" s="29">
        <f>'AEO 2023 Table 47 Raw'!U84</f>
        <v>40.487602000000003</v>
      </c>
      <c r="S99" s="29">
        <f>'AEO 2023 Table 47 Raw'!V84</f>
        <v>41.134417999999997</v>
      </c>
      <c r="T99" s="29">
        <f>'AEO 2023 Table 47 Raw'!W84</f>
        <v>41.797691</v>
      </c>
      <c r="U99" s="29">
        <f>'AEO 2023 Table 47 Raw'!X84</f>
        <v>42.491652999999999</v>
      </c>
      <c r="V99" s="29">
        <f>'AEO 2023 Table 47 Raw'!Y84</f>
        <v>43.184508999999998</v>
      </c>
      <c r="W99" s="29">
        <f>'AEO 2023 Table 47 Raw'!Z84</f>
        <v>43.892471</v>
      </c>
      <c r="X99" s="29">
        <f>'AEO 2023 Table 47 Raw'!AA84</f>
        <v>44.611888999999998</v>
      </c>
      <c r="Y99" s="29">
        <f>'AEO 2023 Table 47 Raw'!AB84</f>
        <v>45.339897000000001</v>
      </c>
      <c r="Z99" s="29">
        <f>'AEO 2023 Table 47 Raw'!AC84</f>
        <v>46.064582999999999</v>
      </c>
      <c r="AA99" s="29">
        <f>'AEO 2023 Table 47 Raw'!AD84</f>
        <v>46.800407</v>
      </c>
      <c r="AB99" s="29">
        <f>'AEO 2023 Table 47 Raw'!AE84</f>
        <v>47.554264000000003</v>
      </c>
      <c r="AC99" s="29">
        <f>'AEO 2023 Table 47 Raw'!AF84</f>
        <v>48.323734000000002</v>
      </c>
      <c r="AD99" s="29">
        <f>'AEO 2023 Table 47 Raw'!AG84</f>
        <v>49.105536999999998</v>
      </c>
      <c r="AE99" s="29">
        <f>'AEO 2023 Table 47 Raw'!AH84</f>
        <v>49.902842999999997</v>
      </c>
      <c r="AF99" s="52">
        <f>'AEO 2023 Table 47 Raw'!AI84</f>
        <v>1.4E-2</v>
      </c>
    </row>
    <row r="100" spans="1:32" ht="15" customHeight="1">
      <c r="A100" s="8" t="s">
        <v>1911</v>
      </c>
      <c r="B100" s="28" t="s">
        <v>1912</v>
      </c>
      <c r="C100" s="29">
        <f>'AEO 2023 Table 47 Raw'!F85</f>
        <v>83.452560000000005</v>
      </c>
      <c r="D100" s="29">
        <f>'AEO 2023 Table 47 Raw'!G85</f>
        <v>87.040908999999999</v>
      </c>
      <c r="E100" s="29">
        <f>'AEO 2023 Table 47 Raw'!H85</f>
        <v>91.019249000000002</v>
      </c>
      <c r="F100" s="29">
        <f>'AEO 2023 Table 47 Raw'!I85</f>
        <v>94.816528000000005</v>
      </c>
      <c r="G100" s="29">
        <f>'AEO 2023 Table 47 Raw'!J85</f>
        <v>98.465987999999996</v>
      </c>
      <c r="H100" s="29">
        <f>'AEO 2023 Table 47 Raw'!K85</f>
        <v>101.86409</v>
      </c>
      <c r="I100" s="29">
        <f>'AEO 2023 Table 47 Raw'!L85</f>
        <v>105.071213</v>
      </c>
      <c r="J100" s="29">
        <f>'AEO 2023 Table 47 Raw'!M85</f>
        <v>108.08477000000001</v>
      </c>
      <c r="K100" s="29">
        <f>'AEO 2023 Table 47 Raw'!N85</f>
        <v>110.938408</v>
      </c>
      <c r="L100" s="29">
        <f>'AEO 2023 Table 47 Raw'!O85</f>
        <v>113.716522</v>
      </c>
      <c r="M100" s="29">
        <f>'AEO 2023 Table 47 Raw'!P85</f>
        <v>116.52939600000001</v>
      </c>
      <c r="N100" s="29">
        <f>'AEO 2023 Table 47 Raw'!Q85</f>
        <v>119.30880000000001</v>
      </c>
      <c r="O100" s="29">
        <f>'AEO 2023 Table 47 Raw'!R85</f>
        <v>121.966949</v>
      </c>
      <c r="P100" s="29">
        <f>'AEO 2023 Table 47 Raw'!S85</f>
        <v>124.580147</v>
      </c>
      <c r="Q100" s="29">
        <f>'AEO 2023 Table 47 Raw'!T85</f>
        <v>127.227577</v>
      </c>
      <c r="R100" s="29">
        <f>'AEO 2023 Table 47 Raw'!U85</f>
        <v>129.93373099999999</v>
      </c>
      <c r="S100" s="29">
        <f>'AEO 2023 Table 47 Raw'!V85</f>
        <v>132.70126300000001</v>
      </c>
      <c r="T100" s="29">
        <f>'AEO 2023 Table 47 Raw'!W85</f>
        <v>135.505447</v>
      </c>
      <c r="U100" s="29">
        <f>'AEO 2023 Table 47 Raw'!X85</f>
        <v>138.39643899999999</v>
      </c>
      <c r="V100" s="29">
        <f>'AEO 2023 Table 47 Raw'!Y85</f>
        <v>141.29568499999999</v>
      </c>
      <c r="W100" s="29">
        <f>'AEO 2023 Table 47 Raw'!Z85</f>
        <v>144.24375900000001</v>
      </c>
      <c r="X100" s="29">
        <f>'AEO 2023 Table 47 Raw'!AA85</f>
        <v>147.23117099999999</v>
      </c>
      <c r="Y100" s="29">
        <f>'AEO 2023 Table 47 Raw'!AB85</f>
        <v>150.25071700000001</v>
      </c>
      <c r="Z100" s="29">
        <f>'AEO 2023 Table 47 Raw'!AC85</f>
        <v>153.27423099999999</v>
      </c>
      <c r="AA100" s="29">
        <f>'AEO 2023 Table 47 Raw'!AD85</f>
        <v>156.33902</v>
      </c>
      <c r="AB100" s="29">
        <f>'AEO 2023 Table 47 Raw'!AE85</f>
        <v>159.47041300000001</v>
      </c>
      <c r="AC100" s="29">
        <f>'AEO 2023 Table 47 Raw'!AF85</f>
        <v>162.66952499999999</v>
      </c>
      <c r="AD100" s="29">
        <f>'AEO 2023 Table 47 Raw'!AG85</f>
        <v>165.93566899999999</v>
      </c>
      <c r="AE100" s="29">
        <f>'AEO 2023 Table 47 Raw'!AH85</f>
        <v>169.28036499999999</v>
      </c>
      <c r="AF100" s="52">
        <f>'AEO 2023 Table 47 Raw'!AI85</f>
        <v>2.5999999999999999E-2</v>
      </c>
    </row>
    <row r="101" spans="1:32" ht="15" customHeight="1">
      <c r="A101" s="8" t="s">
        <v>1913</v>
      </c>
      <c r="B101" s="28" t="s">
        <v>1914</v>
      </c>
      <c r="C101" s="29">
        <f>'AEO 2023 Table 47 Raw'!F86</f>
        <v>116.81465900000001</v>
      </c>
      <c r="D101" s="29">
        <f>'AEO 2023 Table 47 Raw'!G86</f>
        <v>120.331947</v>
      </c>
      <c r="E101" s="29">
        <f>'AEO 2023 Table 47 Raw'!H86</f>
        <v>124.563034</v>
      </c>
      <c r="F101" s="29">
        <f>'AEO 2023 Table 47 Raw'!I86</f>
        <v>128.76033000000001</v>
      </c>
      <c r="G101" s="29">
        <f>'AEO 2023 Table 47 Raw'!J86</f>
        <v>132.91386399999999</v>
      </c>
      <c r="H101" s="29">
        <f>'AEO 2023 Table 47 Raw'!K86</f>
        <v>136.820999</v>
      </c>
      <c r="I101" s="29">
        <f>'AEO 2023 Table 47 Raw'!L86</f>
        <v>140.54792800000001</v>
      </c>
      <c r="J101" s="29">
        <f>'AEO 2023 Table 47 Raw'!M86</f>
        <v>144.06811500000001</v>
      </c>
      <c r="K101" s="29">
        <f>'AEO 2023 Table 47 Raw'!N86</f>
        <v>147.41693100000001</v>
      </c>
      <c r="L101" s="29">
        <f>'AEO 2023 Table 47 Raw'!O86</f>
        <v>150.71400499999999</v>
      </c>
      <c r="M101" s="29">
        <f>'AEO 2023 Table 47 Raw'!P86</f>
        <v>154.10694899999999</v>
      </c>
      <c r="N101" s="29">
        <f>'AEO 2023 Table 47 Raw'!Q86</f>
        <v>157.47714199999999</v>
      </c>
      <c r="O101" s="29">
        <f>'AEO 2023 Table 47 Raw'!R86</f>
        <v>160.69338999999999</v>
      </c>
      <c r="P101" s="29">
        <f>'AEO 2023 Table 47 Raw'!S86</f>
        <v>163.86622600000001</v>
      </c>
      <c r="Q101" s="29">
        <f>'AEO 2023 Table 47 Raw'!T86</f>
        <v>167.09934999999999</v>
      </c>
      <c r="R101" s="29">
        <f>'AEO 2023 Table 47 Raw'!U86</f>
        <v>170.42132599999999</v>
      </c>
      <c r="S101" s="29">
        <f>'AEO 2023 Table 47 Raw'!V86</f>
        <v>173.835678</v>
      </c>
      <c r="T101" s="29">
        <f>'AEO 2023 Table 47 Raw'!W86</f>
        <v>177.303146</v>
      </c>
      <c r="U101" s="29">
        <f>'AEO 2023 Table 47 Raw'!X86</f>
        <v>180.888092</v>
      </c>
      <c r="V101" s="29">
        <f>'AEO 2023 Table 47 Raw'!Y86</f>
        <v>184.480209</v>
      </c>
      <c r="W101" s="29">
        <f>'AEO 2023 Table 47 Raw'!Z86</f>
        <v>188.13623000000001</v>
      </c>
      <c r="X101" s="29">
        <f>'AEO 2023 Table 47 Raw'!AA86</f>
        <v>191.843063</v>
      </c>
      <c r="Y101" s="29">
        <f>'AEO 2023 Table 47 Raw'!AB86</f>
        <v>195.59063699999999</v>
      </c>
      <c r="Z101" s="29">
        <f>'AEO 2023 Table 47 Raw'!AC86</f>
        <v>199.33880600000001</v>
      </c>
      <c r="AA101" s="29">
        <f>'AEO 2023 Table 47 Raw'!AD86</f>
        <v>203.13940400000001</v>
      </c>
      <c r="AB101" s="29">
        <f>'AEO 2023 Table 47 Raw'!AE86</f>
        <v>207.02465799999999</v>
      </c>
      <c r="AC101" s="29">
        <f>'AEO 2023 Table 47 Raw'!AF86</f>
        <v>210.99328600000001</v>
      </c>
      <c r="AD101" s="29">
        <f>'AEO 2023 Table 47 Raw'!AG86</f>
        <v>215.04122899999999</v>
      </c>
      <c r="AE101" s="29">
        <f>'AEO 2023 Table 47 Raw'!AH86</f>
        <v>219.183167</v>
      </c>
      <c r="AF101" s="52">
        <f>'AEO 2023 Table 47 Raw'!AI86</f>
        <v>2.3E-2</v>
      </c>
    </row>
    <row r="102" spans="1:32" ht="15" customHeight="1">
      <c r="A102" s="8" t="s">
        <v>1915</v>
      </c>
      <c r="B102" s="28" t="s">
        <v>1916</v>
      </c>
      <c r="C102" s="29">
        <f>'AEO 2023 Table 47 Raw'!F87</f>
        <v>0</v>
      </c>
      <c r="D102" s="29">
        <f>'AEO 2023 Table 47 Raw'!G87</f>
        <v>0</v>
      </c>
      <c r="E102" s="29">
        <f>'AEO 2023 Table 47 Raw'!H87</f>
        <v>0</v>
      </c>
      <c r="F102" s="29">
        <f>'AEO 2023 Table 47 Raw'!I87</f>
        <v>0</v>
      </c>
      <c r="G102" s="29">
        <f>'AEO 2023 Table 47 Raw'!J87</f>
        <v>0</v>
      </c>
      <c r="H102" s="29">
        <f>'AEO 2023 Table 47 Raw'!K87</f>
        <v>0</v>
      </c>
      <c r="I102" s="29">
        <f>'AEO 2023 Table 47 Raw'!L87</f>
        <v>0</v>
      </c>
      <c r="J102" s="29">
        <f>'AEO 2023 Table 47 Raw'!M87</f>
        <v>0</v>
      </c>
      <c r="K102" s="29">
        <f>'AEO 2023 Table 47 Raw'!N87</f>
        <v>0</v>
      </c>
      <c r="L102" s="29">
        <f>'AEO 2023 Table 47 Raw'!O87</f>
        <v>0</v>
      </c>
      <c r="M102" s="29">
        <f>'AEO 2023 Table 47 Raw'!P87</f>
        <v>0</v>
      </c>
      <c r="N102" s="29">
        <f>'AEO 2023 Table 47 Raw'!Q87</f>
        <v>0</v>
      </c>
      <c r="O102" s="29">
        <f>'AEO 2023 Table 47 Raw'!R87</f>
        <v>0</v>
      </c>
      <c r="P102" s="29">
        <f>'AEO 2023 Table 47 Raw'!S87</f>
        <v>0</v>
      </c>
      <c r="Q102" s="29">
        <f>'AEO 2023 Table 47 Raw'!T87</f>
        <v>0</v>
      </c>
      <c r="R102" s="29">
        <f>'AEO 2023 Table 47 Raw'!U87</f>
        <v>0</v>
      </c>
      <c r="S102" s="29">
        <f>'AEO 2023 Table 47 Raw'!V87</f>
        <v>0</v>
      </c>
      <c r="T102" s="29">
        <f>'AEO 2023 Table 47 Raw'!W87</f>
        <v>0</v>
      </c>
      <c r="U102" s="29">
        <f>'AEO 2023 Table 47 Raw'!X87</f>
        <v>0</v>
      </c>
      <c r="V102" s="29">
        <f>'AEO 2023 Table 47 Raw'!Y87</f>
        <v>0</v>
      </c>
      <c r="W102" s="29">
        <f>'AEO 2023 Table 47 Raw'!Z87</f>
        <v>0</v>
      </c>
      <c r="X102" s="29">
        <f>'AEO 2023 Table 47 Raw'!AA87</f>
        <v>0</v>
      </c>
      <c r="Y102" s="29">
        <f>'AEO 2023 Table 47 Raw'!AB87</f>
        <v>0</v>
      </c>
      <c r="Z102" s="29">
        <f>'AEO 2023 Table 47 Raw'!AC87</f>
        <v>0</v>
      </c>
      <c r="AA102" s="29">
        <f>'AEO 2023 Table 47 Raw'!AD87</f>
        <v>0</v>
      </c>
      <c r="AB102" s="29">
        <f>'AEO 2023 Table 47 Raw'!AE87</f>
        <v>0</v>
      </c>
      <c r="AC102" s="29">
        <f>'AEO 2023 Table 47 Raw'!AF87</f>
        <v>0</v>
      </c>
      <c r="AD102" s="29">
        <f>'AEO 2023 Table 47 Raw'!AG87</f>
        <v>0</v>
      </c>
      <c r="AE102" s="29">
        <f>'AEO 2023 Table 47 Raw'!AH87</f>
        <v>0</v>
      </c>
      <c r="AF102" s="52">
        <f>'AEO 2023 Table 47 Raw'!AI87</f>
        <v>0</v>
      </c>
    </row>
    <row r="103" spans="1:32" ht="15" customHeight="1">
      <c r="A103" s="8" t="s">
        <v>1917</v>
      </c>
      <c r="B103" s="28" t="s">
        <v>1918</v>
      </c>
      <c r="C103" s="29">
        <f>'AEO 2023 Table 47 Raw'!F88</f>
        <v>1173.034668</v>
      </c>
      <c r="D103" s="29">
        <f>'AEO 2023 Table 47 Raw'!G88</f>
        <v>1318.6945800000001</v>
      </c>
      <c r="E103" s="29">
        <f>'AEO 2023 Table 47 Raw'!H88</f>
        <v>1350.2619629999999</v>
      </c>
      <c r="F103" s="29">
        <f>'AEO 2023 Table 47 Raw'!I88</f>
        <v>1352.2789310000001</v>
      </c>
      <c r="G103" s="29">
        <f>'AEO 2023 Table 47 Raw'!J88</f>
        <v>1371.197754</v>
      </c>
      <c r="H103" s="29">
        <f>'AEO 2023 Table 47 Raw'!K88</f>
        <v>1389.149414</v>
      </c>
      <c r="I103" s="29">
        <f>'AEO 2023 Table 47 Raw'!L88</f>
        <v>1407.1179199999999</v>
      </c>
      <c r="J103" s="29">
        <f>'AEO 2023 Table 47 Raw'!M88</f>
        <v>1421.592529</v>
      </c>
      <c r="K103" s="29">
        <f>'AEO 2023 Table 47 Raw'!N88</f>
        <v>1433.0273440000001</v>
      </c>
      <c r="L103" s="29">
        <f>'AEO 2023 Table 47 Raw'!O88</f>
        <v>1446.8048100000001</v>
      </c>
      <c r="M103" s="29">
        <f>'AEO 2023 Table 47 Raw'!P88</f>
        <v>1468.513672</v>
      </c>
      <c r="N103" s="29">
        <f>'AEO 2023 Table 47 Raw'!Q88</f>
        <v>1491.042236</v>
      </c>
      <c r="O103" s="29">
        <f>'AEO 2023 Table 47 Raw'!R88</f>
        <v>1508.001831</v>
      </c>
      <c r="P103" s="29">
        <f>'AEO 2023 Table 47 Raw'!S88</f>
        <v>1524.5074460000001</v>
      </c>
      <c r="Q103" s="29">
        <f>'AEO 2023 Table 47 Raw'!T88</f>
        <v>1544.2664789999999</v>
      </c>
      <c r="R103" s="29">
        <f>'AEO 2023 Table 47 Raw'!U88</f>
        <v>1567.9221190000001</v>
      </c>
      <c r="S103" s="29">
        <f>'AEO 2023 Table 47 Raw'!V88</f>
        <v>1595.6707759999999</v>
      </c>
      <c r="T103" s="29">
        <f>'AEO 2023 Table 47 Raw'!W88</f>
        <v>1625.223389</v>
      </c>
      <c r="U103" s="29">
        <f>'AEO 2023 Table 47 Raw'!X88</f>
        <v>1658.3792719999999</v>
      </c>
      <c r="V103" s="29">
        <f>'AEO 2023 Table 47 Raw'!Y88</f>
        <v>1690.6396480000001</v>
      </c>
      <c r="W103" s="29">
        <f>'AEO 2023 Table 47 Raw'!Z88</f>
        <v>1724.2036129999999</v>
      </c>
      <c r="X103" s="29">
        <f>'AEO 2023 Table 47 Raw'!AA88</f>
        <v>1758.7885739999999</v>
      </c>
      <c r="Y103" s="29">
        <f>'AEO 2023 Table 47 Raw'!AB88</f>
        <v>1794.2814940000001</v>
      </c>
      <c r="Z103" s="29">
        <f>'AEO 2023 Table 47 Raw'!AC88</f>
        <v>1829.1610109999999</v>
      </c>
      <c r="AA103" s="29">
        <f>'AEO 2023 Table 47 Raw'!AD88</f>
        <v>1866.1365969999999</v>
      </c>
      <c r="AB103" s="29">
        <f>'AEO 2023 Table 47 Raw'!AE88</f>
        <v>1905.77124</v>
      </c>
      <c r="AC103" s="29">
        <f>'AEO 2023 Table 47 Raw'!AF88</f>
        <v>1947.779663</v>
      </c>
      <c r="AD103" s="29">
        <f>'AEO 2023 Table 47 Raw'!AG88</f>
        <v>1991.880981</v>
      </c>
      <c r="AE103" s="29">
        <f>'AEO 2023 Table 47 Raw'!AH88</f>
        <v>2038.8267820000001</v>
      </c>
      <c r="AF103" s="52">
        <f>'AEO 2023 Table 47 Raw'!AI88</f>
        <v>0.02</v>
      </c>
    </row>
    <row r="104" spans="1:32" ht="15" customHeight="1">
      <c r="A104" s="8" t="s">
        <v>1919</v>
      </c>
      <c r="B104" s="28" t="s">
        <v>1920</v>
      </c>
      <c r="C104" s="29">
        <f>'AEO 2023 Table 47 Raw'!F89</f>
        <v>771.93774399999995</v>
      </c>
      <c r="D104" s="29">
        <f>'AEO 2023 Table 47 Raw'!G89</f>
        <v>826.14868200000001</v>
      </c>
      <c r="E104" s="29">
        <f>'AEO 2023 Table 47 Raw'!H89</f>
        <v>825.03100600000005</v>
      </c>
      <c r="F104" s="29">
        <f>'AEO 2023 Table 47 Raw'!I89</f>
        <v>821.41747999999995</v>
      </c>
      <c r="G104" s="29">
        <f>'AEO 2023 Table 47 Raw'!J89</f>
        <v>831.81805399999996</v>
      </c>
      <c r="H104" s="29">
        <f>'AEO 2023 Table 47 Raw'!K89</f>
        <v>841.58648700000003</v>
      </c>
      <c r="I104" s="29">
        <f>'AEO 2023 Table 47 Raw'!L89</f>
        <v>851.34570299999996</v>
      </c>
      <c r="J104" s="29">
        <f>'AEO 2023 Table 47 Raw'!M89</f>
        <v>858.87561000000005</v>
      </c>
      <c r="K104" s="29">
        <f>'AEO 2023 Table 47 Raw'!N89</f>
        <v>864.46972700000003</v>
      </c>
      <c r="L104" s="29">
        <f>'AEO 2023 Table 47 Raw'!O89</f>
        <v>871.53289800000005</v>
      </c>
      <c r="M104" s="29">
        <f>'AEO 2023 Table 47 Raw'!P89</f>
        <v>883.58019999999999</v>
      </c>
      <c r="N104" s="29">
        <f>'AEO 2023 Table 47 Raw'!Q89</f>
        <v>896.11834699999997</v>
      </c>
      <c r="O104" s="29">
        <f>'AEO 2023 Table 47 Raw'!R89</f>
        <v>905.12927200000001</v>
      </c>
      <c r="P104" s="29">
        <f>'AEO 2023 Table 47 Raw'!S89</f>
        <v>913.83673099999999</v>
      </c>
      <c r="Q104" s="29">
        <f>'AEO 2023 Table 47 Raw'!T89</f>
        <v>924.56738299999995</v>
      </c>
      <c r="R104" s="29">
        <f>'AEO 2023 Table 47 Raw'!U89</f>
        <v>937.716858</v>
      </c>
      <c r="S104" s="29">
        <f>'AEO 2023 Table 47 Raw'!V89</f>
        <v>953.39996299999996</v>
      </c>
      <c r="T104" s="29">
        <f>'AEO 2023 Table 47 Raw'!W89</f>
        <v>970.17730700000004</v>
      </c>
      <c r="U104" s="29">
        <f>'AEO 2023 Table 47 Raw'!X89</f>
        <v>989.16076699999996</v>
      </c>
      <c r="V104" s="29">
        <f>'AEO 2023 Table 47 Raw'!Y89</f>
        <v>1007.538635</v>
      </c>
      <c r="W104" s="29">
        <f>'AEO 2023 Table 47 Raw'!Z89</f>
        <v>1026.6834719999999</v>
      </c>
      <c r="X104" s="29">
        <f>'AEO 2023 Table 47 Raw'!AA89</f>
        <v>1046.4167480000001</v>
      </c>
      <c r="Y104" s="29">
        <f>'AEO 2023 Table 47 Raw'!AB89</f>
        <v>1066.6655270000001</v>
      </c>
      <c r="Z104" s="29">
        <f>'AEO 2023 Table 47 Raw'!AC89</f>
        <v>1086.4807129999999</v>
      </c>
      <c r="AA104" s="29">
        <f>'AEO 2023 Table 47 Raw'!AD89</f>
        <v>1107.5491939999999</v>
      </c>
      <c r="AB104" s="29">
        <f>'AEO 2023 Table 47 Raw'!AE89</f>
        <v>1130.216553</v>
      </c>
      <c r="AC104" s="29">
        <f>'AEO 2023 Table 47 Raw'!AF89</f>
        <v>1154.3011469999999</v>
      </c>
      <c r="AD104" s="29">
        <f>'AEO 2023 Table 47 Raw'!AG89</f>
        <v>1179.6252440000001</v>
      </c>
      <c r="AE104" s="29">
        <f>'AEO 2023 Table 47 Raw'!AH89</f>
        <v>1206.6517329999999</v>
      </c>
      <c r="AF104" s="52">
        <f>'AEO 2023 Table 47 Raw'!AI89</f>
        <v>1.6E-2</v>
      </c>
    </row>
    <row r="105" spans="1:32" ht="15" customHeight="1">
      <c r="A105" s="8" t="s">
        <v>1921</v>
      </c>
      <c r="B105" s="28" t="s">
        <v>1922</v>
      </c>
      <c r="C105" s="29">
        <f>'AEO 2023 Table 47 Raw'!F90</f>
        <v>291.44287100000003</v>
      </c>
      <c r="D105" s="29">
        <f>'AEO 2023 Table 47 Raw'!G90</f>
        <v>376.62927200000001</v>
      </c>
      <c r="E105" s="29">
        <f>'AEO 2023 Table 47 Raw'!H90</f>
        <v>410.172821</v>
      </c>
      <c r="F105" s="29">
        <f>'AEO 2023 Table 47 Raw'!I90</f>
        <v>416.49899299999998</v>
      </c>
      <c r="G105" s="29">
        <f>'AEO 2023 Table 47 Raw'!J90</f>
        <v>423.612549</v>
      </c>
      <c r="H105" s="29">
        <f>'AEO 2023 Table 47 Raw'!K90</f>
        <v>430.48113999999998</v>
      </c>
      <c r="I105" s="29">
        <f>'AEO 2023 Table 47 Raw'!L90</f>
        <v>437.37762500000002</v>
      </c>
      <c r="J105" s="29">
        <f>'AEO 2023 Table 47 Raw'!M90</f>
        <v>443.32412699999998</v>
      </c>
      <c r="K105" s="29">
        <f>'AEO 2023 Table 47 Raw'!N90</f>
        <v>448.44000199999999</v>
      </c>
      <c r="L105" s="29">
        <f>'AEO 2023 Table 47 Raw'!O90</f>
        <v>454.22287</v>
      </c>
      <c r="M105" s="29">
        <f>'AEO 2023 Table 47 Raw'!P90</f>
        <v>462.25238000000002</v>
      </c>
      <c r="N105" s="29">
        <f>'AEO 2023 Table 47 Raw'!Q90</f>
        <v>470.542755</v>
      </c>
      <c r="O105" s="29">
        <f>'AEO 2023 Table 47 Raw'!R90</f>
        <v>477.288544</v>
      </c>
      <c r="P105" s="29">
        <f>'AEO 2023 Table 47 Raw'!S90</f>
        <v>483.92678799999999</v>
      </c>
      <c r="Q105" s="29">
        <f>'AEO 2023 Table 47 Raw'!T90</f>
        <v>491.51174900000001</v>
      </c>
      <c r="R105" s="29">
        <f>'AEO 2023 Table 47 Raw'!U90</f>
        <v>500.235657</v>
      </c>
      <c r="S105" s="29">
        <f>'AEO 2023 Table 47 Raw'!V90</f>
        <v>510.16430700000001</v>
      </c>
      <c r="T105" s="29">
        <f>'AEO 2023 Table 47 Raw'!W90</f>
        <v>520.65051300000005</v>
      </c>
      <c r="U105" s="29">
        <f>'AEO 2023 Table 47 Raw'!X90</f>
        <v>532.22595200000001</v>
      </c>
      <c r="V105" s="29">
        <f>'AEO 2023 Table 47 Raw'!Y90</f>
        <v>543.59844999999996</v>
      </c>
      <c r="W105" s="29">
        <f>'AEO 2023 Table 47 Raw'!Z90</f>
        <v>555.40142800000001</v>
      </c>
      <c r="X105" s="29">
        <f>'AEO 2023 Table 47 Raw'!AA90</f>
        <v>567.55664100000001</v>
      </c>
      <c r="Y105" s="29">
        <f>'AEO 2023 Table 47 Raw'!AB90</f>
        <v>580.03369099999998</v>
      </c>
      <c r="Z105" s="29">
        <f>'AEO 2023 Table 47 Raw'!AC90</f>
        <v>592.39367700000003</v>
      </c>
      <c r="AA105" s="29">
        <f>'AEO 2023 Table 47 Raw'!AD90</f>
        <v>605.42309599999999</v>
      </c>
      <c r="AB105" s="29">
        <f>'AEO 2023 Table 47 Raw'!AE90</f>
        <v>619.29064900000003</v>
      </c>
      <c r="AC105" s="29">
        <f>'AEO 2023 Table 47 Raw'!AF90</f>
        <v>633.91833499999996</v>
      </c>
      <c r="AD105" s="29">
        <f>'AEO 2023 Table 47 Raw'!AG90</f>
        <v>649.228027</v>
      </c>
      <c r="AE105" s="29">
        <f>'AEO 2023 Table 47 Raw'!AH90</f>
        <v>665.44378700000004</v>
      </c>
      <c r="AF105" s="52">
        <f>'AEO 2023 Table 47 Raw'!AI90</f>
        <v>0.03</v>
      </c>
    </row>
    <row r="106" spans="1:32" ht="15" customHeight="1">
      <c r="A106" s="8" t="s">
        <v>1923</v>
      </c>
      <c r="B106" s="28" t="s">
        <v>1924</v>
      </c>
      <c r="C106" s="29">
        <f>'AEO 2023 Table 47 Raw'!F91</f>
        <v>109.65400700000001</v>
      </c>
      <c r="D106" s="29">
        <f>'AEO 2023 Table 47 Raw'!G91</f>
        <v>115.916664</v>
      </c>
      <c r="E106" s="29">
        <f>'AEO 2023 Table 47 Raw'!H91</f>
        <v>115.05811300000001</v>
      </c>
      <c r="F106" s="29">
        <f>'AEO 2023 Table 47 Raw'!I91</f>
        <v>114.36243399999999</v>
      </c>
      <c r="G106" s="29">
        <f>'AEO 2023 Table 47 Raw'!J91</f>
        <v>115.767021</v>
      </c>
      <c r="H106" s="29">
        <f>'AEO 2023 Table 47 Raw'!K91</f>
        <v>117.08181</v>
      </c>
      <c r="I106" s="29">
        <f>'AEO 2023 Table 47 Raw'!L91</f>
        <v>118.394547</v>
      </c>
      <c r="J106" s="29">
        <f>'AEO 2023 Table 47 Raw'!M91</f>
        <v>119.392647</v>
      </c>
      <c r="K106" s="29">
        <f>'AEO 2023 Table 47 Raw'!N91</f>
        <v>120.11769099999999</v>
      </c>
      <c r="L106" s="29">
        <f>'AEO 2023 Table 47 Raw'!O91</f>
        <v>121.049088</v>
      </c>
      <c r="M106" s="29">
        <f>'AEO 2023 Table 47 Raw'!P91</f>
        <v>122.68103000000001</v>
      </c>
      <c r="N106" s="29">
        <f>'AEO 2023 Table 47 Raw'!Q91</f>
        <v>124.381058</v>
      </c>
      <c r="O106" s="29">
        <f>'AEO 2023 Table 47 Raw'!R91</f>
        <v>125.584198</v>
      </c>
      <c r="P106" s="29">
        <f>'AEO 2023 Table 47 Raw'!S91</f>
        <v>126.74402600000001</v>
      </c>
      <c r="Q106" s="29">
        <f>'AEO 2023 Table 47 Raw'!T91</f>
        <v>128.187408</v>
      </c>
      <c r="R106" s="29">
        <f>'AEO 2023 Table 47 Raw'!U91</f>
        <v>129.96958900000001</v>
      </c>
      <c r="S106" s="29">
        <f>'AEO 2023 Table 47 Raw'!V91</f>
        <v>132.106415</v>
      </c>
      <c r="T106" s="29">
        <f>'AEO 2023 Table 47 Raw'!W91</f>
        <v>134.39553799999999</v>
      </c>
      <c r="U106" s="29">
        <f>'AEO 2023 Table 47 Raw'!X91</f>
        <v>136.99246199999999</v>
      </c>
      <c r="V106" s="29">
        <f>'AEO 2023 Table 47 Raw'!Y91</f>
        <v>139.50266999999999</v>
      </c>
      <c r="W106" s="29">
        <f>'AEO 2023 Table 47 Raw'!Z91</f>
        <v>142.11863700000001</v>
      </c>
      <c r="X106" s="29">
        <f>'AEO 2023 Table 47 Raw'!AA91</f>
        <v>144.81526199999999</v>
      </c>
      <c r="Y106" s="29">
        <f>'AEO 2023 Table 47 Raw'!AB91</f>
        <v>147.582245</v>
      </c>
      <c r="Z106" s="29">
        <f>'AEO 2023 Table 47 Raw'!AC91</f>
        <v>150.28645299999999</v>
      </c>
      <c r="AA106" s="29">
        <f>'AEO 2023 Table 47 Raw'!AD91</f>
        <v>153.16430700000001</v>
      </c>
      <c r="AB106" s="29">
        <f>'AEO 2023 Table 47 Raw'!AE91</f>
        <v>156.26412999999999</v>
      </c>
      <c r="AC106" s="29">
        <f>'AEO 2023 Table 47 Raw'!AF91</f>
        <v>159.560318</v>
      </c>
      <c r="AD106" s="29">
        <f>'AEO 2023 Table 47 Raw'!AG91</f>
        <v>163.027771</v>
      </c>
      <c r="AE106" s="29">
        <f>'AEO 2023 Table 47 Raw'!AH91</f>
        <v>166.73127700000001</v>
      </c>
      <c r="AF106" s="52">
        <f>'AEO 2023 Table 47 Raw'!AI91</f>
        <v>1.4999999999999999E-2</v>
      </c>
    </row>
    <row r="107" spans="1:32" ht="15" customHeight="1">
      <c r="AF107" s="55"/>
    </row>
    <row r="108" spans="1:32" ht="15" customHeight="1">
      <c r="B108" s="27" t="s">
        <v>1925</v>
      </c>
      <c r="AF108" s="55"/>
    </row>
    <row r="109" spans="1:32" ht="15" customHeight="1">
      <c r="A109" s="8" t="s">
        <v>1926</v>
      </c>
      <c r="B109" s="28" t="s">
        <v>1892</v>
      </c>
      <c r="C109" s="29">
        <f>'AEO 2023 Table 47 Raw'!F93</f>
        <v>46.483733999999998</v>
      </c>
      <c r="D109" s="29">
        <f>'AEO 2023 Table 47 Raw'!G93</f>
        <v>52.576613999999999</v>
      </c>
      <c r="E109" s="29">
        <f>'AEO 2023 Table 47 Raw'!H93</f>
        <v>56.012763999999997</v>
      </c>
      <c r="F109" s="29">
        <f>'AEO 2023 Table 47 Raw'!I93</f>
        <v>58.483322000000001</v>
      </c>
      <c r="G109" s="29">
        <f>'AEO 2023 Table 47 Raw'!J93</f>
        <v>60.800694</v>
      </c>
      <c r="H109" s="29">
        <f>'AEO 2023 Table 47 Raw'!K93</f>
        <v>62.895470000000003</v>
      </c>
      <c r="I109" s="29">
        <f>'AEO 2023 Table 47 Raw'!L93</f>
        <v>64.119736000000003</v>
      </c>
      <c r="J109" s="29">
        <f>'AEO 2023 Table 47 Raw'!M93</f>
        <v>65.371596999999994</v>
      </c>
      <c r="K109" s="29">
        <f>'AEO 2023 Table 47 Raw'!N93</f>
        <v>66.645554000000004</v>
      </c>
      <c r="L109" s="29">
        <f>'AEO 2023 Table 47 Raw'!O93</f>
        <v>67.943336000000002</v>
      </c>
      <c r="M109" s="29">
        <f>'AEO 2023 Table 47 Raw'!P93</f>
        <v>69.261993000000004</v>
      </c>
      <c r="N109" s="29">
        <f>'AEO 2023 Table 47 Raw'!Q93</f>
        <v>70.597969000000006</v>
      </c>
      <c r="O109" s="29">
        <f>'AEO 2023 Table 47 Raw'!R93</f>
        <v>71.951194999999998</v>
      </c>
      <c r="P109" s="29">
        <f>'AEO 2023 Table 47 Raw'!S93</f>
        <v>73.321762000000007</v>
      </c>
      <c r="Q109" s="29">
        <f>'AEO 2023 Table 47 Raw'!T93</f>
        <v>74.709625000000003</v>
      </c>
      <c r="R109" s="29">
        <f>'AEO 2023 Table 47 Raw'!U93</f>
        <v>76.115097000000006</v>
      </c>
      <c r="S109" s="29">
        <f>'AEO 2023 Table 47 Raw'!V93</f>
        <v>77.538216000000006</v>
      </c>
      <c r="T109" s="29">
        <f>'AEO 2023 Table 47 Raw'!W93</f>
        <v>78.979500000000002</v>
      </c>
      <c r="U109" s="29">
        <f>'AEO 2023 Table 47 Raw'!X93</f>
        <v>80.436768000000001</v>
      </c>
      <c r="V109" s="29">
        <f>'AEO 2023 Table 47 Raw'!Y93</f>
        <v>81.911124999999998</v>
      </c>
      <c r="W109" s="29">
        <f>'AEO 2023 Table 47 Raw'!Z93</f>
        <v>83.403251999999995</v>
      </c>
      <c r="X109" s="29">
        <f>'AEO 2023 Table 47 Raw'!AA93</f>
        <v>84.912941000000004</v>
      </c>
      <c r="Y109" s="29">
        <f>'AEO 2023 Table 47 Raw'!AB93</f>
        <v>86.442954999999998</v>
      </c>
      <c r="Z109" s="29">
        <f>'AEO 2023 Table 47 Raw'!AC93</f>
        <v>87.994750999999994</v>
      </c>
      <c r="AA109" s="29">
        <f>'AEO 2023 Table 47 Raw'!AD93</f>
        <v>89.568877999999998</v>
      </c>
      <c r="AB109" s="29">
        <f>'AEO 2023 Table 47 Raw'!AE93</f>
        <v>91.166283000000007</v>
      </c>
      <c r="AC109" s="29">
        <f>'AEO 2023 Table 47 Raw'!AF93</f>
        <v>92.787719999999993</v>
      </c>
      <c r="AD109" s="29">
        <f>'AEO 2023 Table 47 Raw'!AG93</f>
        <v>94.434532000000004</v>
      </c>
      <c r="AE109" s="29">
        <f>'AEO 2023 Table 47 Raw'!AH93</f>
        <v>96.107642999999996</v>
      </c>
      <c r="AF109" s="52">
        <f>'AEO 2023 Table 47 Raw'!AI93</f>
        <v>2.5999999999999999E-2</v>
      </c>
    </row>
    <row r="110" spans="1:32" ht="15" customHeight="1">
      <c r="A110" s="8" t="s">
        <v>1927</v>
      </c>
      <c r="B110" s="28" t="s">
        <v>1894</v>
      </c>
      <c r="C110" s="29">
        <f>'AEO 2023 Table 47 Raw'!F94</f>
        <v>44.320006999999997</v>
      </c>
      <c r="D110" s="29">
        <f>'AEO 2023 Table 47 Raw'!G94</f>
        <v>56.016773000000001</v>
      </c>
      <c r="E110" s="29">
        <f>'AEO 2023 Table 47 Raw'!H94</f>
        <v>65.242180000000005</v>
      </c>
      <c r="F110" s="29">
        <f>'AEO 2023 Table 47 Raw'!I94</f>
        <v>71.493279000000001</v>
      </c>
      <c r="G110" s="29">
        <f>'AEO 2023 Table 47 Raw'!J94</f>
        <v>76.510611999999995</v>
      </c>
      <c r="H110" s="29">
        <f>'AEO 2023 Table 47 Raw'!K94</f>
        <v>80.981887999999998</v>
      </c>
      <c r="I110" s="29">
        <f>'AEO 2023 Table 47 Raw'!L94</f>
        <v>82.990195999999997</v>
      </c>
      <c r="J110" s="29">
        <f>'AEO 2023 Table 47 Raw'!M94</f>
        <v>85.038689000000005</v>
      </c>
      <c r="K110" s="29">
        <f>'AEO 2023 Table 47 Raw'!N94</f>
        <v>87.125076000000007</v>
      </c>
      <c r="L110" s="29">
        <f>'AEO 2023 Table 47 Raw'!O94</f>
        <v>89.250031000000007</v>
      </c>
      <c r="M110" s="29">
        <f>'AEO 2023 Table 47 Raw'!P94</f>
        <v>91.412482999999995</v>
      </c>
      <c r="N110" s="29">
        <f>'AEO 2023 Table 47 Raw'!Q94</f>
        <v>93.610962000000001</v>
      </c>
      <c r="O110" s="29">
        <f>'AEO 2023 Table 47 Raw'!R94</f>
        <v>95.845900999999998</v>
      </c>
      <c r="P110" s="29">
        <f>'AEO 2023 Table 47 Raw'!S94</f>
        <v>98.117858999999996</v>
      </c>
      <c r="Q110" s="29">
        <f>'AEO 2023 Table 47 Raw'!T94</f>
        <v>100.427132</v>
      </c>
      <c r="R110" s="29">
        <f>'AEO 2023 Table 47 Raw'!U94</f>
        <v>102.77475</v>
      </c>
      <c r="S110" s="29">
        <f>'AEO 2023 Table 47 Raw'!V94</f>
        <v>105.161118</v>
      </c>
      <c r="T110" s="29">
        <f>'AEO 2023 Table 47 Raw'!W94</f>
        <v>107.58744</v>
      </c>
      <c r="U110" s="29">
        <f>'AEO 2023 Table 47 Raw'!X94</f>
        <v>110.053513</v>
      </c>
      <c r="V110" s="29">
        <f>'AEO 2023 Table 47 Raw'!Y94</f>
        <v>112.55989099999999</v>
      </c>
      <c r="W110" s="29">
        <f>'AEO 2023 Table 47 Raw'!Z94</f>
        <v>115.107895</v>
      </c>
      <c r="X110" s="29">
        <f>'AEO 2023 Table 47 Raw'!AA94</f>
        <v>117.697464</v>
      </c>
      <c r="Y110" s="29">
        <f>'AEO 2023 Table 47 Raw'!AB94</f>
        <v>120.33337400000001</v>
      </c>
      <c r="Z110" s="29">
        <f>'AEO 2023 Table 47 Raw'!AC94</f>
        <v>123.01821099999999</v>
      </c>
      <c r="AA110" s="29">
        <f>'AEO 2023 Table 47 Raw'!AD94</f>
        <v>125.753281</v>
      </c>
      <c r="AB110" s="29">
        <f>'AEO 2023 Table 47 Raw'!AE94</f>
        <v>128.54042100000001</v>
      </c>
      <c r="AC110" s="29">
        <f>'AEO 2023 Table 47 Raw'!AF94</f>
        <v>131.38125600000001</v>
      </c>
      <c r="AD110" s="29">
        <f>'AEO 2023 Table 47 Raw'!AG94</f>
        <v>134.27836600000001</v>
      </c>
      <c r="AE110" s="29">
        <f>'AEO 2023 Table 47 Raw'!AH94</f>
        <v>137.233643</v>
      </c>
      <c r="AF110" s="52">
        <f>'AEO 2023 Table 47 Raw'!AI94</f>
        <v>4.1000000000000002E-2</v>
      </c>
    </row>
    <row r="111" spans="1:32" ht="15" customHeight="1">
      <c r="A111" s="8" t="s">
        <v>1928</v>
      </c>
      <c r="B111" s="28" t="s">
        <v>1896</v>
      </c>
      <c r="C111" s="29">
        <f>'AEO 2023 Table 47 Raw'!F95</f>
        <v>6.9848179999999997</v>
      </c>
      <c r="D111" s="29">
        <f>'AEO 2023 Table 47 Raw'!G95</f>
        <v>7.9436809999999998</v>
      </c>
      <c r="E111" s="29">
        <f>'AEO 2023 Table 47 Raw'!H95</f>
        <v>8.5961859999999994</v>
      </c>
      <c r="F111" s="29">
        <f>'AEO 2023 Table 47 Raw'!I95</f>
        <v>8.9671769999999995</v>
      </c>
      <c r="G111" s="29">
        <f>'AEO 2023 Table 47 Raw'!J95</f>
        <v>9.3172130000000006</v>
      </c>
      <c r="H111" s="29">
        <f>'AEO 2023 Table 47 Raw'!K95</f>
        <v>9.6337810000000008</v>
      </c>
      <c r="I111" s="29">
        <f>'AEO 2023 Table 47 Raw'!L95</f>
        <v>9.8202590000000001</v>
      </c>
      <c r="J111" s="29">
        <f>'AEO 2023 Table 47 Raw'!M95</f>
        <v>10.010951</v>
      </c>
      <c r="K111" s="29">
        <f>'AEO 2023 Table 47 Raw'!N95</f>
        <v>10.205007999999999</v>
      </c>
      <c r="L111" s="29">
        <f>'AEO 2023 Table 47 Raw'!O95</f>
        <v>10.402691000000001</v>
      </c>
      <c r="M111" s="29">
        <f>'AEO 2023 Table 47 Raw'!P95</f>
        <v>10.603547000000001</v>
      </c>
      <c r="N111" s="29">
        <f>'AEO 2023 Table 47 Raw'!Q95</f>
        <v>10.807024</v>
      </c>
      <c r="O111" s="29">
        <f>'AEO 2023 Table 47 Raw'!R95</f>
        <v>11.013108000000001</v>
      </c>
      <c r="P111" s="29">
        <f>'AEO 2023 Table 47 Raw'!S95</f>
        <v>11.221814</v>
      </c>
      <c r="Q111" s="29">
        <f>'AEO 2023 Table 47 Raw'!T95</f>
        <v>11.433130999999999</v>
      </c>
      <c r="R111" s="29">
        <f>'AEO 2023 Table 47 Raw'!U95</f>
        <v>11.647105</v>
      </c>
      <c r="S111" s="29">
        <f>'AEO 2023 Table 47 Raw'!V95</f>
        <v>11.863749</v>
      </c>
      <c r="T111" s="29">
        <f>'AEO 2023 Table 47 Raw'!W95</f>
        <v>12.083130000000001</v>
      </c>
      <c r="U111" s="29">
        <f>'AEO 2023 Table 47 Raw'!X95</f>
        <v>12.304914999999999</v>
      </c>
      <c r="V111" s="29">
        <f>'AEO 2023 Table 47 Raw'!Y95</f>
        <v>12.529273999999999</v>
      </c>
      <c r="W111" s="29">
        <f>'AEO 2023 Table 47 Raw'!Z95</f>
        <v>12.756309</v>
      </c>
      <c r="X111" s="29">
        <f>'AEO 2023 Table 47 Raw'!AA95</f>
        <v>12.985987</v>
      </c>
      <c r="Y111" s="29">
        <f>'AEO 2023 Table 47 Raw'!AB95</f>
        <v>13.218731</v>
      </c>
      <c r="Z111" s="29">
        <f>'AEO 2023 Table 47 Raw'!AC95</f>
        <v>13.45476</v>
      </c>
      <c r="AA111" s="29">
        <f>'AEO 2023 Table 47 Raw'!AD95</f>
        <v>13.694159000000001</v>
      </c>
      <c r="AB111" s="29">
        <f>'AEO 2023 Table 47 Raw'!AE95</f>
        <v>13.937068</v>
      </c>
      <c r="AC111" s="29">
        <f>'AEO 2023 Table 47 Raw'!AF95</f>
        <v>14.183602</v>
      </c>
      <c r="AD111" s="29">
        <f>'AEO 2023 Table 47 Raw'!AG95</f>
        <v>14.433968999999999</v>
      </c>
      <c r="AE111" s="29">
        <f>'AEO 2023 Table 47 Raw'!AH95</f>
        <v>14.688302999999999</v>
      </c>
      <c r="AF111" s="52">
        <f>'AEO 2023 Table 47 Raw'!AI95</f>
        <v>2.7E-2</v>
      </c>
    </row>
    <row r="112" spans="1:32" ht="15" customHeight="1">
      <c r="A112" s="8" t="s">
        <v>1929</v>
      </c>
      <c r="B112" s="28" t="s">
        <v>1898</v>
      </c>
      <c r="C112" s="29">
        <f>'AEO 2023 Table 47 Raw'!F96</f>
        <v>99.841224999999994</v>
      </c>
      <c r="D112" s="29">
        <f>'AEO 2023 Table 47 Raw'!G96</f>
        <v>121.38716100000001</v>
      </c>
      <c r="E112" s="29">
        <f>'AEO 2023 Table 47 Raw'!H96</f>
        <v>140.14009100000001</v>
      </c>
      <c r="F112" s="29">
        <f>'AEO 2023 Table 47 Raw'!I96</f>
        <v>151.262756</v>
      </c>
      <c r="G112" s="29">
        <f>'AEO 2023 Table 47 Raw'!J96</f>
        <v>161.67996199999999</v>
      </c>
      <c r="H112" s="29">
        <f>'AEO 2023 Table 47 Raw'!K96</f>
        <v>169.41802999999999</v>
      </c>
      <c r="I112" s="29">
        <f>'AEO 2023 Table 47 Raw'!L96</f>
        <v>176.163284</v>
      </c>
      <c r="J112" s="29">
        <f>'AEO 2023 Table 47 Raw'!M96</f>
        <v>182.32843</v>
      </c>
      <c r="K112" s="29">
        <f>'AEO 2023 Table 47 Raw'!N96</f>
        <v>188.683502</v>
      </c>
      <c r="L112" s="29">
        <f>'AEO 2023 Table 47 Raw'!O96</f>
        <v>195.21624800000001</v>
      </c>
      <c r="M112" s="29">
        <f>'AEO 2023 Table 47 Raw'!P96</f>
        <v>201.96676600000001</v>
      </c>
      <c r="N112" s="29">
        <f>'AEO 2023 Table 47 Raw'!Q96</f>
        <v>208.904144</v>
      </c>
      <c r="O112" s="29">
        <f>'AEO 2023 Table 47 Raw'!R96</f>
        <v>216.03270000000001</v>
      </c>
      <c r="P112" s="29">
        <f>'AEO 2023 Table 47 Raw'!S96</f>
        <v>223.35351600000001</v>
      </c>
      <c r="Q112" s="29">
        <f>'AEO 2023 Table 47 Raw'!T96</f>
        <v>230.84750399999999</v>
      </c>
      <c r="R112" s="29">
        <f>'AEO 2023 Table 47 Raw'!U96</f>
        <v>238.536697</v>
      </c>
      <c r="S112" s="29">
        <f>'AEO 2023 Table 47 Raw'!V96</f>
        <v>246.42671200000001</v>
      </c>
      <c r="T112" s="29">
        <f>'AEO 2023 Table 47 Raw'!W96</f>
        <v>254.52114900000001</v>
      </c>
      <c r="U112" s="29">
        <f>'AEO 2023 Table 47 Raw'!X96</f>
        <v>262.81677200000001</v>
      </c>
      <c r="V112" s="29">
        <f>'AEO 2023 Table 47 Raw'!Y96</f>
        <v>271.26284800000002</v>
      </c>
      <c r="W112" s="29">
        <f>'AEO 2023 Table 47 Raw'!Z96</f>
        <v>279.914154</v>
      </c>
      <c r="X112" s="29">
        <f>'AEO 2023 Table 47 Raw'!AA96</f>
        <v>288.77542099999999</v>
      </c>
      <c r="Y112" s="29">
        <f>'AEO 2023 Table 47 Raw'!AB96</f>
        <v>297.85025000000002</v>
      </c>
      <c r="Z112" s="29">
        <f>'AEO 2023 Table 47 Raw'!AC96</f>
        <v>307.14016700000002</v>
      </c>
      <c r="AA112" s="29">
        <f>'AEO 2023 Table 47 Raw'!AD96</f>
        <v>316.583099</v>
      </c>
      <c r="AB112" s="29">
        <f>'AEO 2023 Table 47 Raw'!AE96</f>
        <v>326.23324600000001</v>
      </c>
      <c r="AC112" s="29">
        <f>'AEO 2023 Table 47 Raw'!AF96</f>
        <v>336.11285400000003</v>
      </c>
      <c r="AD112" s="29">
        <f>'AEO 2023 Table 47 Raw'!AG96</f>
        <v>346.24740600000001</v>
      </c>
      <c r="AE112" s="29">
        <f>'AEO 2023 Table 47 Raw'!AH96</f>
        <v>356.65838600000001</v>
      </c>
      <c r="AF112" s="52">
        <f>'AEO 2023 Table 47 Raw'!AI96</f>
        <v>4.7E-2</v>
      </c>
    </row>
    <row r="113" spans="1:32" ht="12" customHeight="1">
      <c r="A113" s="8" t="s">
        <v>1930</v>
      </c>
      <c r="B113" s="28" t="s">
        <v>1900</v>
      </c>
      <c r="C113" s="29">
        <f>'AEO 2023 Table 47 Raw'!F97</f>
        <v>69.764510999999999</v>
      </c>
      <c r="D113" s="29">
        <f>'AEO 2023 Table 47 Raw'!G97</f>
        <v>84.004554999999996</v>
      </c>
      <c r="E113" s="29">
        <f>'AEO 2023 Table 47 Raw'!H97</f>
        <v>96.466919000000004</v>
      </c>
      <c r="F113" s="29">
        <f>'AEO 2023 Table 47 Raw'!I97</f>
        <v>103.140091</v>
      </c>
      <c r="G113" s="29">
        <f>'AEO 2023 Table 47 Raw'!J97</f>
        <v>109.625092</v>
      </c>
      <c r="H113" s="29">
        <f>'AEO 2023 Table 47 Raw'!K97</f>
        <v>114.665237</v>
      </c>
      <c r="I113" s="29">
        <f>'AEO 2023 Table 47 Raw'!L97</f>
        <v>119.181656</v>
      </c>
      <c r="J113" s="29">
        <f>'AEO 2023 Table 47 Raw'!M97</f>
        <v>123.406693</v>
      </c>
      <c r="K113" s="29">
        <f>'AEO 2023 Table 47 Raw'!N97</f>
        <v>127.766006</v>
      </c>
      <c r="L113" s="29">
        <f>'AEO 2023 Table 47 Raw'!O97</f>
        <v>132.25155599999999</v>
      </c>
      <c r="M113" s="29">
        <f>'AEO 2023 Table 47 Raw'!P97</f>
        <v>136.891357</v>
      </c>
      <c r="N113" s="29">
        <f>'AEO 2023 Table 47 Raw'!Q97</f>
        <v>141.66313199999999</v>
      </c>
      <c r="O113" s="29">
        <f>'AEO 2023 Table 47 Raw'!R97</f>
        <v>146.57012900000001</v>
      </c>
      <c r="P113" s="29">
        <f>'AEO 2023 Table 47 Raw'!S97</f>
        <v>151.61326600000001</v>
      </c>
      <c r="Q113" s="29">
        <f>'AEO 2023 Table 47 Raw'!T97</f>
        <v>156.778717</v>
      </c>
      <c r="R113" s="29">
        <f>'AEO 2023 Table 47 Raw'!U97</f>
        <v>162.08247399999999</v>
      </c>
      <c r="S113" s="29">
        <f>'AEO 2023 Table 47 Raw'!V97</f>
        <v>167.52858000000001</v>
      </c>
      <c r="T113" s="29">
        <f>'AEO 2023 Table 47 Raw'!W97</f>
        <v>173.11968999999999</v>
      </c>
      <c r="U113" s="29">
        <f>'AEO 2023 Table 47 Raw'!X97</f>
        <v>178.852982</v>
      </c>
      <c r="V113" s="29">
        <f>'AEO 2023 Table 47 Raw'!Y97</f>
        <v>184.691833</v>
      </c>
      <c r="W113" s="29">
        <f>'AEO 2023 Table 47 Raw'!Z97</f>
        <v>190.676163</v>
      </c>
      <c r="X113" s="29">
        <f>'AEO 2023 Table 47 Raw'!AA97</f>
        <v>196.80931100000001</v>
      </c>
      <c r="Y113" s="29">
        <f>'AEO 2023 Table 47 Raw'!AB97</f>
        <v>203.09402499999999</v>
      </c>
      <c r="Z113" s="29">
        <f>'AEO 2023 Table 47 Raw'!AC97</f>
        <v>209.53149400000001</v>
      </c>
      <c r="AA113" s="29">
        <f>'AEO 2023 Table 47 Raw'!AD97</f>
        <v>216.077438</v>
      </c>
      <c r="AB113" s="29">
        <f>'AEO 2023 Table 47 Raw'!AE97</f>
        <v>222.77117899999999</v>
      </c>
      <c r="AC113" s="29">
        <f>'AEO 2023 Table 47 Raw'!AF97</f>
        <v>229.627655</v>
      </c>
      <c r="AD113" s="29">
        <f>'AEO 2023 Table 47 Raw'!AG97</f>
        <v>236.664062</v>
      </c>
      <c r="AE113" s="29">
        <f>'AEO 2023 Table 47 Raw'!AH97</f>
        <v>243.894913</v>
      </c>
      <c r="AF113" s="52">
        <f>'AEO 2023 Table 47 Raw'!AI97</f>
        <v>4.5999999999999999E-2</v>
      </c>
    </row>
    <row r="114" spans="1:32" ht="15" customHeight="1">
      <c r="A114" s="8" t="s">
        <v>1931</v>
      </c>
      <c r="B114" s="28" t="s">
        <v>1894</v>
      </c>
      <c r="C114" s="29">
        <f>'AEO 2023 Table 47 Raw'!F98</f>
        <v>22.082386</v>
      </c>
      <c r="D114" s="29">
        <f>'AEO 2023 Table 47 Raw'!G98</f>
        <v>27.943691000000001</v>
      </c>
      <c r="E114" s="29">
        <f>'AEO 2023 Table 47 Raw'!H98</f>
        <v>32.981406999999997</v>
      </c>
      <c r="F114" s="29">
        <f>'AEO 2023 Table 47 Raw'!I98</f>
        <v>36.874682999999997</v>
      </c>
      <c r="G114" s="29">
        <f>'AEO 2023 Table 47 Raw'!J98</f>
        <v>40.216048999999998</v>
      </c>
      <c r="H114" s="29">
        <f>'AEO 2023 Table 47 Raw'!K98</f>
        <v>42.408810000000003</v>
      </c>
      <c r="I114" s="29">
        <f>'AEO 2023 Table 47 Raw'!L98</f>
        <v>44.160705999999998</v>
      </c>
      <c r="J114" s="29">
        <f>'AEO 2023 Table 47 Raw'!M98</f>
        <v>45.636051000000002</v>
      </c>
      <c r="K114" s="29">
        <f>'AEO 2023 Table 47 Raw'!N98</f>
        <v>47.151519999999998</v>
      </c>
      <c r="L114" s="29">
        <f>'AEO 2023 Table 47 Raw'!O98</f>
        <v>48.703654999999998</v>
      </c>
      <c r="M114" s="29">
        <f>'AEO 2023 Table 47 Raw'!P98</f>
        <v>50.301430000000003</v>
      </c>
      <c r="N114" s="29">
        <f>'AEO 2023 Table 47 Raw'!Q98</f>
        <v>51.938842999999999</v>
      </c>
      <c r="O114" s="29">
        <f>'AEO 2023 Table 47 Raw'!R98</f>
        <v>53.616570000000003</v>
      </c>
      <c r="P114" s="29">
        <f>'AEO 2023 Table 47 Raw'!S98</f>
        <v>55.334595</v>
      </c>
      <c r="Q114" s="29">
        <f>'AEO 2023 Table 47 Raw'!T98</f>
        <v>57.089325000000002</v>
      </c>
      <c r="R114" s="29">
        <f>'AEO 2023 Table 47 Raw'!U98</f>
        <v>58.884922000000003</v>
      </c>
      <c r="S114" s="29">
        <f>'AEO 2023 Table 47 Raw'!V98</f>
        <v>60.722434999999997</v>
      </c>
      <c r="T114" s="29">
        <f>'AEO 2023 Table 47 Raw'!W98</f>
        <v>62.602508999999998</v>
      </c>
      <c r="U114" s="29">
        <f>'AEO 2023 Table 47 Raw'!X98</f>
        <v>64.525108000000003</v>
      </c>
      <c r="V114" s="29">
        <f>'AEO 2023 Table 47 Raw'!Y98</f>
        <v>66.480514999999997</v>
      </c>
      <c r="W114" s="29">
        <f>'AEO 2023 Table 47 Raw'!Z98</f>
        <v>68.478851000000006</v>
      </c>
      <c r="X114" s="29">
        <f>'AEO 2023 Table 47 Raw'!AA98</f>
        <v>70.520927</v>
      </c>
      <c r="Y114" s="29">
        <f>'AEO 2023 Table 47 Raw'!AB98</f>
        <v>72.607429999999994</v>
      </c>
      <c r="Z114" s="29">
        <f>'AEO 2023 Table 47 Raw'!AC98</f>
        <v>74.738403000000005</v>
      </c>
      <c r="AA114" s="29">
        <f>'AEO 2023 Table 47 Raw'!AD98</f>
        <v>76.901359999999997</v>
      </c>
      <c r="AB114" s="29">
        <f>'AEO 2023 Table 47 Raw'!AE98</f>
        <v>79.106399999999994</v>
      </c>
      <c r="AC114" s="29">
        <f>'AEO 2023 Table 47 Raw'!AF98</f>
        <v>81.359183999999999</v>
      </c>
      <c r="AD114" s="29">
        <f>'AEO 2023 Table 47 Raw'!AG98</f>
        <v>83.666259999999994</v>
      </c>
      <c r="AE114" s="29">
        <f>'AEO 2023 Table 47 Raw'!AH98</f>
        <v>86.032966999999999</v>
      </c>
      <c r="AF114" s="52">
        <f>'AEO 2023 Table 47 Raw'!AI98</f>
        <v>0.05</v>
      </c>
    </row>
    <row r="115" spans="1:32" ht="15" customHeight="1">
      <c r="A115" s="8" t="s">
        <v>1932</v>
      </c>
      <c r="B115" s="28" t="s">
        <v>1896</v>
      </c>
      <c r="C115" s="29">
        <f>'AEO 2023 Table 47 Raw'!F99</f>
        <v>7.9943369999999998</v>
      </c>
      <c r="D115" s="29">
        <f>'AEO 2023 Table 47 Raw'!G99</f>
        <v>9.4389260000000004</v>
      </c>
      <c r="E115" s="29">
        <f>'AEO 2023 Table 47 Raw'!H99</f>
        <v>10.691757000000001</v>
      </c>
      <c r="F115" s="29">
        <f>'AEO 2023 Table 47 Raw'!I99</f>
        <v>11.247966999999999</v>
      </c>
      <c r="G115" s="29">
        <f>'AEO 2023 Table 47 Raw'!J99</f>
        <v>11.838803</v>
      </c>
      <c r="H115" s="29">
        <f>'AEO 2023 Table 47 Raw'!K99</f>
        <v>12.343989000000001</v>
      </c>
      <c r="I115" s="29">
        <f>'AEO 2023 Table 47 Raw'!L99</f>
        <v>12.820919</v>
      </c>
      <c r="J115" s="29">
        <f>'AEO 2023 Table 47 Raw'!M99</f>
        <v>13.285686999999999</v>
      </c>
      <c r="K115" s="29">
        <f>'AEO 2023 Table 47 Raw'!N99</f>
        <v>13.765993</v>
      </c>
      <c r="L115" s="29">
        <f>'AEO 2023 Table 47 Raw'!O99</f>
        <v>14.261029000000001</v>
      </c>
      <c r="M115" s="29">
        <f>'AEO 2023 Table 47 Raw'!P99</f>
        <v>14.773972000000001</v>
      </c>
      <c r="N115" s="29">
        <f>'AEO 2023 Table 47 Raw'!Q99</f>
        <v>15.302161999999999</v>
      </c>
      <c r="O115" s="29">
        <f>'AEO 2023 Table 47 Raw'!R99</f>
        <v>15.846017</v>
      </c>
      <c r="P115" s="29">
        <f>'AEO 2023 Table 47 Raw'!S99</f>
        <v>16.405667999999999</v>
      </c>
      <c r="Q115" s="29">
        <f>'AEO 2023 Table 47 Raw'!T99</f>
        <v>16.97946</v>
      </c>
      <c r="R115" s="29">
        <f>'AEO 2023 Table 47 Raw'!U99</f>
        <v>17.569309000000001</v>
      </c>
      <c r="S115" s="29">
        <f>'AEO 2023 Table 47 Raw'!V99</f>
        <v>18.175705000000001</v>
      </c>
      <c r="T115" s="29">
        <f>'AEO 2023 Table 47 Raw'!W99</f>
        <v>18.798973</v>
      </c>
      <c r="U115" s="29">
        <f>'AEO 2023 Table 47 Raw'!X99</f>
        <v>19.438686000000001</v>
      </c>
      <c r="V115" s="29">
        <f>'AEO 2023 Table 47 Raw'!Y99</f>
        <v>20.090475000000001</v>
      </c>
      <c r="W115" s="29">
        <f>'AEO 2023 Table 47 Raw'!Z99</f>
        <v>20.759160999999999</v>
      </c>
      <c r="X115" s="29">
        <f>'AEO 2023 Table 47 Raw'!AA99</f>
        <v>21.445156000000001</v>
      </c>
      <c r="Y115" s="29">
        <f>'AEO 2023 Table 47 Raw'!AB99</f>
        <v>22.148788</v>
      </c>
      <c r="Z115" s="29">
        <f>'AEO 2023 Table 47 Raw'!AC99</f>
        <v>22.870235000000001</v>
      </c>
      <c r="AA115" s="29">
        <f>'AEO 2023 Table 47 Raw'!AD99</f>
        <v>23.604284</v>
      </c>
      <c r="AB115" s="29">
        <f>'AEO 2023 Table 47 Raw'!AE99</f>
        <v>24.355677</v>
      </c>
      <c r="AC115" s="29">
        <f>'AEO 2023 Table 47 Raw'!AF99</f>
        <v>25.126003000000001</v>
      </c>
      <c r="AD115" s="29">
        <f>'AEO 2023 Table 47 Raw'!AG99</f>
        <v>25.917096999999998</v>
      </c>
      <c r="AE115" s="29">
        <f>'AEO 2023 Table 47 Raw'!AH99</f>
        <v>26.730518</v>
      </c>
      <c r="AF115" s="52">
        <f>'AEO 2023 Table 47 Raw'!AI99</f>
        <v>4.3999999999999997E-2</v>
      </c>
    </row>
    <row r="116" spans="1:32" ht="15" customHeight="1">
      <c r="A116" s="8" t="s">
        <v>1933</v>
      </c>
      <c r="B116" s="28" t="s">
        <v>1898</v>
      </c>
      <c r="C116" s="53">
        <f>'AEO 2023 Table 47 Raw'!F100</f>
        <v>877.59985400000005</v>
      </c>
      <c r="D116" s="53">
        <f>'AEO 2023 Table 47 Raw'!G100</f>
        <v>1119.4864500000001</v>
      </c>
      <c r="E116" s="53">
        <f>'AEO 2023 Table 47 Raw'!H100</f>
        <v>1274.9530030000001</v>
      </c>
      <c r="F116" s="53">
        <f>'AEO 2023 Table 47 Raw'!I100</f>
        <v>1333.865112</v>
      </c>
      <c r="G116" s="53">
        <f>'AEO 2023 Table 47 Raw'!J100</f>
        <v>1422.423706</v>
      </c>
      <c r="H116" s="53">
        <f>'AEO 2023 Table 47 Raw'!K100</f>
        <v>1452.9285890000001</v>
      </c>
      <c r="I116" s="53">
        <f>'AEO 2023 Table 47 Raw'!L100</f>
        <v>1483.7619629999999</v>
      </c>
      <c r="J116" s="53">
        <f>'AEO 2023 Table 47 Raw'!M100</f>
        <v>1515.0489500000001</v>
      </c>
      <c r="K116" s="53">
        <f>'AEO 2023 Table 47 Raw'!N100</f>
        <v>1546.865112</v>
      </c>
      <c r="L116" s="53">
        <f>'AEO 2023 Table 47 Raw'!O100</f>
        <v>1579.2467039999999</v>
      </c>
      <c r="M116" s="53">
        <f>'AEO 2023 Table 47 Raw'!P100</f>
        <v>1612.2222899999999</v>
      </c>
      <c r="N116" s="53">
        <f>'AEO 2023 Table 47 Raw'!Q100</f>
        <v>1645.8079829999999</v>
      </c>
      <c r="O116" s="53">
        <f>'AEO 2023 Table 47 Raw'!R100</f>
        <v>1679.958496</v>
      </c>
      <c r="P116" s="53">
        <f>'AEO 2023 Table 47 Raw'!S100</f>
        <v>1714.6062010000001</v>
      </c>
      <c r="Q116" s="53">
        <f>'AEO 2023 Table 47 Raw'!T100</f>
        <v>1749.828857</v>
      </c>
      <c r="R116" s="53">
        <f>'AEO 2023 Table 47 Raw'!U100</f>
        <v>1785.697144</v>
      </c>
      <c r="S116" s="53">
        <f>'AEO 2023 Table 47 Raw'!V100</f>
        <v>1822.179932</v>
      </c>
      <c r="T116" s="53">
        <f>'AEO 2023 Table 47 Raw'!W100</f>
        <v>1859.2739260000001</v>
      </c>
      <c r="U116" s="53">
        <f>'AEO 2023 Table 47 Raw'!X100</f>
        <v>1897.0032960000001</v>
      </c>
      <c r="V116" s="53">
        <f>'AEO 2023 Table 47 Raw'!Y100</f>
        <v>1935.334351</v>
      </c>
      <c r="W116" s="53">
        <f>'AEO 2023 Table 47 Raw'!Z100</f>
        <v>1974.259033</v>
      </c>
      <c r="X116" s="53">
        <f>'AEO 2023 Table 47 Raw'!AA100</f>
        <v>2013.7669679999999</v>
      </c>
      <c r="Y116" s="53">
        <f>'AEO 2023 Table 47 Raw'!AB100</f>
        <v>2053.8469239999999</v>
      </c>
      <c r="Z116" s="53">
        <f>'AEO 2023 Table 47 Raw'!AC100</f>
        <v>2094.4934079999998</v>
      </c>
      <c r="AA116" s="53">
        <f>'AEO 2023 Table 47 Raw'!AD100</f>
        <v>2135.6967770000001</v>
      </c>
      <c r="AB116" s="53">
        <f>'AEO 2023 Table 47 Raw'!AE100</f>
        <v>2177.4594729999999</v>
      </c>
      <c r="AC116" s="53">
        <f>'AEO 2023 Table 47 Raw'!AF100</f>
        <v>2219.830078</v>
      </c>
      <c r="AD116" s="53">
        <f>'AEO 2023 Table 47 Raw'!AG100</f>
        <v>2262.873047</v>
      </c>
      <c r="AE116" s="53">
        <f>'AEO 2023 Table 47 Raw'!AH100</f>
        <v>2306.6342770000001</v>
      </c>
      <c r="AF116" s="56">
        <f>'AEO 2023 Table 47 Raw'!AI100</f>
        <v>3.5000000000000003E-2</v>
      </c>
    </row>
    <row r="117" spans="1:32" ht="15" customHeight="1">
      <c r="A117" s="8" t="s">
        <v>1934</v>
      </c>
      <c r="B117" s="28" t="s">
        <v>1902</v>
      </c>
      <c r="C117" s="29">
        <f>'AEO 2023 Table 47 Raw'!F101</f>
        <v>457.99380500000001</v>
      </c>
      <c r="D117" s="29">
        <f>'AEO 2023 Table 47 Raw'!G101</f>
        <v>580.28509499999996</v>
      </c>
      <c r="E117" s="29">
        <f>'AEO 2023 Table 47 Raw'!H101</f>
        <v>654.986267</v>
      </c>
      <c r="F117" s="29">
        <f>'AEO 2023 Table 47 Raw'!I101</f>
        <v>680.76531999999997</v>
      </c>
      <c r="G117" s="29">
        <f>'AEO 2023 Table 47 Raw'!J101</f>
        <v>711.43078600000001</v>
      </c>
      <c r="H117" s="29">
        <f>'AEO 2023 Table 47 Raw'!K101</f>
        <v>727.30053699999996</v>
      </c>
      <c r="I117" s="29">
        <f>'AEO 2023 Table 47 Raw'!L101</f>
        <v>743.324524</v>
      </c>
      <c r="J117" s="29">
        <f>'AEO 2023 Table 47 Raw'!M101</f>
        <v>759.58312999999998</v>
      </c>
      <c r="K117" s="29">
        <f>'AEO 2023 Table 47 Raw'!N101</f>
        <v>776.12072799999999</v>
      </c>
      <c r="L117" s="29">
        <f>'AEO 2023 Table 47 Raw'!O101</f>
        <v>792.95568800000001</v>
      </c>
      <c r="M117" s="29">
        <f>'AEO 2023 Table 47 Raw'!P101</f>
        <v>810.10845900000004</v>
      </c>
      <c r="N117" s="29">
        <f>'AEO 2023 Table 47 Raw'!Q101</f>
        <v>827.59625200000005</v>
      </c>
      <c r="O117" s="29">
        <f>'AEO 2023 Table 47 Raw'!R101</f>
        <v>845.394409</v>
      </c>
      <c r="P117" s="29">
        <f>'AEO 2023 Table 47 Raw'!S101</f>
        <v>863.46362299999998</v>
      </c>
      <c r="Q117" s="29">
        <f>'AEO 2023 Table 47 Raw'!T101</f>
        <v>881.85449200000005</v>
      </c>
      <c r="R117" s="29">
        <f>'AEO 2023 Table 47 Raw'!U101</f>
        <v>900.60906999999997</v>
      </c>
      <c r="S117" s="29">
        <f>'AEO 2023 Table 47 Raw'!V101</f>
        <v>919.70696999999996</v>
      </c>
      <c r="T117" s="29">
        <f>'AEO 2023 Table 47 Raw'!W101</f>
        <v>939.14758300000005</v>
      </c>
      <c r="U117" s="29">
        <f>'AEO 2023 Table 47 Raw'!X101</f>
        <v>958.95074499999998</v>
      </c>
      <c r="V117" s="29">
        <f>'AEO 2023 Table 47 Raw'!Y101</f>
        <v>979.09222399999999</v>
      </c>
      <c r="W117" s="29">
        <f>'AEO 2023 Table 47 Raw'!Z101</f>
        <v>999.56774900000005</v>
      </c>
      <c r="X117" s="29">
        <f>'AEO 2023 Table 47 Raw'!AA101</f>
        <v>1020.372314</v>
      </c>
      <c r="Y117" s="29">
        <f>'AEO 2023 Table 47 Raw'!AB101</f>
        <v>1041.499268</v>
      </c>
      <c r="Z117" s="29">
        <f>'AEO 2023 Table 47 Raw'!AC101</f>
        <v>1062.9472659999999</v>
      </c>
      <c r="AA117" s="29">
        <f>'AEO 2023 Table 47 Raw'!AD101</f>
        <v>1084.717163</v>
      </c>
      <c r="AB117" s="29">
        <f>'AEO 2023 Table 47 Raw'!AE101</f>
        <v>1106.8122559999999</v>
      </c>
      <c r="AC117" s="29">
        <f>'AEO 2023 Table 47 Raw'!AF101</f>
        <v>1129.258789</v>
      </c>
      <c r="AD117" s="29">
        <f>'AEO 2023 Table 47 Raw'!AG101</f>
        <v>1152.091797</v>
      </c>
      <c r="AE117" s="29">
        <f>'AEO 2023 Table 47 Raw'!AH101</f>
        <v>1175.3342290000001</v>
      </c>
      <c r="AF117" s="52">
        <f>'AEO 2023 Table 47 Raw'!AI101</f>
        <v>3.4000000000000002E-2</v>
      </c>
    </row>
    <row r="118" spans="1:32" ht="15" customHeight="1">
      <c r="A118" s="8" t="s">
        <v>1935</v>
      </c>
      <c r="B118" s="28" t="s">
        <v>1894</v>
      </c>
      <c r="C118" s="29">
        <f>'AEO 2023 Table 47 Raw'!F102</f>
        <v>384.73519900000002</v>
      </c>
      <c r="D118" s="29">
        <f>'AEO 2023 Table 47 Raw'!G102</f>
        <v>494.32092299999999</v>
      </c>
      <c r="E118" s="29">
        <f>'AEO 2023 Table 47 Raw'!H102</f>
        <v>568.28112799999997</v>
      </c>
      <c r="F118" s="29">
        <f>'AEO 2023 Table 47 Raw'!I102</f>
        <v>599.45251499999995</v>
      </c>
      <c r="G118" s="29">
        <f>'AEO 2023 Table 47 Raw'!J102</f>
        <v>655.16479500000003</v>
      </c>
      <c r="H118" s="29">
        <f>'AEO 2023 Table 47 Raw'!K102</f>
        <v>668.54449499999998</v>
      </c>
      <c r="I118" s="29">
        <f>'AEO 2023 Table 47 Raw'!L102</f>
        <v>682.08648700000003</v>
      </c>
      <c r="J118" s="29">
        <f>'AEO 2023 Table 47 Raw'!M102</f>
        <v>695.82885699999997</v>
      </c>
      <c r="K118" s="29">
        <f>'AEO 2023 Table 47 Raw'!N102</f>
        <v>709.79925500000002</v>
      </c>
      <c r="L118" s="29">
        <f>'AEO 2023 Table 47 Raw'!O102</f>
        <v>724.01422100000002</v>
      </c>
      <c r="M118" s="29">
        <f>'AEO 2023 Table 47 Raw'!P102</f>
        <v>738.48004200000003</v>
      </c>
      <c r="N118" s="29">
        <f>'AEO 2023 Table 47 Raw'!Q102</f>
        <v>753.19427499999995</v>
      </c>
      <c r="O118" s="29">
        <f>'AEO 2023 Table 47 Raw'!R102</f>
        <v>768.13793899999996</v>
      </c>
      <c r="P118" s="29">
        <f>'AEO 2023 Table 47 Raw'!S102</f>
        <v>783.28631600000006</v>
      </c>
      <c r="Q118" s="29">
        <f>'AEO 2023 Table 47 Raw'!T102</f>
        <v>798.66192599999999</v>
      </c>
      <c r="R118" s="29">
        <f>'AEO 2023 Table 47 Raw'!U102</f>
        <v>814.29058799999996</v>
      </c>
      <c r="S118" s="29">
        <f>'AEO 2023 Table 47 Raw'!V102</f>
        <v>830.162598</v>
      </c>
      <c r="T118" s="29">
        <f>'AEO 2023 Table 47 Raw'!W102</f>
        <v>846.27569600000004</v>
      </c>
      <c r="U118" s="29">
        <f>'AEO 2023 Table 47 Raw'!X102</f>
        <v>862.63250700000003</v>
      </c>
      <c r="V118" s="29">
        <f>'AEO 2023 Table 47 Raw'!Y102</f>
        <v>879.22540300000003</v>
      </c>
      <c r="W118" s="29">
        <f>'AEO 2023 Table 47 Raw'!Z102</f>
        <v>896.05114700000001</v>
      </c>
      <c r="X118" s="29">
        <f>'AEO 2023 Table 47 Raw'!AA102</f>
        <v>913.104736</v>
      </c>
      <c r="Y118" s="29">
        <f>'AEO 2023 Table 47 Raw'!AB102</f>
        <v>930.38195800000005</v>
      </c>
      <c r="Z118" s="29">
        <f>'AEO 2023 Table 47 Raw'!AC102</f>
        <v>947.878601</v>
      </c>
      <c r="AA118" s="29">
        <f>'AEO 2023 Table 47 Raw'!AD102</f>
        <v>965.584473</v>
      </c>
      <c r="AB118" s="29">
        <f>'AEO 2023 Table 47 Raw'!AE102</f>
        <v>983.49823000000004</v>
      </c>
      <c r="AC118" s="29">
        <f>'AEO 2023 Table 47 Raw'!AF102</f>
        <v>1001.6401980000001</v>
      </c>
      <c r="AD118" s="29">
        <f>'AEO 2023 Table 47 Raw'!AG102</f>
        <v>1020.036865</v>
      </c>
      <c r="AE118" s="29">
        <f>'AEO 2023 Table 47 Raw'!AH102</f>
        <v>1038.7089840000001</v>
      </c>
      <c r="AF118" s="52">
        <f>'AEO 2023 Table 47 Raw'!AI102</f>
        <v>3.5999999999999997E-2</v>
      </c>
    </row>
    <row r="119" spans="1:32" ht="15" customHeight="1">
      <c r="A119" s="8" t="s">
        <v>1936</v>
      </c>
      <c r="B119" s="28" t="s">
        <v>1896</v>
      </c>
      <c r="C119" s="29">
        <f>'AEO 2023 Table 47 Raw'!F103</f>
        <v>34.870902999999998</v>
      </c>
      <c r="D119" s="29">
        <f>'AEO 2023 Table 47 Raw'!G103</f>
        <v>44.880547</v>
      </c>
      <c r="E119" s="29">
        <f>'AEO 2023 Table 47 Raw'!H103</f>
        <v>51.685589</v>
      </c>
      <c r="F119" s="29">
        <f>'AEO 2023 Table 47 Raw'!I103</f>
        <v>53.647475999999997</v>
      </c>
      <c r="G119" s="29">
        <f>'AEO 2023 Table 47 Raw'!J103</f>
        <v>55.828116999999999</v>
      </c>
      <c r="H119" s="29">
        <f>'AEO 2023 Table 47 Raw'!K103</f>
        <v>57.083621999999998</v>
      </c>
      <c r="I119" s="29">
        <f>'AEO 2023 Table 47 Raw'!L103</f>
        <v>58.351047999999999</v>
      </c>
      <c r="J119" s="29">
        <f>'AEO 2023 Table 47 Raw'!M103</f>
        <v>59.637023999999997</v>
      </c>
      <c r="K119" s="29">
        <f>'AEO 2023 Table 47 Raw'!N103</f>
        <v>60.945126000000002</v>
      </c>
      <c r="L119" s="29">
        <f>'AEO 2023 Table 47 Raw'!O103</f>
        <v>62.276809999999998</v>
      </c>
      <c r="M119" s="29">
        <f>'AEO 2023 Table 47 Raw'!P103</f>
        <v>63.633769999999998</v>
      </c>
      <c r="N119" s="29">
        <f>'AEO 2023 Table 47 Raw'!Q103</f>
        <v>65.017516999999998</v>
      </c>
      <c r="O119" s="29">
        <f>'AEO 2023 Table 47 Raw'!R103</f>
        <v>66.426085999999998</v>
      </c>
      <c r="P119" s="29">
        <f>'AEO 2023 Table 47 Raw'!S103</f>
        <v>67.856292999999994</v>
      </c>
      <c r="Q119" s="29">
        <f>'AEO 2023 Table 47 Raw'!T103</f>
        <v>69.312302000000003</v>
      </c>
      <c r="R119" s="29">
        <f>'AEO 2023 Table 47 Raw'!U103</f>
        <v>70.797531000000006</v>
      </c>
      <c r="S119" s="29">
        <f>'AEO 2023 Table 47 Raw'!V103</f>
        <v>72.310294999999996</v>
      </c>
      <c r="T119" s="29">
        <f>'AEO 2023 Table 47 Raw'!W103</f>
        <v>73.850562999999994</v>
      </c>
      <c r="U119" s="29">
        <f>'AEO 2023 Table 47 Raw'!X103</f>
        <v>75.420029</v>
      </c>
      <c r="V119" s="29">
        <f>'AEO 2023 Table 47 Raw'!Y103</f>
        <v>77.016670000000005</v>
      </c>
      <c r="W119" s="29">
        <f>'AEO 2023 Table 47 Raw'!Z103</f>
        <v>78.640129000000002</v>
      </c>
      <c r="X119" s="29">
        <f>'AEO 2023 Table 47 Raw'!AA103</f>
        <v>80.290030999999999</v>
      </c>
      <c r="Y119" s="29">
        <f>'AEO 2023 Table 47 Raw'!AB103</f>
        <v>81.965835999999996</v>
      </c>
      <c r="Z119" s="29">
        <f>'AEO 2023 Table 47 Raw'!AC103</f>
        <v>83.667450000000002</v>
      </c>
      <c r="AA119" s="29">
        <f>'AEO 2023 Table 47 Raw'!AD103</f>
        <v>85.395065000000002</v>
      </c>
      <c r="AB119" s="29">
        <f>'AEO 2023 Table 47 Raw'!AE103</f>
        <v>87.148910999999998</v>
      </c>
      <c r="AC119" s="29">
        <f>'AEO 2023 Table 47 Raw'!AF103</f>
        <v>88.931160000000006</v>
      </c>
      <c r="AD119" s="29">
        <f>'AEO 2023 Table 47 Raw'!AG103</f>
        <v>90.744545000000002</v>
      </c>
      <c r="AE119" s="29">
        <f>'AEO 2023 Table 47 Raw'!AH103</f>
        <v>92.590896999999998</v>
      </c>
      <c r="AF119" s="52">
        <f>'AEO 2023 Table 47 Raw'!AI103</f>
        <v>3.5000000000000003E-2</v>
      </c>
    </row>
    <row r="120" spans="1:32" ht="15" customHeight="1">
      <c r="A120" s="8" t="s">
        <v>1937</v>
      </c>
      <c r="B120" s="28" t="s">
        <v>1898</v>
      </c>
      <c r="C120" s="29">
        <f>'AEO 2023 Table 47 Raw'!F104</f>
        <v>101.69902</v>
      </c>
      <c r="D120" s="29">
        <f>'AEO 2023 Table 47 Raw'!G104</f>
        <v>148.23710600000001</v>
      </c>
      <c r="E120" s="29">
        <f>'AEO 2023 Table 47 Raw'!H104</f>
        <v>171.55920399999999</v>
      </c>
      <c r="F120" s="29">
        <f>'AEO 2023 Table 47 Raw'!I104</f>
        <v>184.58833300000001</v>
      </c>
      <c r="G120" s="29">
        <f>'AEO 2023 Table 47 Raw'!J104</f>
        <v>200.47425799999999</v>
      </c>
      <c r="H120" s="29">
        <f>'AEO 2023 Table 47 Raw'!K104</f>
        <v>210.807739</v>
      </c>
      <c r="I120" s="29">
        <f>'AEO 2023 Table 47 Raw'!L104</f>
        <v>220.13314800000001</v>
      </c>
      <c r="J120" s="29">
        <f>'AEO 2023 Table 47 Raw'!M104</f>
        <v>221.292801</v>
      </c>
      <c r="K120" s="29">
        <f>'AEO 2023 Table 47 Raw'!N104</f>
        <v>222.20796200000001</v>
      </c>
      <c r="L120" s="29">
        <f>'AEO 2023 Table 47 Raw'!O104</f>
        <v>222.935303</v>
      </c>
      <c r="M120" s="29">
        <f>'AEO 2023 Table 47 Raw'!P104</f>
        <v>223.57605000000001</v>
      </c>
      <c r="N120" s="29">
        <f>'AEO 2023 Table 47 Raw'!Q104</f>
        <v>224.21723900000001</v>
      </c>
      <c r="O120" s="29">
        <f>'AEO 2023 Table 47 Raw'!R104</f>
        <v>224.86488299999999</v>
      </c>
      <c r="P120" s="29">
        <f>'AEO 2023 Table 47 Raw'!S104</f>
        <v>225.51828</v>
      </c>
      <c r="Q120" s="29">
        <f>'AEO 2023 Table 47 Raw'!T104</f>
        <v>226.176514</v>
      </c>
      <c r="R120" s="29">
        <f>'AEO 2023 Table 47 Raw'!U104</f>
        <v>226.83900499999999</v>
      </c>
      <c r="S120" s="29">
        <f>'AEO 2023 Table 47 Raw'!V104</f>
        <v>227.50564600000001</v>
      </c>
      <c r="T120" s="29">
        <f>'AEO 2023 Table 47 Raw'!W104</f>
        <v>228.174622</v>
      </c>
      <c r="U120" s="29">
        <f>'AEO 2023 Table 47 Raw'!X104</f>
        <v>228.840012</v>
      </c>
      <c r="V120" s="29">
        <f>'AEO 2023 Table 47 Raw'!Y104</f>
        <v>229.505966</v>
      </c>
      <c r="W120" s="29">
        <f>'AEO 2023 Table 47 Raw'!Z104</f>
        <v>230.17013499999999</v>
      </c>
      <c r="X120" s="29">
        <f>'AEO 2023 Table 47 Raw'!AA104</f>
        <v>230.83374000000001</v>
      </c>
      <c r="Y120" s="29">
        <f>'AEO 2023 Table 47 Raw'!AB104</f>
        <v>231.507385</v>
      </c>
      <c r="Z120" s="29">
        <f>'AEO 2023 Table 47 Raw'!AC104</f>
        <v>232.219131</v>
      </c>
      <c r="AA120" s="29">
        <f>'AEO 2023 Table 47 Raw'!AD104</f>
        <v>232.98898299999999</v>
      </c>
      <c r="AB120" s="29">
        <f>'AEO 2023 Table 47 Raw'!AE104</f>
        <v>233.82221999999999</v>
      </c>
      <c r="AC120" s="29">
        <f>'AEO 2023 Table 47 Raw'!AF104</f>
        <v>234.71961999999999</v>
      </c>
      <c r="AD120" s="29">
        <f>'AEO 2023 Table 47 Raw'!AG104</f>
        <v>235.681839</v>
      </c>
      <c r="AE120" s="29">
        <f>'AEO 2023 Table 47 Raw'!AH104</f>
        <v>236.708923</v>
      </c>
      <c r="AF120" s="52">
        <f>'AEO 2023 Table 47 Raw'!AI104</f>
        <v>3.1E-2</v>
      </c>
    </row>
    <row r="121" spans="1:32" ht="15" customHeight="1">
      <c r="A121" s="8" t="s">
        <v>1938</v>
      </c>
      <c r="B121" s="28" t="s">
        <v>1904</v>
      </c>
      <c r="C121" s="29">
        <f>'AEO 2023 Table 47 Raw'!F105</f>
        <v>50.248626999999999</v>
      </c>
      <c r="D121" s="29">
        <f>'AEO 2023 Table 47 Raw'!G105</f>
        <v>73.327492000000007</v>
      </c>
      <c r="E121" s="29">
        <f>'AEO 2023 Table 47 Raw'!H105</f>
        <v>80.386336999999997</v>
      </c>
      <c r="F121" s="29">
        <f>'AEO 2023 Table 47 Raw'!I105</f>
        <v>83.712601000000006</v>
      </c>
      <c r="G121" s="29">
        <f>'AEO 2023 Table 47 Raw'!J105</f>
        <v>86.558563000000007</v>
      </c>
      <c r="H121" s="29">
        <f>'AEO 2023 Table 47 Raw'!K105</f>
        <v>88.524124</v>
      </c>
      <c r="I121" s="29">
        <f>'AEO 2023 Table 47 Raw'!L105</f>
        <v>90.305572999999995</v>
      </c>
      <c r="J121" s="29">
        <f>'AEO 2023 Table 47 Raw'!M105</f>
        <v>90.819534000000004</v>
      </c>
      <c r="K121" s="29">
        <f>'AEO 2023 Table 47 Raw'!N105</f>
        <v>91.274376000000004</v>
      </c>
      <c r="L121" s="29">
        <f>'AEO 2023 Table 47 Raw'!O105</f>
        <v>91.683593999999999</v>
      </c>
      <c r="M121" s="29">
        <f>'AEO 2023 Table 47 Raw'!P105</f>
        <v>92.070815999999994</v>
      </c>
      <c r="N121" s="29">
        <f>'AEO 2023 Table 47 Raw'!Q105</f>
        <v>92.456360000000004</v>
      </c>
      <c r="O121" s="29">
        <f>'AEO 2023 Table 47 Raw'!R105</f>
        <v>92.842277999999993</v>
      </c>
      <c r="P121" s="29">
        <f>'AEO 2023 Table 47 Raw'!S105</f>
        <v>93.228309999999993</v>
      </c>
      <c r="Q121" s="29">
        <f>'AEO 2023 Table 47 Raw'!T105</f>
        <v>93.614204000000001</v>
      </c>
      <c r="R121" s="29">
        <f>'AEO 2023 Table 47 Raw'!U105</f>
        <v>94.000174999999999</v>
      </c>
      <c r="S121" s="29">
        <f>'AEO 2023 Table 47 Raw'!V105</f>
        <v>94.386238000000006</v>
      </c>
      <c r="T121" s="29">
        <f>'AEO 2023 Table 47 Raw'!W105</f>
        <v>94.772171</v>
      </c>
      <c r="U121" s="29">
        <f>'AEO 2023 Table 47 Raw'!X105</f>
        <v>95.154160000000005</v>
      </c>
      <c r="V121" s="29">
        <f>'AEO 2023 Table 47 Raw'!Y105</f>
        <v>95.535126000000005</v>
      </c>
      <c r="W121" s="29">
        <f>'AEO 2023 Table 47 Raw'!Z105</f>
        <v>95.914664999999999</v>
      </c>
      <c r="X121" s="29">
        <f>'AEO 2023 Table 47 Raw'!AA105</f>
        <v>96.293319999999994</v>
      </c>
      <c r="Y121" s="29">
        <f>'AEO 2023 Table 47 Raw'!AB105</f>
        <v>96.674294000000003</v>
      </c>
      <c r="Z121" s="29">
        <f>'AEO 2023 Table 47 Raw'!AC105</f>
        <v>97.063903999999994</v>
      </c>
      <c r="AA121" s="29">
        <f>'AEO 2023 Table 47 Raw'!AD105</f>
        <v>97.467574999999997</v>
      </c>
      <c r="AB121" s="29">
        <f>'AEO 2023 Table 47 Raw'!AE105</f>
        <v>97.886573999999996</v>
      </c>
      <c r="AC121" s="29">
        <f>'AEO 2023 Table 47 Raw'!AF105</f>
        <v>98.320922999999993</v>
      </c>
      <c r="AD121" s="29">
        <f>'AEO 2023 Table 47 Raw'!AG105</f>
        <v>98.770683000000005</v>
      </c>
      <c r="AE121" s="29">
        <f>'AEO 2023 Table 47 Raw'!AH105</f>
        <v>99.235695000000007</v>
      </c>
      <c r="AF121" s="52">
        <f>'AEO 2023 Table 47 Raw'!AI105</f>
        <v>2.5000000000000001E-2</v>
      </c>
    </row>
    <row r="122" spans="1:32" ht="15" customHeight="1">
      <c r="A122" s="8" t="s">
        <v>1939</v>
      </c>
      <c r="B122" s="28" t="s">
        <v>1894</v>
      </c>
      <c r="C122" s="29">
        <f>'AEO 2023 Table 47 Raw'!F106</f>
        <v>45.078837999999998</v>
      </c>
      <c r="D122" s="29">
        <f>'AEO 2023 Table 47 Raw'!G106</f>
        <v>65.604156000000003</v>
      </c>
      <c r="E122" s="29">
        <f>'AEO 2023 Table 47 Raw'!H106</f>
        <v>81.211539999999999</v>
      </c>
      <c r="F122" s="29">
        <f>'AEO 2023 Table 47 Raw'!I106</f>
        <v>90.667961000000005</v>
      </c>
      <c r="G122" s="29">
        <f>'AEO 2023 Table 47 Raw'!J106</f>
        <v>103.62951700000001</v>
      </c>
      <c r="H122" s="29">
        <f>'AEO 2023 Table 47 Raw'!K106</f>
        <v>111.925438</v>
      </c>
      <c r="I122" s="29">
        <f>'AEO 2023 Table 47 Raw'!L106</f>
        <v>119.40303</v>
      </c>
      <c r="J122" s="29">
        <f>'AEO 2023 Table 47 Raw'!M106</f>
        <v>119.986786</v>
      </c>
      <c r="K122" s="29">
        <f>'AEO 2023 Table 47 Raw'!N106</f>
        <v>120.389191</v>
      </c>
      <c r="L122" s="29">
        <f>'AEO 2023 Table 47 Raw'!O106</f>
        <v>120.652519</v>
      </c>
      <c r="M122" s="29">
        <f>'AEO 2023 Table 47 Raw'!P106</f>
        <v>120.852875</v>
      </c>
      <c r="N122" s="29">
        <f>'AEO 2023 Table 47 Raw'!Q106</f>
        <v>121.055656</v>
      </c>
      <c r="O122" s="29">
        <f>'AEO 2023 Table 47 Raw'!R106</f>
        <v>121.264656</v>
      </c>
      <c r="P122" s="29">
        <f>'AEO 2023 Table 47 Raw'!S106</f>
        <v>121.479401</v>
      </c>
      <c r="Q122" s="29">
        <f>'AEO 2023 Table 47 Raw'!T106</f>
        <v>121.69931</v>
      </c>
      <c r="R122" s="29">
        <f>'AEO 2023 Table 47 Raw'!U106</f>
        <v>121.9235</v>
      </c>
      <c r="S122" s="29">
        <f>'AEO 2023 Table 47 Raw'!V106</f>
        <v>122.151825</v>
      </c>
      <c r="T122" s="29">
        <f>'AEO 2023 Table 47 Raw'!W106</f>
        <v>122.382729</v>
      </c>
      <c r="U122" s="29">
        <f>'AEO 2023 Table 47 Raw'!X106</f>
        <v>122.61462400000001</v>
      </c>
      <c r="V122" s="29">
        <f>'AEO 2023 Table 47 Raw'!Y106</f>
        <v>122.848282</v>
      </c>
      <c r="W122" s="29">
        <f>'AEO 2023 Table 47 Raw'!Z106</f>
        <v>123.08181</v>
      </c>
      <c r="X122" s="29">
        <f>'AEO 2023 Table 47 Raw'!AA106</f>
        <v>123.315765</v>
      </c>
      <c r="Y122" s="29">
        <f>'AEO 2023 Table 47 Raw'!AB106</f>
        <v>123.557365</v>
      </c>
      <c r="Z122" s="29">
        <f>'AEO 2023 Table 47 Raw'!AC106</f>
        <v>123.82785</v>
      </c>
      <c r="AA122" s="29">
        <f>'AEO 2023 Table 47 Raw'!AD106</f>
        <v>124.141457</v>
      </c>
      <c r="AB122" s="29">
        <f>'AEO 2023 Table 47 Raw'!AE106</f>
        <v>124.50206799999999</v>
      </c>
      <c r="AC122" s="29">
        <f>'AEO 2023 Table 47 Raw'!AF106</f>
        <v>124.910492</v>
      </c>
      <c r="AD122" s="29">
        <f>'AEO 2023 Table 47 Raw'!AG106</f>
        <v>125.36726400000001</v>
      </c>
      <c r="AE122" s="29">
        <f>'AEO 2023 Table 47 Raw'!AH106</f>
        <v>125.872688</v>
      </c>
      <c r="AF122" s="52">
        <f>'AEO 2023 Table 47 Raw'!AI106</f>
        <v>3.6999999999999998E-2</v>
      </c>
    </row>
    <row r="123" spans="1:32" ht="15" customHeight="1">
      <c r="A123" s="8" t="s">
        <v>1940</v>
      </c>
      <c r="B123" s="28" t="s">
        <v>1896</v>
      </c>
      <c r="C123" s="29">
        <f>'AEO 2023 Table 47 Raw'!F107</f>
        <v>6.3715529999999996</v>
      </c>
      <c r="D123" s="29">
        <f>'AEO 2023 Table 47 Raw'!G107</f>
        <v>9.3054469999999991</v>
      </c>
      <c r="E123" s="29">
        <f>'AEO 2023 Table 47 Raw'!H107</f>
        <v>9.9613259999999997</v>
      </c>
      <c r="F123" s="29">
        <f>'AEO 2023 Table 47 Raw'!I107</f>
        <v>10.207762000000001</v>
      </c>
      <c r="G123" s="29">
        <f>'AEO 2023 Table 47 Raw'!J107</f>
        <v>10.286180999999999</v>
      </c>
      <c r="H123" s="29">
        <f>'AEO 2023 Table 47 Raw'!K107</f>
        <v>10.358179</v>
      </c>
      <c r="I123" s="29">
        <f>'AEO 2023 Table 47 Raw'!L107</f>
        <v>10.424552</v>
      </c>
      <c r="J123" s="29">
        <f>'AEO 2023 Table 47 Raw'!M107</f>
        <v>10.486485999999999</v>
      </c>
      <c r="K123" s="29">
        <f>'AEO 2023 Table 47 Raw'!N107</f>
        <v>10.544403000000001</v>
      </c>
      <c r="L123" s="29">
        <f>'AEO 2023 Table 47 Raw'!O107</f>
        <v>10.599194000000001</v>
      </c>
      <c r="M123" s="29">
        <f>'AEO 2023 Table 47 Raw'!P107</f>
        <v>10.652366000000001</v>
      </c>
      <c r="N123" s="29">
        <f>'AEO 2023 Table 47 Raw'!Q107</f>
        <v>10.705219</v>
      </c>
      <c r="O123" s="29">
        <f>'AEO 2023 Table 47 Raw'!R107</f>
        <v>10.757960000000001</v>
      </c>
      <c r="P123" s="29">
        <f>'AEO 2023 Table 47 Raw'!S107</f>
        <v>10.810561</v>
      </c>
      <c r="Q123" s="29">
        <f>'AEO 2023 Table 47 Raw'!T107</f>
        <v>10.863001000000001</v>
      </c>
      <c r="R123" s="29">
        <f>'AEO 2023 Table 47 Raw'!U107</f>
        <v>10.915336</v>
      </c>
      <c r="S123" s="29">
        <f>'AEO 2023 Table 47 Raw'!V107</f>
        <v>10.967572000000001</v>
      </c>
      <c r="T123" s="29">
        <f>'AEO 2023 Table 47 Raw'!W107</f>
        <v>11.019721000000001</v>
      </c>
      <c r="U123" s="29">
        <f>'AEO 2023 Table 47 Raw'!X107</f>
        <v>11.071241000000001</v>
      </c>
      <c r="V123" s="29">
        <f>'AEO 2023 Table 47 Raw'!Y107</f>
        <v>11.122562</v>
      </c>
      <c r="W123" s="29">
        <f>'AEO 2023 Table 47 Raw'!Z107</f>
        <v>11.17367</v>
      </c>
      <c r="X123" s="29">
        <f>'AEO 2023 Table 47 Raw'!AA107</f>
        <v>11.224634</v>
      </c>
      <c r="Y123" s="29">
        <f>'AEO 2023 Table 47 Raw'!AB107</f>
        <v>11.275739</v>
      </c>
      <c r="Z123" s="29">
        <f>'AEO 2023 Table 47 Raw'!AC107</f>
        <v>11.327367000000001</v>
      </c>
      <c r="AA123" s="29">
        <f>'AEO 2023 Table 47 Raw'!AD107</f>
        <v>11.379951</v>
      </c>
      <c r="AB123" s="29">
        <f>'AEO 2023 Table 47 Raw'!AE107</f>
        <v>11.433577</v>
      </c>
      <c r="AC123" s="29">
        <f>'AEO 2023 Table 47 Raw'!AF107</f>
        <v>11.488227</v>
      </c>
      <c r="AD123" s="29">
        <f>'AEO 2023 Table 47 Raw'!AG107</f>
        <v>11.543894</v>
      </c>
      <c r="AE123" s="29">
        <f>'AEO 2023 Table 47 Raw'!AH107</f>
        <v>11.600548</v>
      </c>
      <c r="AF123" s="52">
        <f>'AEO 2023 Table 47 Raw'!AI107</f>
        <v>2.1999999999999999E-2</v>
      </c>
    </row>
    <row r="124" spans="1:32" ht="15" customHeight="1">
      <c r="A124" s="8" t="s">
        <v>1941</v>
      </c>
      <c r="B124" s="28" t="s">
        <v>1898</v>
      </c>
      <c r="C124" s="29">
        <f>'AEO 2023 Table 47 Raw'!F108</f>
        <v>83.549149</v>
      </c>
      <c r="D124" s="29">
        <f>'AEO 2023 Table 47 Raw'!G108</f>
        <v>121.20388</v>
      </c>
      <c r="E124" s="29">
        <f>'AEO 2023 Table 47 Raw'!H108</f>
        <v>149.299881</v>
      </c>
      <c r="F124" s="29">
        <f>'AEO 2023 Table 47 Raw'!I108</f>
        <v>168.68980400000001</v>
      </c>
      <c r="G124" s="29">
        <f>'AEO 2023 Table 47 Raw'!J108</f>
        <v>185.26075700000001</v>
      </c>
      <c r="H124" s="29">
        <f>'AEO 2023 Table 47 Raw'!K108</f>
        <v>196.63462799999999</v>
      </c>
      <c r="I124" s="29">
        <f>'AEO 2023 Table 47 Raw'!L108</f>
        <v>207.11045799999999</v>
      </c>
      <c r="J124" s="29">
        <f>'AEO 2023 Table 47 Raw'!M108</f>
        <v>213.33717300000001</v>
      </c>
      <c r="K124" s="29">
        <f>'AEO 2023 Table 47 Raw'!N108</f>
        <v>219.69072</v>
      </c>
      <c r="L124" s="29">
        <f>'AEO 2023 Table 47 Raw'!O108</f>
        <v>226.14747600000001</v>
      </c>
      <c r="M124" s="29">
        <f>'AEO 2023 Table 47 Raw'!P108</f>
        <v>232.66215500000001</v>
      </c>
      <c r="N124" s="29">
        <f>'AEO 2023 Table 47 Raw'!Q108</f>
        <v>239.25929300000001</v>
      </c>
      <c r="O124" s="29">
        <f>'AEO 2023 Table 47 Raw'!R108</f>
        <v>245.94813500000001</v>
      </c>
      <c r="P124" s="29">
        <f>'AEO 2023 Table 47 Raw'!S108</f>
        <v>252.61059599999999</v>
      </c>
      <c r="Q124" s="29">
        <f>'AEO 2023 Table 47 Raw'!T108</f>
        <v>259.33639499999998</v>
      </c>
      <c r="R124" s="29">
        <f>'AEO 2023 Table 47 Raw'!U108</f>
        <v>266.22772200000003</v>
      </c>
      <c r="S124" s="29">
        <f>'AEO 2023 Table 47 Raw'!V108</f>
        <v>273.25830100000002</v>
      </c>
      <c r="T124" s="29">
        <f>'AEO 2023 Table 47 Raw'!W108</f>
        <v>280.35229500000003</v>
      </c>
      <c r="U124" s="29">
        <f>'AEO 2023 Table 47 Raw'!X108</f>
        <v>287.51351899999997</v>
      </c>
      <c r="V124" s="29">
        <f>'AEO 2023 Table 47 Raw'!Y108</f>
        <v>294.79525799999999</v>
      </c>
      <c r="W124" s="29">
        <f>'AEO 2023 Table 47 Raw'!Z108</f>
        <v>302.209137</v>
      </c>
      <c r="X124" s="29">
        <f>'AEO 2023 Table 47 Raw'!AA108</f>
        <v>309.75473</v>
      </c>
      <c r="Y124" s="29">
        <f>'AEO 2023 Table 47 Raw'!AB108</f>
        <v>317.43218999999999</v>
      </c>
      <c r="Z124" s="29">
        <f>'AEO 2023 Table 47 Raw'!AC108</f>
        <v>325.23773199999999</v>
      </c>
      <c r="AA124" s="29">
        <f>'AEO 2023 Table 47 Raw'!AD108</f>
        <v>333.16507000000001</v>
      </c>
      <c r="AB124" s="29">
        <f>'AEO 2023 Table 47 Raw'!AE108</f>
        <v>341.21582000000001</v>
      </c>
      <c r="AC124" s="29">
        <f>'AEO 2023 Table 47 Raw'!AF108</f>
        <v>349.41198700000001</v>
      </c>
      <c r="AD124" s="29">
        <f>'AEO 2023 Table 47 Raw'!AG108</f>
        <v>357.75805700000001</v>
      </c>
      <c r="AE124" s="29">
        <f>'AEO 2023 Table 47 Raw'!AH108</f>
        <v>366.25451700000002</v>
      </c>
      <c r="AF124" s="52">
        <f>'AEO 2023 Table 47 Raw'!AI108</f>
        <v>5.3999999999999999E-2</v>
      </c>
    </row>
    <row r="125" spans="1:32" ht="15" customHeight="1">
      <c r="A125" s="8" t="s">
        <v>1942</v>
      </c>
      <c r="B125" s="28" t="s">
        <v>1906</v>
      </c>
      <c r="C125" s="29">
        <f>'AEO 2023 Table 47 Raw'!F109</f>
        <v>36.610782999999998</v>
      </c>
      <c r="D125" s="29">
        <f>'AEO 2023 Table 47 Raw'!G109</f>
        <v>49.266624</v>
      </c>
      <c r="E125" s="29">
        <f>'AEO 2023 Table 47 Raw'!H109</f>
        <v>55.787475999999998</v>
      </c>
      <c r="F125" s="29">
        <f>'AEO 2023 Table 47 Raw'!I109</f>
        <v>59.812798000000001</v>
      </c>
      <c r="G125" s="29">
        <f>'AEO 2023 Table 47 Raw'!J109</f>
        <v>62.062618000000001</v>
      </c>
      <c r="H125" s="29">
        <f>'AEO 2023 Table 47 Raw'!K109</f>
        <v>64.106048999999999</v>
      </c>
      <c r="I125" s="29">
        <f>'AEO 2023 Table 47 Raw'!L109</f>
        <v>66.122321999999997</v>
      </c>
      <c r="J125" s="29">
        <f>'AEO 2023 Table 47 Raw'!M109</f>
        <v>67.978454999999997</v>
      </c>
      <c r="K125" s="29">
        <f>'AEO 2023 Table 47 Raw'!N109</f>
        <v>69.866577000000007</v>
      </c>
      <c r="L125" s="29">
        <f>'AEO 2023 Table 47 Raw'!O109</f>
        <v>71.771736000000004</v>
      </c>
      <c r="M125" s="29">
        <f>'AEO 2023 Table 47 Raw'!P109</f>
        <v>73.667175</v>
      </c>
      <c r="N125" s="29">
        <f>'AEO 2023 Table 47 Raw'!Q109</f>
        <v>75.565291999999999</v>
      </c>
      <c r="O125" s="29">
        <f>'AEO 2023 Table 47 Raw'!R109</f>
        <v>77.469703999999993</v>
      </c>
      <c r="P125" s="29">
        <f>'AEO 2023 Table 47 Raw'!S109</f>
        <v>79.310828999999998</v>
      </c>
      <c r="Q125" s="29">
        <f>'AEO 2023 Table 47 Raw'!T109</f>
        <v>81.138930999999999</v>
      </c>
      <c r="R125" s="29">
        <f>'AEO 2023 Table 47 Raw'!U109</f>
        <v>83.011398</v>
      </c>
      <c r="S125" s="29">
        <f>'AEO 2023 Table 47 Raw'!V109</f>
        <v>84.911300999999995</v>
      </c>
      <c r="T125" s="29">
        <f>'AEO 2023 Table 47 Raw'!W109</f>
        <v>86.794128000000001</v>
      </c>
      <c r="U125" s="29">
        <f>'AEO 2023 Table 47 Raw'!X109</f>
        <v>88.660561000000001</v>
      </c>
      <c r="V125" s="29">
        <f>'AEO 2023 Table 47 Raw'!Y109</f>
        <v>90.540947000000003</v>
      </c>
      <c r="W125" s="29">
        <f>'AEO 2023 Table 47 Raw'!Z109</f>
        <v>92.441147000000001</v>
      </c>
      <c r="X125" s="29">
        <f>'AEO 2023 Table 47 Raw'!AA109</f>
        <v>94.360625999999996</v>
      </c>
      <c r="Y125" s="29">
        <f>'AEO 2023 Table 47 Raw'!AB109</f>
        <v>96.298569000000001</v>
      </c>
      <c r="Z125" s="29">
        <f>'AEO 2023 Table 47 Raw'!AC109</f>
        <v>98.252655000000004</v>
      </c>
      <c r="AA125" s="29">
        <f>'AEO 2023 Table 47 Raw'!AD109</f>
        <v>100.218834</v>
      </c>
      <c r="AB125" s="29">
        <f>'AEO 2023 Table 47 Raw'!AE109</f>
        <v>102.197517</v>
      </c>
      <c r="AC125" s="29">
        <f>'AEO 2023 Table 47 Raw'!AF109</f>
        <v>104.200531</v>
      </c>
      <c r="AD125" s="29">
        <f>'AEO 2023 Table 47 Raw'!AG109</f>
        <v>106.229347</v>
      </c>
      <c r="AE125" s="29">
        <f>'AEO 2023 Table 47 Raw'!AH109</f>
        <v>108.28325700000001</v>
      </c>
      <c r="AF125" s="52">
        <f>'AEO 2023 Table 47 Raw'!AI109</f>
        <v>3.9E-2</v>
      </c>
    </row>
    <row r="126" spans="1:32" ht="15" customHeight="1">
      <c r="A126" s="8" t="s">
        <v>1943</v>
      </c>
      <c r="B126" s="28" t="s">
        <v>1894</v>
      </c>
      <c r="C126" s="29">
        <f>'AEO 2023 Table 47 Raw'!F110</f>
        <v>42.035438999999997</v>
      </c>
      <c r="D126" s="29">
        <f>'AEO 2023 Table 47 Raw'!G110</f>
        <v>65.305633999999998</v>
      </c>
      <c r="E126" s="29">
        <f>'AEO 2023 Table 47 Raw'!H110</f>
        <v>85.952704999999995</v>
      </c>
      <c r="F126" s="29">
        <f>'AEO 2023 Table 47 Raw'!I110</f>
        <v>100.826874</v>
      </c>
      <c r="G126" s="29">
        <f>'AEO 2023 Table 47 Raw'!J110</f>
        <v>114.9105</v>
      </c>
      <c r="H126" s="29">
        <f>'AEO 2023 Table 47 Raw'!K110</f>
        <v>124.001762</v>
      </c>
      <c r="I126" s="29">
        <f>'AEO 2023 Table 47 Raw'!L110</f>
        <v>132.22051999999999</v>
      </c>
      <c r="J126" s="29">
        <f>'AEO 2023 Table 47 Raw'!M110</f>
        <v>136.34762599999999</v>
      </c>
      <c r="K126" s="29">
        <f>'AEO 2023 Table 47 Raw'!N110</f>
        <v>140.56552099999999</v>
      </c>
      <c r="L126" s="29">
        <f>'AEO 2023 Table 47 Raw'!O110</f>
        <v>144.867615</v>
      </c>
      <c r="M126" s="29">
        <f>'AEO 2023 Table 47 Raw'!P110</f>
        <v>149.23921200000001</v>
      </c>
      <c r="N126" s="29">
        <f>'AEO 2023 Table 47 Raw'!Q110</f>
        <v>153.69073499999999</v>
      </c>
      <c r="O126" s="29">
        <f>'AEO 2023 Table 47 Raw'!R110</f>
        <v>158.22726399999999</v>
      </c>
      <c r="P126" s="29">
        <f>'AEO 2023 Table 47 Raw'!S110</f>
        <v>162.81016500000001</v>
      </c>
      <c r="Q126" s="29">
        <f>'AEO 2023 Table 47 Raw'!T110</f>
        <v>167.47184799999999</v>
      </c>
      <c r="R126" s="29">
        <f>'AEO 2023 Table 47 Raw'!U110</f>
        <v>172.249008</v>
      </c>
      <c r="S126" s="29">
        <f>'AEO 2023 Table 47 Raw'!V110</f>
        <v>177.13464400000001</v>
      </c>
      <c r="T126" s="29">
        <f>'AEO 2023 Table 47 Raw'!W110</f>
        <v>182.10375999999999</v>
      </c>
      <c r="U126" s="29">
        <f>'AEO 2023 Table 47 Raw'!X110</f>
        <v>187.15948499999999</v>
      </c>
      <c r="V126" s="29">
        <f>'AEO 2023 Table 47 Raw'!Y110</f>
        <v>192.320404</v>
      </c>
      <c r="W126" s="29">
        <f>'AEO 2023 Table 47 Raw'!Z110</f>
        <v>197.591431</v>
      </c>
      <c r="X126" s="29">
        <f>'AEO 2023 Table 47 Raw'!AA110</f>
        <v>202.97283899999999</v>
      </c>
      <c r="Y126" s="29">
        <f>'AEO 2023 Table 47 Raw'!AB110</f>
        <v>208.46565200000001</v>
      </c>
      <c r="Z126" s="29">
        <f>'AEO 2023 Table 47 Raw'!AC110</f>
        <v>214.06880200000001</v>
      </c>
      <c r="AA126" s="29">
        <f>'AEO 2023 Table 47 Raw'!AD110</f>
        <v>219.78054800000001</v>
      </c>
      <c r="AB126" s="29">
        <f>'AEO 2023 Table 47 Raw'!AE110</f>
        <v>225.60205099999999</v>
      </c>
      <c r="AC126" s="29">
        <f>'AEO 2023 Table 47 Raw'!AF110</f>
        <v>231.54188500000001</v>
      </c>
      <c r="AD126" s="29">
        <f>'AEO 2023 Table 47 Raw'!AG110</f>
        <v>237.602844</v>
      </c>
      <c r="AE126" s="29">
        <f>'AEO 2023 Table 47 Raw'!AH110</f>
        <v>243.78623999999999</v>
      </c>
      <c r="AF126" s="52">
        <f>'AEO 2023 Table 47 Raw'!AI110</f>
        <v>6.5000000000000002E-2</v>
      </c>
    </row>
    <row r="127" spans="1:32" ht="15" customHeight="1">
      <c r="A127" s="8" t="s">
        <v>1944</v>
      </c>
      <c r="B127" s="28" t="s">
        <v>1896</v>
      </c>
      <c r="C127" s="29">
        <f>'AEO 2023 Table 47 Raw'!F111</f>
        <v>4.9029309999999997</v>
      </c>
      <c r="D127" s="29">
        <f>'AEO 2023 Table 47 Raw'!G111</f>
        <v>6.6316170000000003</v>
      </c>
      <c r="E127" s="29">
        <f>'AEO 2023 Table 47 Raw'!H111</f>
        <v>7.559685</v>
      </c>
      <c r="F127" s="29">
        <f>'AEO 2023 Table 47 Raw'!I111</f>
        <v>8.050122</v>
      </c>
      <c r="G127" s="29">
        <f>'AEO 2023 Table 47 Raw'!J111</f>
        <v>8.2876220000000007</v>
      </c>
      <c r="H127" s="29">
        <f>'AEO 2023 Table 47 Raw'!K111</f>
        <v>8.5268130000000006</v>
      </c>
      <c r="I127" s="29">
        <f>'AEO 2023 Table 47 Raw'!L111</f>
        <v>8.7675959999999993</v>
      </c>
      <c r="J127" s="29">
        <f>'AEO 2023 Table 47 Raw'!M111</f>
        <v>9.0110759999999992</v>
      </c>
      <c r="K127" s="29">
        <f>'AEO 2023 Table 47 Raw'!N111</f>
        <v>9.2586300000000001</v>
      </c>
      <c r="L127" s="29">
        <f>'AEO 2023 Table 47 Raw'!O111</f>
        <v>9.5081220000000002</v>
      </c>
      <c r="M127" s="29">
        <f>'AEO 2023 Table 47 Raw'!P111</f>
        <v>9.7557609999999997</v>
      </c>
      <c r="N127" s="29">
        <f>'AEO 2023 Table 47 Raw'!Q111</f>
        <v>10.003282</v>
      </c>
      <c r="O127" s="29">
        <f>'AEO 2023 Table 47 Raw'!R111</f>
        <v>10.25118</v>
      </c>
      <c r="P127" s="29">
        <f>'AEO 2023 Table 47 Raw'!S111</f>
        <v>10.489587</v>
      </c>
      <c r="Q127" s="29">
        <f>'AEO 2023 Table 47 Raw'!T111</f>
        <v>10.725602</v>
      </c>
      <c r="R127" s="29">
        <f>'AEO 2023 Table 47 Raw'!U111</f>
        <v>10.967332000000001</v>
      </c>
      <c r="S127" s="29">
        <f>'AEO 2023 Table 47 Raw'!V111</f>
        <v>11.212358</v>
      </c>
      <c r="T127" s="29">
        <f>'AEO 2023 Table 47 Raw'!W111</f>
        <v>11.454371999999999</v>
      </c>
      <c r="U127" s="29">
        <f>'AEO 2023 Table 47 Raw'!X111</f>
        <v>11.693458</v>
      </c>
      <c r="V127" s="29">
        <f>'AEO 2023 Table 47 Raw'!Y111</f>
        <v>11.933901000000001</v>
      </c>
      <c r="W127" s="29">
        <f>'AEO 2023 Table 47 Raw'!Z111</f>
        <v>12.176525</v>
      </c>
      <c r="X127" s="29">
        <f>'AEO 2023 Table 47 Raw'!AA111</f>
        <v>12.421250000000001</v>
      </c>
      <c r="Y127" s="29">
        <f>'AEO 2023 Table 47 Raw'!AB111</f>
        <v>12.667951</v>
      </c>
      <c r="Z127" s="29">
        <f>'AEO 2023 Table 47 Raw'!AC111</f>
        <v>12.916296000000001</v>
      </c>
      <c r="AA127" s="29">
        <f>'AEO 2023 Table 47 Raw'!AD111</f>
        <v>13.165709</v>
      </c>
      <c r="AB127" s="29">
        <f>'AEO 2023 Table 47 Raw'!AE111</f>
        <v>13.416244000000001</v>
      </c>
      <c r="AC127" s="29">
        <f>'AEO 2023 Table 47 Raw'!AF111</f>
        <v>13.669560000000001</v>
      </c>
      <c r="AD127" s="29">
        <f>'AEO 2023 Table 47 Raw'!AG111</f>
        <v>13.925858</v>
      </c>
      <c r="AE127" s="29">
        <f>'AEO 2023 Table 47 Raw'!AH111</f>
        <v>14.185025</v>
      </c>
      <c r="AF127" s="52">
        <f>'AEO 2023 Table 47 Raw'!AI111</f>
        <v>3.9E-2</v>
      </c>
    </row>
    <row r="128" spans="1:32" ht="12" customHeight="1">
      <c r="A128" s="8" t="s">
        <v>1945</v>
      </c>
      <c r="B128" s="28" t="s">
        <v>1898</v>
      </c>
      <c r="C128" s="29">
        <f>'AEO 2023 Table 47 Raw'!F112</f>
        <v>47.442936000000003</v>
      </c>
      <c r="D128" s="29">
        <f>'AEO 2023 Table 47 Raw'!G112</f>
        <v>63.984814</v>
      </c>
      <c r="E128" s="29">
        <f>'AEO 2023 Table 47 Raw'!H112</f>
        <v>76.679648999999998</v>
      </c>
      <c r="F128" s="29">
        <f>'AEO 2023 Table 47 Raw'!I112</f>
        <v>84.804374999999993</v>
      </c>
      <c r="G128" s="29">
        <f>'AEO 2023 Table 47 Raw'!J112</f>
        <v>96.071860999999998</v>
      </c>
      <c r="H128" s="29">
        <f>'AEO 2023 Table 47 Raw'!K112</f>
        <v>103.20470400000001</v>
      </c>
      <c r="I128" s="29">
        <f>'AEO 2023 Table 47 Raw'!L112</f>
        <v>109.64166299999999</v>
      </c>
      <c r="J128" s="29">
        <f>'AEO 2023 Table 47 Raw'!M112</f>
        <v>113.054253</v>
      </c>
      <c r="K128" s="29">
        <f>'AEO 2023 Table 47 Raw'!N112</f>
        <v>116.271835</v>
      </c>
      <c r="L128" s="29">
        <f>'AEO 2023 Table 47 Raw'!O112</f>
        <v>118.54128300000001</v>
      </c>
      <c r="M128" s="29">
        <f>'AEO 2023 Table 47 Raw'!P112</f>
        <v>119.45050000000001</v>
      </c>
      <c r="N128" s="29">
        <f>'AEO 2023 Table 47 Raw'!Q112</f>
        <v>120.097984</v>
      </c>
      <c r="O128" s="29">
        <f>'AEO 2023 Table 47 Raw'!R112</f>
        <v>120.730469</v>
      </c>
      <c r="P128" s="29">
        <f>'AEO 2023 Table 47 Raw'!S112</f>
        <v>121.325287</v>
      </c>
      <c r="Q128" s="29">
        <f>'AEO 2023 Table 47 Raw'!T112</f>
        <v>121.94425200000001</v>
      </c>
      <c r="R128" s="29">
        <f>'AEO 2023 Table 47 Raw'!U112</f>
        <v>122.356194</v>
      </c>
      <c r="S128" s="29">
        <f>'AEO 2023 Table 47 Raw'!V112</f>
        <v>122.580017</v>
      </c>
      <c r="T128" s="29">
        <f>'AEO 2023 Table 47 Raw'!W112</f>
        <v>122.83268700000001</v>
      </c>
      <c r="U128" s="29">
        <f>'AEO 2023 Table 47 Raw'!X112</f>
        <v>123.255264</v>
      </c>
      <c r="V128" s="29">
        <f>'AEO 2023 Table 47 Raw'!Y112</f>
        <v>123.997055</v>
      </c>
      <c r="W128" s="29">
        <f>'AEO 2023 Table 47 Raw'!Z112</f>
        <v>125.002296</v>
      </c>
      <c r="X128" s="29">
        <f>'AEO 2023 Table 47 Raw'!AA112</f>
        <v>126.128738</v>
      </c>
      <c r="Y128" s="29">
        <f>'AEO 2023 Table 47 Raw'!AB112</f>
        <v>127.33571600000001</v>
      </c>
      <c r="Z128" s="29">
        <f>'AEO 2023 Table 47 Raw'!AC112</f>
        <v>128.549927</v>
      </c>
      <c r="AA128" s="29">
        <f>'AEO 2023 Table 47 Raw'!AD112</f>
        <v>129.68714900000001</v>
      </c>
      <c r="AB128" s="29">
        <f>'AEO 2023 Table 47 Raw'!AE112</f>
        <v>130.74594099999999</v>
      </c>
      <c r="AC128" s="29">
        <f>'AEO 2023 Table 47 Raw'!AF112</f>
        <v>131.83163500000001</v>
      </c>
      <c r="AD128" s="29">
        <f>'AEO 2023 Table 47 Raw'!AG112</f>
        <v>133.03767400000001</v>
      </c>
      <c r="AE128" s="29">
        <f>'AEO 2023 Table 47 Raw'!AH112</f>
        <v>134.431183</v>
      </c>
      <c r="AF128" s="52">
        <f>'AEO 2023 Table 47 Raw'!AI112</f>
        <v>3.7999999999999999E-2</v>
      </c>
    </row>
    <row r="129" spans="1:32" ht="12" customHeight="1">
      <c r="A129" s="8" t="s">
        <v>1946</v>
      </c>
      <c r="B129" s="28" t="s">
        <v>1908</v>
      </c>
      <c r="C129" s="29">
        <f>'AEO 2023 Table 47 Raw'!F113</f>
        <v>18.514890999999999</v>
      </c>
      <c r="D129" s="29">
        <f>'AEO 2023 Table 47 Raw'!G113</f>
        <v>23.544308000000001</v>
      </c>
      <c r="E129" s="29">
        <f>'AEO 2023 Table 47 Raw'!H113</f>
        <v>27.278258999999998</v>
      </c>
      <c r="F129" s="29">
        <f>'AEO 2023 Table 47 Raw'!I113</f>
        <v>29.958317000000001</v>
      </c>
      <c r="G129" s="29">
        <f>'AEO 2023 Table 47 Raw'!J113</f>
        <v>33.320217</v>
      </c>
      <c r="H129" s="29">
        <f>'AEO 2023 Table 47 Raw'!K113</f>
        <v>35.412486999999999</v>
      </c>
      <c r="I129" s="29">
        <f>'AEO 2023 Table 47 Raw'!L113</f>
        <v>37.304820999999997</v>
      </c>
      <c r="J129" s="29">
        <f>'AEO 2023 Table 47 Raw'!M113</f>
        <v>38.347121999999999</v>
      </c>
      <c r="K129" s="29">
        <f>'AEO 2023 Table 47 Raw'!N113</f>
        <v>39.329655000000002</v>
      </c>
      <c r="L129" s="29">
        <f>'AEO 2023 Table 47 Raw'!O113</f>
        <v>40.027821000000003</v>
      </c>
      <c r="M129" s="29">
        <f>'AEO 2023 Table 47 Raw'!P113</f>
        <v>40.319026999999998</v>
      </c>
      <c r="N129" s="29">
        <f>'AEO 2023 Table 47 Raw'!Q113</f>
        <v>40.531295999999998</v>
      </c>
      <c r="O129" s="29">
        <f>'AEO 2023 Table 47 Raw'!R113</f>
        <v>40.737929999999999</v>
      </c>
      <c r="P129" s="29">
        <f>'AEO 2023 Table 47 Raw'!S113</f>
        <v>40.931778000000001</v>
      </c>
      <c r="Q129" s="29">
        <f>'AEO 2023 Table 47 Raw'!T113</f>
        <v>41.131241000000003</v>
      </c>
      <c r="R129" s="29">
        <f>'AEO 2023 Table 47 Raw'!U113</f>
        <v>41.267432999999997</v>
      </c>
      <c r="S129" s="29">
        <f>'AEO 2023 Table 47 Raw'!V113</f>
        <v>41.346015999999999</v>
      </c>
      <c r="T129" s="29">
        <f>'AEO 2023 Table 47 Raw'!W113</f>
        <v>41.431797000000003</v>
      </c>
      <c r="U129" s="29">
        <f>'AEO 2023 Table 47 Raw'!X113</f>
        <v>41.566597000000002</v>
      </c>
      <c r="V129" s="29">
        <f>'AEO 2023 Table 47 Raw'!Y113</f>
        <v>41.795025000000003</v>
      </c>
      <c r="W129" s="29">
        <f>'AEO 2023 Table 47 Raw'!Z113</f>
        <v>42.100310999999998</v>
      </c>
      <c r="X129" s="29">
        <f>'AEO 2023 Table 47 Raw'!AA113</f>
        <v>42.440052000000001</v>
      </c>
      <c r="Y129" s="29">
        <f>'AEO 2023 Table 47 Raw'!AB113</f>
        <v>42.802154999999999</v>
      </c>
      <c r="Z129" s="29">
        <f>'AEO 2023 Table 47 Raw'!AC113</f>
        <v>43.164817999999997</v>
      </c>
      <c r="AA129" s="29">
        <f>'AEO 2023 Table 47 Raw'!AD113</f>
        <v>43.502853000000002</v>
      </c>
      <c r="AB129" s="29">
        <f>'AEO 2023 Table 47 Raw'!AE113</f>
        <v>43.815761999999999</v>
      </c>
      <c r="AC129" s="29">
        <f>'AEO 2023 Table 47 Raw'!AF113</f>
        <v>44.134929999999997</v>
      </c>
      <c r="AD129" s="29">
        <f>'AEO 2023 Table 47 Raw'!AG113</f>
        <v>44.488182000000002</v>
      </c>
      <c r="AE129" s="29">
        <f>'AEO 2023 Table 47 Raw'!AH113</f>
        <v>44.895415999999997</v>
      </c>
      <c r="AF129" s="52">
        <f>'AEO 2023 Table 47 Raw'!AI113</f>
        <v>3.2000000000000001E-2</v>
      </c>
    </row>
    <row r="130" spans="1:32" ht="12" customHeight="1">
      <c r="A130" s="8" t="s">
        <v>1947</v>
      </c>
      <c r="B130" s="28" t="s">
        <v>1894</v>
      </c>
      <c r="C130" s="29">
        <f>'AEO 2023 Table 47 Raw'!F114</f>
        <v>28.078714000000002</v>
      </c>
      <c r="D130" s="29">
        <f>'AEO 2023 Table 47 Raw'!G114</f>
        <v>39.546764000000003</v>
      </c>
      <c r="E130" s="29">
        <f>'AEO 2023 Table 47 Raw'!H114</f>
        <v>48.440437000000003</v>
      </c>
      <c r="F130" s="29">
        <f>'AEO 2023 Table 47 Raw'!I114</f>
        <v>53.814338999999997</v>
      </c>
      <c r="G130" s="29">
        <f>'AEO 2023 Table 47 Raw'!J114</f>
        <v>61.674225</v>
      </c>
      <c r="H130" s="29">
        <f>'AEO 2023 Table 47 Raw'!K114</f>
        <v>66.691176999999996</v>
      </c>
      <c r="I130" s="29">
        <f>'AEO 2023 Table 47 Raw'!L114</f>
        <v>71.213875000000002</v>
      </c>
      <c r="J130" s="29">
        <f>'AEO 2023 Table 47 Raw'!M114</f>
        <v>73.566772</v>
      </c>
      <c r="K130" s="29">
        <f>'AEO 2023 Table 47 Raw'!N114</f>
        <v>75.785445999999993</v>
      </c>
      <c r="L130" s="29">
        <f>'AEO 2023 Table 47 Raw'!O114</f>
        <v>77.344414</v>
      </c>
      <c r="M130" s="29">
        <f>'AEO 2023 Table 47 Raw'!P114</f>
        <v>77.955794999999995</v>
      </c>
      <c r="N130" s="29">
        <f>'AEO 2023 Table 47 Raw'!Q114</f>
        <v>78.385551000000007</v>
      </c>
      <c r="O130" s="29">
        <f>'AEO 2023 Table 47 Raw'!R114</f>
        <v>78.806213</v>
      </c>
      <c r="P130" s="29">
        <f>'AEO 2023 Table 47 Raw'!S114</f>
        <v>79.202354</v>
      </c>
      <c r="Q130" s="29">
        <f>'AEO 2023 Table 47 Raw'!T114</f>
        <v>79.617142000000001</v>
      </c>
      <c r="R130" s="29">
        <f>'AEO 2023 Table 47 Raw'!U114</f>
        <v>79.889267000000004</v>
      </c>
      <c r="S130" s="29">
        <f>'AEO 2023 Table 47 Raw'!V114</f>
        <v>80.031859999999995</v>
      </c>
      <c r="T130" s="29">
        <f>'AEO 2023 Table 47 Raw'!W114</f>
        <v>80.196190000000001</v>
      </c>
      <c r="U130" s="29">
        <f>'AEO 2023 Table 47 Raw'!X114</f>
        <v>80.480971999999994</v>
      </c>
      <c r="V130" s="29">
        <f>'AEO 2023 Table 47 Raw'!Y114</f>
        <v>80.990279999999998</v>
      </c>
      <c r="W130" s="29">
        <f>'AEO 2023 Table 47 Raw'!Z114</f>
        <v>81.685349000000002</v>
      </c>
      <c r="X130" s="29">
        <f>'AEO 2023 Table 47 Raw'!AA114</f>
        <v>82.466942000000003</v>
      </c>
      <c r="Y130" s="29">
        <f>'AEO 2023 Table 47 Raw'!AB114</f>
        <v>83.306633000000005</v>
      </c>
      <c r="Z130" s="29">
        <f>'AEO 2023 Table 47 Raw'!AC114</f>
        <v>84.153221000000002</v>
      </c>
      <c r="AA130" s="29">
        <f>'AEO 2023 Table 47 Raw'!AD114</f>
        <v>84.947968000000003</v>
      </c>
      <c r="AB130" s="29">
        <f>'AEO 2023 Table 47 Raw'!AE114</f>
        <v>85.690010000000001</v>
      </c>
      <c r="AC130" s="29">
        <f>'AEO 2023 Table 47 Raw'!AF114</f>
        <v>86.452820000000003</v>
      </c>
      <c r="AD130" s="29">
        <f>'AEO 2023 Table 47 Raw'!AG114</f>
        <v>87.301688999999996</v>
      </c>
      <c r="AE130" s="29">
        <f>'AEO 2023 Table 47 Raw'!AH114</f>
        <v>88.283600000000007</v>
      </c>
      <c r="AF130" s="52">
        <f>'AEO 2023 Table 47 Raw'!AI114</f>
        <v>4.2000000000000003E-2</v>
      </c>
    </row>
    <row r="131" spans="1:32" ht="12" customHeight="1">
      <c r="A131" s="8" t="s">
        <v>1948</v>
      </c>
      <c r="B131" s="28" t="s">
        <v>1896</v>
      </c>
      <c r="C131" s="29">
        <f>'AEO 2023 Table 47 Raw'!F115</f>
        <v>0.84932799999999997</v>
      </c>
      <c r="D131" s="29">
        <f>'AEO 2023 Table 47 Raw'!G115</f>
        <v>0.89373599999999997</v>
      </c>
      <c r="E131" s="29">
        <f>'AEO 2023 Table 47 Raw'!H115</f>
        <v>0.960955</v>
      </c>
      <c r="F131" s="29">
        <f>'AEO 2023 Table 47 Raw'!I115</f>
        <v>1.031712</v>
      </c>
      <c r="G131" s="29">
        <f>'AEO 2023 Table 47 Raw'!J115</f>
        <v>1.077413</v>
      </c>
      <c r="H131" s="29">
        <f>'AEO 2023 Table 47 Raw'!K115</f>
        <v>1.10103</v>
      </c>
      <c r="I131" s="29">
        <f>'AEO 2023 Table 47 Raw'!L115</f>
        <v>1.1229610000000001</v>
      </c>
      <c r="J131" s="29">
        <f>'AEO 2023 Table 47 Raw'!M115</f>
        <v>1.14036</v>
      </c>
      <c r="K131" s="29">
        <f>'AEO 2023 Table 47 Raw'!N115</f>
        <v>1.1567350000000001</v>
      </c>
      <c r="L131" s="29">
        <f>'AEO 2023 Table 47 Raw'!O115</f>
        <v>1.169046</v>
      </c>
      <c r="M131" s="29">
        <f>'AEO 2023 Table 47 Raw'!P115</f>
        <v>1.1756770000000001</v>
      </c>
      <c r="N131" s="29">
        <f>'AEO 2023 Table 47 Raw'!Q115</f>
        <v>1.1811229999999999</v>
      </c>
      <c r="O131" s="29">
        <f>'AEO 2023 Table 47 Raw'!R115</f>
        <v>1.186334</v>
      </c>
      <c r="P131" s="29">
        <f>'AEO 2023 Table 47 Raw'!S115</f>
        <v>1.1911659999999999</v>
      </c>
      <c r="Q131" s="29">
        <f>'AEO 2023 Table 47 Raw'!T115</f>
        <v>1.1958610000000001</v>
      </c>
      <c r="R131" s="29">
        <f>'AEO 2023 Table 47 Raw'!U115</f>
        <v>1.1994929999999999</v>
      </c>
      <c r="S131" s="29">
        <f>'AEO 2023 Table 47 Raw'!V115</f>
        <v>1.2021440000000001</v>
      </c>
      <c r="T131" s="29">
        <f>'AEO 2023 Table 47 Raw'!W115</f>
        <v>1.2047049999999999</v>
      </c>
      <c r="U131" s="29">
        <f>'AEO 2023 Table 47 Raw'!X115</f>
        <v>1.2077059999999999</v>
      </c>
      <c r="V131" s="29">
        <f>'AEO 2023 Table 47 Raw'!Y115</f>
        <v>1.2117629999999999</v>
      </c>
      <c r="W131" s="29">
        <f>'AEO 2023 Table 47 Raw'!Z115</f>
        <v>1.2166319999999999</v>
      </c>
      <c r="X131" s="29">
        <f>'AEO 2023 Table 47 Raw'!AA115</f>
        <v>1.221738</v>
      </c>
      <c r="Y131" s="29">
        <f>'AEO 2023 Table 47 Raw'!AB115</f>
        <v>1.226926</v>
      </c>
      <c r="Z131" s="29">
        <f>'AEO 2023 Table 47 Raw'!AC115</f>
        <v>1.231905</v>
      </c>
      <c r="AA131" s="29">
        <f>'AEO 2023 Table 47 Raw'!AD115</f>
        <v>1.2363299999999999</v>
      </c>
      <c r="AB131" s="29">
        <f>'AEO 2023 Table 47 Raw'!AE115</f>
        <v>1.2401800000000001</v>
      </c>
      <c r="AC131" s="29">
        <f>'AEO 2023 Table 47 Raw'!AF115</f>
        <v>1.243879</v>
      </c>
      <c r="AD131" s="29">
        <f>'AEO 2023 Table 47 Raw'!AG115</f>
        <v>1.247797</v>
      </c>
      <c r="AE131" s="29">
        <f>'AEO 2023 Table 47 Raw'!AH115</f>
        <v>1.2521850000000001</v>
      </c>
      <c r="AF131" s="52">
        <f>'AEO 2023 Table 47 Raw'!AI115</f>
        <v>1.4E-2</v>
      </c>
    </row>
    <row r="132" spans="1:32" ht="12" customHeight="1">
      <c r="A132" s="8" t="s">
        <v>1949</v>
      </c>
      <c r="B132" s="28" t="s">
        <v>1898</v>
      </c>
      <c r="C132" s="29">
        <f>'AEO 2023 Table 47 Raw'!F116</f>
        <v>142.31442300000001</v>
      </c>
      <c r="D132" s="29">
        <f>'AEO 2023 Table 47 Raw'!G116</f>
        <v>151.89007599999999</v>
      </c>
      <c r="E132" s="29">
        <f>'AEO 2023 Table 47 Raw'!H116</f>
        <v>163.864655</v>
      </c>
      <c r="F132" s="29">
        <f>'AEO 2023 Table 47 Raw'!I116</f>
        <v>171.73625200000001</v>
      </c>
      <c r="G132" s="29">
        <f>'AEO 2023 Table 47 Raw'!J116</f>
        <v>178.46945199999999</v>
      </c>
      <c r="H132" s="29">
        <f>'AEO 2023 Table 47 Raw'!K116</f>
        <v>183.10032699999999</v>
      </c>
      <c r="I132" s="29">
        <f>'AEO 2023 Table 47 Raw'!L116</f>
        <v>186.982193</v>
      </c>
      <c r="J132" s="29">
        <f>'AEO 2023 Table 47 Raw'!M116</f>
        <v>189.93190000000001</v>
      </c>
      <c r="K132" s="29">
        <f>'AEO 2023 Table 47 Raw'!N116</f>
        <v>192.93220500000001</v>
      </c>
      <c r="L132" s="29">
        <f>'AEO 2023 Table 47 Raw'!O116</f>
        <v>196.037003</v>
      </c>
      <c r="M132" s="29">
        <f>'AEO 2023 Table 47 Raw'!P116</f>
        <v>199.21478300000001</v>
      </c>
      <c r="N132" s="29">
        <f>'AEO 2023 Table 47 Raw'!Q116</f>
        <v>202.44252</v>
      </c>
      <c r="O132" s="29">
        <f>'AEO 2023 Table 47 Raw'!R116</f>
        <v>205.73057600000001</v>
      </c>
      <c r="P132" s="29">
        <f>'AEO 2023 Table 47 Raw'!S116</f>
        <v>209.08891299999999</v>
      </c>
      <c r="Q132" s="29">
        <f>'AEO 2023 Table 47 Raw'!T116</f>
        <v>212.51480100000001</v>
      </c>
      <c r="R132" s="29">
        <f>'AEO 2023 Table 47 Raw'!U116</f>
        <v>216.002655</v>
      </c>
      <c r="S132" s="29">
        <f>'AEO 2023 Table 47 Raw'!V116</f>
        <v>219.55929599999999</v>
      </c>
      <c r="T132" s="29">
        <f>'AEO 2023 Table 47 Raw'!W116</f>
        <v>223.19146699999999</v>
      </c>
      <c r="U132" s="29">
        <f>'AEO 2023 Table 47 Raw'!X116</f>
        <v>226.899384</v>
      </c>
      <c r="V132" s="29">
        <f>'AEO 2023 Table 47 Raw'!Y116</f>
        <v>230.68907200000001</v>
      </c>
      <c r="W132" s="29">
        <f>'AEO 2023 Table 47 Raw'!Z116</f>
        <v>234.55947900000001</v>
      </c>
      <c r="X132" s="29">
        <f>'AEO 2023 Table 47 Raw'!AA116</f>
        <v>238.509064</v>
      </c>
      <c r="Y132" s="29">
        <f>'AEO 2023 Table 47 Raw'!AB116</f>
        <v>242.53810100000001</v>
      </c>
      <c r="Z132" s="29">
        <f>'AEO 2023 Table 47 Raw'!AC116</f>
        <v>246.64561499999999</v>
      </c>
      <c r="AA132" s="29">
        <f>'AEO 2023 Table 47 Raw'!AD116</f>
        <v>250.83862300000001</v>
      </c>
      <c r="AB132" s="29">
        <f>'AEO 2023 Table 47 Raw'!AE116</f>
        <v>255.11831699999999</v>
      </c>
      <c r="AC132" s="29">
        <f>'AEO 2023 Table 47 Raw'!AF116</f>
        <v>259.48089599999997</v>
      </c>
      <c r="AD132" s="29">
        <f>'AEO 2023 Table 47 Raw'!AG116</f>
        <v>263.92275999999998</v>
      </c>
      <c r="AE132" s="29">
        <f>'AEO 2023 Table 47 Raw'!AH116</f>
        <v>268.437927</v>
      </c>
      <c r="AF132" s="52">
        <f>'AEO 2023 Table 47 Raw'!AI116</f>
        <v>2.3E-2</v>
      </c>
    </row>
    <row r="133" spans="1:32" ht="12" customHeight="1">
      <c r="A133" s="8" t="s">
        <v>1950</v>
      </c>
      <c r="B133" s="28" t="s">
        <v>1910</v>
      </c>
      <c r="C133" s="29">
        <f>'AEO 2023 Table 47 Raw'!F117</f>
        <v>110.081108</v>
      </c>
      <c r="D133" s="29">
        <f>'AEO 2023 Table 47 Raw'!G117</f>
        <v>115.58123000000001</v>
      </c>
      <c r="E133" s="29">
        <f>'AEO 2023 Table 47 Raw'!H117</f>
        <v>122.967361</v>
      </c>
      <c r="F133" s="29">
        <f>'AEO 2023 Table 47 Raw'!I117</f>
        <v>127.819969</v>
      </c>
      <c r="G133" s="29">
        <f>'AEO 2023 Table 47 Raw'!J117</f>
        <v>132.20107999999999</v>
      </c>
      <c r="H133" s="29">
        <f>'AEO 2023 Table 47 Raw'!K117</f>
        <v>135.314087</v>
      </c>
      <c r="I133" s="29">
        <f>'AEO 2023 Table 47 Raw'!L117</f>
        <v>137.98341400000001</v>
      </c>
      <c r="J133" s="29">
        <f>'AEO 2023 Table 47 Raw'!M117</f>
        <v>140.101517</v>
      </c>
      <c r="K133" s="29">
        <f>'AEO 2023 Table 47 Raw'!N117</f>
        <v>142.25581399999999</v>
      </c>
      <c r="L133" s="29">
        <f>'AEO 2023 Table 47 Raw'!O117</f>
        <v>144.48762500000001</v>
      </c>
      <c r="M133" s="29">
        <f>'AEO 2023 Table 47 Raw'!P117</f>
        <v>146.77302599999999</v>
      </c>
      <c r="N133" s="29">
        <f>'AEO 2023 Table 47 Raw'!Q117</f>
        <v>149.094009</v>
      </c>
      <c r="O133" s="29">
        <f>'AEO 2023 Table 47 Raw'!R117</f>
        <v>151.45791600000001</v>
      </c>
      <c r="P133" s="29">
        <f>'AEO 2023 Table 47 Raw'!S117</f>
        <v>153.87184099999999</v>
      </c>
      <c r="Q133" s="29">
        <f>'AEO 2023 Table 47 Raw'!T117</f>
        <v>156.33377100000001</v>
      </c>
      <c r="R133" s="29">
        <f>'AEO 2023 Table 47 Raw'!U117</f>
        <v>158.83955399999999</v>
      </c>
      <c r="S133" s="29">
        <f>'AEO 2023 Table 47 Raw'!V117</f>
        <v>161.39404300000001</v>
      </c>
      <c r="T133" s="29">
        <f>'AEO 2023 Table 47 Raw'!W117</f>
        <v>164.00202899999999</v>
      </c>
      <c r="U133" s="29">
        <f>'AEO 2023 Table 47 Raw'!X117</f>
        <v>166.662949</v>
      </c>
      <c r="V133" s="29">
        <f>'AEO 2023 Table 47 Raw'!Y117</f>
        <v>169.381439</v>
      </c>
      <c r="W133" s="29">
        <f>'AEO 2023 Table 47 Raw'!Z117</f>
        <v>172.15664699999999</v>
      </c>
      <c r="X133" s="29">
        <f>'AEO 2023 Table 47 Raw'!AA117</f>
        <v>174.987381</v>
      </c>
      <c r="Y133" s="29">
        <f>'AEO 2023 Table 47 Raw'!AB117</f>
        <v>177.87385599999999</v>
      </c>
      <c r="Z133" s="29">
        <f>'AEO 2023 Table 47 Raw'!AC117</f>
        <v>180.81530799999999</v>
      </c>
      <c r="AA133" s="29">
        <f>'AEO 2023 Table 47 Raw'!AD117</f>
        <v>183.81668099999999</v>
      </c>
      <c r="AB133" s="29">
        <f>'AEO 2023 Table 47 Raw'!AE117</f>
        <v>186.878784</v>
      </c>
      <c r="AC133" s="29">
        <f>'AEO 2023 Table 47 Raw'!AF117</f>
        <v>189.99884</v>
      </c>
      <c r="AD133" s="29">
        <f>'AEO 2023 Table 47 Raw'!AG117</f>
        <v>193.17420999999999</v>
      </c>
      <c r="AE133" s="29">
        <f>'AEO 2023 Table 47 Raw'!AH117</f>
        <v>196.40057400000001</v>
      </c>
      <c r="AF133" s="52">
        <f>'AEO 2023 Table 47 Raw'!AI117</f>
        <v>2.1000000000000001E-2</v>
      </c>
    </row>
    <row r="134" spans="1:32" ht="12" customHeight="1">
      <c r="A134" s="8" t="s">
        <v>1951</v>
      </c>
      <c r="B134" s="28" t="s">
        <v>1894</v>
      </c>
      <c r="C134" s="29">
        <f>'AEO 2023 Table 47 Raw'!F118</f>
        <v>17.723891999999999</v>
      </c>
      <c r="D134" s="29">
        <f>'AEO 2023 Table 47 Raw'!G118</f>
        <v>21.558128</v>
      </c>
      <c r="E134" s="29">
        <f>'AEO 2023 Table 47 Raw'!H118</f>
        <v>25.640647999999999</v>
      </c>
      <c r="F134" s="29">
        <f>'AEO 2023 Table 47 Raw'!I118</f>
        <v>28.409416</v>
      </c>
      <c r="G134" s="29">
        <f>'AEO 2023 Table 47 Raw'!J118</f>
        <v>30.442050999999999</v>
      </c>
      <c r="H134" s="29">
        <f>'AEO 2023 Table 47 Raw'!K118</f>
        <v>31.694476999999999</v>
      </c>
      <c r="I134" s="29">
        <f>'AEO 2023 Table 47 Raw'!L118</f>
        <v>32.657162</v>
      </c>
      <c r="J134" s="29">
        <f>'AEO 2023 Table 47 Raw'!M118</f>
        <v>33.257838999999997</v>
      </c>
      <c r="K134" s="29">
        <f>'AEO 2023 Table 47 Raw'!N118</f>
        <v>33.868983999999998</v>
      </c>
      <c r="L134" s="29">
        <f>'AEO 2023 Table 47 Raw'!O118</f>
        <v>34.497799000000001</v>
      </c>
      <c r="M134" s="29">
        <f>'AEO 2023 Table 47 Raw'!P118</f>
        <v>35.139740000000003</v>
      </c>
      <c r="N134" s="29">
        <f>'AEO 2023 Table 47 Raw'!Q118</f>
        <v>35.792296999999998</v>
      </c>
      <c r="O134" s="29">
        <f>'AEO 2023 Table 47 Raw'!R118</f>
        <v>36.457706000000002</v>
      </c>
      <c r="P134" s="29">
        <f>'AEO 2023 Table 47 Raw'!S118</f>
        <v>37.138069000000002</v>
      </c>
      <c r="Q134" s="29">
        <f>'AEO 2023 Table 47 Raw'!T118</f>
        <v>37.832951000000001</v>
      </c>
      <c r="R134" s="29">
        <f>'AEO 2023 Table 47 Raw'!U118</f>
        <v>38.541350999999999</v>
      </c>
      <c r="S134" s="29">
        <f>'AEO 2023 Table 47 Raw'!V118</f>
        <v>39.264755000000001</v>
      </c>
      <c r="T134" s="29">
        <f>'AEO 2023 Table 47 Raw'!W118</f>
        <v>40.004631000000003</v>
      </c>
      <c r="U134" s="29">
        <f>'AEO 2023 Table 47 Raw'!X118</f>
        <v>40.762042999999998</v>
      </c>
      <c r="V134" s="29">
        <f>'AEO 2023 Table 47 Raw'!Y118</f>
        <v>41.537818999999999</v>
      </c>
      <c r="W134" s="29">
        <f>'AEO 2023 Table 47 Raw'!Z118</f>
        <v>42.331817999999998</v>
      </c>
      <c r="X134" s="29">
        <f>'AEO 2023 Table 47 Raw'!AA118</f>
        <v>43.143847999999998</v>
      </c>
      <c r="Y134" s="29">
        <f>'AEO 2023 Table 47 Raw'!AB118</f>
        <v>43.973972000000003</v>
      </c>
      <c r="Z134" s="29">
        <f>'AEO 2023 Table 47 Raw'!AC118</f>
        <v>44.822124000000002</v>
      </c>
      <c r="AA134" s="29">
        <f>'AEO 2023 Table 47 Raw'!AD118</f>
        <v>45.689816</v>
      </c>
      <c r="AB134" s="29">
        <f>'AEO 2023 Table 47 Raw'!AE118</f>
        <v>46.577365999999998</v>
      </c>
      <c r="AC134" s="29">
        <f>'AEO 2023 Table 47 Raw'!AF118</f>
        <v>47.484093000000001</v>
      </c>
      <c r="AD134" s="29">
        <f>'AEO 2023 Table 47 Raw'!AG118</f>
        <v>48.409294000000003</v>
      </c>
      <c r="AE134" s="29">
        <f>'AEO 2023 Table 47 Raw'!AH118</f>
        <v>49.351832999999999</v>
      </c>
      <c r="AF134" s="52">
        <f>'AEO 2023 Table 47 Raw'!AI118</f>
        <v>3.6999999999999998E-2</v>
      </c>
    </row>
    <row r="135" spans="1:32" ht="12" customHeight="1">
      <c r="A135" s="8" t="s">
        <v>1952</v>
      </c>
      <c r="B135" s="28" t="s">
        <v>1896</v>
      </c>
      <c r="C135" s="29">
        <f>'AEO 2023 Table 47 Raw'!F119</f>
        <v>14.50943</v>
      </c>
      <c r="D135" s="29">
        <f>'AEO 2023 Table 47 Raw'!G119</f>
        <v>14.750728000000001</v>
      </c>
      <c r="E135" s="29">
        <f>'AEO 2023 Table 47 Raw'!H119</f>
        <v>15.256656</v>
      </c>
      <c r="F135" s="29">
        <f>'AEO 2023 Table 47 Raw'!I119</f>
        <v>15.506875000000001</v>
      </c>
      <c r="G135" s="29">
        <f>'AEO 2023 Table 47 Raw'!J119</f>
        <v>15.82633</v>
      </c>
      <c r="H135" s="29">
        <f>'AEO 2023 Table 47 Raw'!K119</f>
        <v>16.091740000000001</v>
      </c>
      <c r="I135" s="29">
        <f>'AEO 2023 Table 47 Raw'!L119</f>
        <v>16.341602000000002</v>
      </c>
      <c r="J135" s="29">
        <f>'AEO 2023 Table 47 Raw'!M119</f>
        <v>16.572548000000001</v>
      </c>
      <c r="K135" s="29">
        <f>'AEO 2023 Table 47 Raw'!N119</f>
        <v>16.807404999999999</v>
      </c>
      <c r="L135" s="29">
        <f>'AEO 2023 Table 47 Raw'!O119</f>
        <v>17.051577000000002</v>
      </c>
      <c r="M135" s="29">
        <f>'AEO 2023 Table 47 Raw'!P119</f>
        <v>17.302004</v>
      </c>
      <c r="N135" s="29">
        <f>'AEO 2023 Table 47 Raw'!Q119</f>
        <v>17.556206</v>
      </c>
      <c r="O135" s="29">
        <f>'AEO 2023 Table 47 Raw'!R119</f>
        <v>17.814955000000001</v>
      </c>
      <c r="P135" s="29">
        <f>'AEO 2023 Table 47 Raw'!S119</f>
        <v>18.079001999999999</v>
      </c>
      <c r="Q135" s="29">
        <f>'AEO 2023 Table 47 Raw'!T119</f>
        <v>18.348101</v>
      </c>
      <c r="R135" s="29">
        <f>'AEO 2023 Table 47 Raw'!U119</f>
        <v>18.621765</v>
      </c>
      <c r="S135" s="29">
        <f>'AEO 2023 Table 47 Raw'!V119</f>
        <v>18.900500999999998</v>
      </c>
      <c r="T135" s="29">
        <f>'AEO 2023 Table 47 Raw'!W119</f>
        <v>19.184811</v>
      </c>
      <c r="U135" s="29">
        <f>'AEO 2023 Table 47 Raw'!X119</f>
        <v>19.474388000000001</v>
      </c>
      <c r="V135" s="29">
        <f>'AEO 2023 Table 47 Raw'!Y119</f>
        <v>19.769831</v>
      </c>
      <c r="W135" s="29">
        <f>'AEO 2023 Table 47 Raw'!Z119</f>
        <v>20.071031999999999</v>
      </c>
      <c r="X135" s="29">
        <f>'AEO 2023 Table 47 Raw'!AA119</f>
        <v>20.377831</v>
      </c>
      <c r="Y135" s="29">
        <f>'AEO 2023 Table 47 Raw'!AB119</f>
        <v>20.690248</v>
      </c>
      <c r="Z135" s="29">
        <f>'AEO 2023 Table 47 Raw'!AC119</f>
        <v>21.008171000000001</v>
      </c>
      <c r="AA135" s="29">
        <f>'AEO 2023 Table 47 Raw'!AD119</f>
        <v>21.332118999999999</v>
      </c>
      <c r="AB135" s="29">
        <f>'AEO 2023 Table 47 Raw'!AE119</f>
        <v>21.662158999999999</v>
      </c>
      <c r="AC135" s="29">
        <f>'AEO 2023 Table 47 Raw'!AF119</f>
        <v>21.997971</v>
      </c>
      <c r="AD135" s="29">
        <f>'AEO 2023 Table 47 Raw'!AG119</f>
        <v>22.339255999999999</v>
      </c>
      <c r="AE135" s="29">
        <f>'AEO 2023 Table 47 Raw'!AH119</f>
        <v>22.685524000000001</v>
      </c>
      <c r="AF135" s="52">
        <f>'AEO 2023 Table 47 Raw'!AI119</f>
        <v>1.6E-2</v>
      </c>
    </row>
    <row r="136" spans="1:32" ht="12" customHeight="1">
      <c r="A136" s="8" t="s">
        <v>1953</v>
      </c>
      <c r="B136" s="28" t="s">
        <v>1898</v>
      </c>
      <c r="C136" s="29">
        <f>'AEO 2023 Table 47 Raw'!F120</f>
        <v>48.721522999999998</v>
      </c>
      <c r="D136" s="29">
        <f>'AEO 2023 Table 47 Raw'!G120</f>
        <v>61.768990000000002</v>
      </c>
      <c r="E136" s="29">
        <f>'AEO 2023 Table 47 Raw'!H120</f>
        <v>73.845116000000004</v>
      </c>
      <c r="F136" s="29">
        <f>'AEO 2023 Table 47 Raw'!I120</f>
        <v>82.664268000000007</v>
      </c>
      <c r="G136" s="29">
        <f>'AEO 2023 Table 47 Raw'!J120</f>
        <v>90.551765000000003</v>
      </c>
      <c r="H136" s="29">
        <f>'AEO 2023 Table 47 Raw'!K120</f>
        <v>94.869156000000004</v>
      </c>
      <c r="I136" s="29">
        <f>'AEO 2023 Table 47 Raw'!L120</f>
        <v>98.194419999999994</v>
      </c>
      <c r="J136" s="29">
        <f>'AEO 2023 Table 47 Raw'!M120</f>
        <v>100.99239300000001</v>
      </c>
      <c r="K136" s="29">
        <f>'AEO 2023 Table 47 Raw'!N120</f>
        <v>103.867386</v>
      </c>
      <c r="L136" s="29">
        <f>'AEO 2023 Table 47 Raw'!O120</f>
        <v>106.882401</v>
      </c>
      <c r="M136" s="29">
        <f>'AEO 2023 Table 47 Raw'!P120</f>
        <v>109.995766</v>
      </c>
      <c r="N136" s="29">
        <f>'AEO 2023 Table 47 Raw'!Q120</f>
        <v>113.19216900000001</v>
      </c>
      <c r="O136" s="29">
        <f>'AEO 2023 Table 47 Raw'!R120</f>
        <v>116.47422</v>
      </c>
      <c r="P136" s="29">
        <f>'AEO 2023 Table 47 Raw'!S120</f>
        <v>119.84822800000001</v>
      </c>
      <c r="Q136" s="29">
        <f>'AEO 2023 Table 47 Raw'!T120</f>
        <v>123.249786</v>
      </c>
      <c r="R136" s="29">
        <f>'AEO 2023 Table 47 Raw'!U120</f>
        <v>126.73764799999999</v>
      </c>
      <c r="S136" s="29">
        <f>'AEO 2023 Table 47 Raw'!V120</f>
        <v>130.315765</v>
      </c>
      <c r="T136" s="29">
        <f>'AEO 2023 Table 47 Raw'!W120</f>
        <v>133.98472599999999</v>
      </c>
      <c r="U136" s="29">
        <f>'AEO 2023 Table 47 Raw'!X120</f>
        <v>137.747986</v>
      </c>
      <c r="V136" s="29">
        <f>'AEO 2023 Table 47 Raw'!Y120</f>
        <v>141.534378</v>
      </c>
      <c r="W136" s="29">
        <f>'AEO 2023 Table 47 Raw'!Z120</f>
        <v>145.41456600000001</v>
      </c>
      <c r="X136" s="29">
        <f>'AEO 2023 Table 47 Raw'!AA120</f>
        <v>149.39035000000001</v>
      </c>
      <c r="Y136" s="29">
        <f>'AEO 2023 Table 47 Raw'!AB120</f>
        <v>153.46047999999999</v>
      </c>
      <c r="Z136" s="29">
        <f>'AEO 2023 Table 47 Raw'!AC120</f>
        <v>157.62562600000001</v>
      </c>
      <c r="AA136" s="29">
        <f>'AEO 2023 Table 47 Raw'!AD120</f>
        <v>161.804001</v>
      </c>
      <c r="AB136" s="29">
        <f>'AEO 2023 Table 47 Raw'!AE120</f>
        <v>166.075638</v>
      </c>
      <c r="AC136" s="29">
        <f>'AEO 2023 Table 47 Raw'!AF120</f>
        <v>170.446091</v>
      </c>
      <c r="AD136" s="29">
        <f>'AEO 2023 Table 47 Raw'!AG120</f>
        <v>174.919006</v>
      </c>
      <c r="AE136" s="29">
        <f>'AEO 2023 Table 47 Raw'!AH120</f>
        <v>179.497559</v>
      </c>
      <c r="AF136" s="52">
        <f>'AEO 2023 Table 47 Raw'!AI120</f>
        <v>4.8000000000000001E-2</v>
      </c>
    </row>
    <row r="137" spans="1:32" ht="12" customHeight="1">
      <c r="A137" s="8" t="s">
        <v>1954</v>
      </c>
      <c r="B137" s="28" t="s">
        <v>1912</v>
      </c>
      <c r="C137" s="29">
        <f>'AEO 2023 Table 47 Raw'!F121</f>
        <v>40.367882000000002</v>
      </c>
      <c r="D137" s="29">
        <f>'AEO 2023 Table 47 Raw'!G121</f>
        <v>51.182053000000003</v>
      </c>
      <c r="E137" s="29">
        <f>'AEO 2023 Table 47 Raw'!H121</f>
        <v>61.307991000000001</v>
      </c>
      <c r="F137" s="29">
        <f>'AEO 2023 Table 47 Raw'!I121</f>
        <v>68.604468999999995</v>
      </c>
      <c r="G137" s="29">
        <f>'AEO 2023 Table 47 Raw'!J121</f>
        <v>75.149856999999997</v>
      </c>
      <c r="H137" s="29">
        <f>'AEO 2023 Table 47 Raw'!K121</f>
        <v>78.746758</v>
      </c>
      <c r="I137" s="29">
        <f>'AEO 2023 Table 47 Raw'!L121</f>
        <v>81.512482000000006</v>
      </c>
      <c r="J137" s="29">
        <f>'AEO 2023 Table 47 Raw'!M121</f>
        <v>83.836219999999997</v>
      </c>
      <c r="K137" s="29">
        <f>'AEO 2023 Table 47 Raw'!N121</f>
        <v>86.223915000000005</v>
      </c>
      <c r="L137" s="29">
        <f>'AEO 2023 Table 47 Raw'!O121</f>
        <v>88.727737000000005</v>
      </c>
      <c r="M137" s="29">
        <f>'AEO 2023 Table 47 Raw'!P121</f>
        <v>91.313179000000005</v>
      </c>
      <c r="N137" s="29">
        <f>'AEO 2023 Table 47 Raw'!Q121</f>
        <v>93.967590000000001</v>
      </c>
      <c r="O137" s="29">
        <f>'AEO 2023 Table 47 Raw'!R121</f>
        <v>96.693107999999995</v>
      </c>
      <c r="P137" s="29">
        <f>'AEO 2023 Table 47 Raw'!S121</f>
        <v>99.494986999999995</v>
      </c>
      <c r="Q137" s="29">
        <f>'AEO 2023 Table 47 Raw'!T121</f>
        <v>102.32</v>
      </c>
      <c r="R137" s="29">
        <f>'AEO 2023 Table 47 Raw'!U121</f>
        <v>105.216705</v>
      </c>
      <c r="S137" s="29">
        <f>'AEO 2023 Table 47 Raw'!V121</f>
        <v>108.188377</v>
      </c>
      <c r="T137" s="29">
        <f>'AEO 2023 Table 47 Raw'!W121</f>
        <v>111.235527</v>
      </c>
      <c r="U137" s="29">
        <f>'AEO 2023 Table 47 Raw'!X121</f>
        <v>114.361046</v>
      </c>
      <c r="V137" s="29">
        <f>'AEO 2023 Table 47 Raw'!Y121</f>
        <v>117.506035</v>
      </c>
      <c r="W137" s="29">
        <f>'AEO 2023 Table 47 Raw'!Z121</f>
        <v>120.728973</v>
      </c>
      <c r="X137" s="29">
        <f>'AEO 2023 Table 47 Raw'!AA121</f>
        <v>124.031364</v>
      </c>
      <c r="Y137" s="29">
        <f>'AEO 2023 Table 47 Raw'!AB121</f>
        <v>127.412148</v>
      </c>
      <c r="Z137" s="29">
        <f>'AEO 2023 Table 47 Raw'!AC121</f>
        <v>130.871872</v>
      </c>
      <c r="AA137" s="29">
        <f>'AEO 2023 Table 47 Raw'!AD121</f>
        <v>134.342804</v>
      </c>
      <c r="AB137" s="29">
        <f>'AEO 2023 Table 47 Raw'!AE121</f>
        <v>137.89123499999999</v>
      </c>
      <c r="AC137" s="29">
        <f>'AEO 2023 Table 47 Raw'!AF121</f>
        <v>141.52177399999999</v>
      </c>
      <c r="AD137" s="29">
        <f>'AEO 2023 Table 47 Raw'!AG121</f>
        <v>145.23748800000001</v>
      </c>
      <c r="AE137" s="29">
        <f>'AEO 2023 Table 47 Raw'!AH121</f>
        <v>149.04101600000001</v>
      </c>
      <c r="AF137" s="52">
        <f>'AEO 2023 Table 47 Raw'!AI121</f>
        <v>4.8000000000000001E-2</v>
      </c>
    </row>
    <row r="138" spans="1:32" ht="12" customHeight="1">
      <c r="A138" s="8" t="s">
        <v>1955</v>
      </c>
      <c r="B138" s="28" t="s">
        <v>1894</v>
      </c>
      <c r="C138" s="29">
        <f>'AEO 2023 Table 47 Raw'!F122</f>
        <v>4.8107499999999996</v>
      </c>
      <c r="D138" s="29">
        <f>'AEO 2023 Table 47 Raw'!G122</f>
        <v>6.1307200000000002</v>
      </c>
      <c r="E138" s="29">
        <f>'AEO 2023 Table 47 Raw'!H122</f>
        <v>7.171532</v>
      </c>
      <c r="F138" s="29">
        <f>'AEO 2023 Table 47 Raw'!I122</f>
        <v>7.9921449999999998</v>
      </c>
      <c r="G138" s="29">
        <f>'AEO 2023 Table 47 Raw'!J122</f>
        <v>8.7539029999999993</v>
      </c>
      <c r="H138" s="29">
        <f>'AEO 2023 Table 47 Raw'!K122</f>
        <v>9.1908320000000003</v>
      </c>
      <c r="I138" s="29">
        <f>'AEO 2023 Table 47 Raw'!L122</f>
        <v>9.5208630000000003</v>
      </c>
      <c r="J138" s="29">
        <f>'AEO 2023 Table 47 Raw'!M122</f>
        <v>9.7937060000000002</v>
      </c>
      <c r="K138" s="29">
        <f>'AEO 2023 Table 47 Raw'!N122</f>
        <v>10.074055</v>
      </c>
      <c r="L138" s="29">
        <f>'AEO 2023 Table 47 Raw'!O122</f>
        <v>10.367825</v>
      </c>
      <c r="M138" s="29">
        <f>'AEO 2023 Table 47 Raw'!P122</f>
        <v>10.671106999999999</v>
      </c>
      <c r="N138" s="29">
        <f>'AEO 2023 Table 47 Raw'!Q122</f>
        <v>10.982485</v>
      </c>
      <c r="O138" s="29">
        <f>'AEO 2023 Table 47 Raw'!R122</f>
        <v>11.302196</v>
      </c>
      <c r="P138" s="29">
        <f>'AEO 2023 Table 47 Raw'!S122</f>
        <v>11.630836</v>
      </c>
      <c r="Q138" s="29">
        <f>'AEO 2023 Table 47 Raw'!T122</f>
        <v>11.962536999999999</v>
      </c>
      <c r="R138" s="29">
        <f>'AEO 2023 Table 47 Raw'!U122</f>
        <v>12.302671</v>
      </c>
      <c r="S138" s="29">
        <f>'AEO 2023 Table 47 Raw'!V122</f>
        <v>12.651629</v>
      </c>
      <c r="T138" s="29">
        <f>'AEO 2023 Table 47 Raw'!W122</f>
        <v>13.009482</v>
      </c>
      <c r="U138" s="29">
        <f>'AEO 2023 Table 47 Raw'!X122</f>
        <v>13.376611</v>
      </c>
      <c r="V138" s="29">
        <f>'AEO 2023 Table 47 Raw'!Y122</f>
        <v>13.746362</v>
      </c>
      <c r="W138" s="29">
        <f>'AEO 2023 Table 47 Raw'!Z122</f>
        <v>14.125339</v>
      </c>
      <c r="X138" s="29">
        <f>'AEO 2023 Table 47 Raw'!AA122</f>
        <v>14.513700999999999</v>
      </c>
      <c r="Y138" s="29">
        <f>'AEO 2023 Table 47 Raw'!AB122</f>
        <v>14.911319000000001</v>
      </c>
      <c r="Z138" s="29">
        <f>'AEO 2023 Table 47 Raw'!AC122</f>
        <v>15.318254</v>
      </c>
      <c r="AA138" s="29">
        <f>'AEO 2023 Table 47 Raw'!AD122</f>
        <v>15.726773</v>
      </c>
      <c r="AB138" s="29">
        <f>'AEO 2023 Table 47 Raw'!AE122</f>
        <v>16.144462999999998</v>
      </c>
      <c r="AC138" s="29">
        <f>'AEO 2023 Table 47 Raw'!AF122</f>
        <v>16.571867000000001</v>
      </c>
      <c r="AD138" s="29">
        <f>'AEO 2023 Table 47 Raw'!AG122</f>
        <v>17.009353999999998</v>
      </c>
      <c r="AE138" s="29">
        <f>'AEO 2023 Table 47 Raw'!AH122</f>
        <v>17.457253999999999</v>
      </c>
      <c r="AF138" s="52">
        <f>'AEO 2023 Table 47 Raw'!AI122</f>
        <v>4.7E-2</v>
      </c>
    </row>
    <row r="139" spans="1:32" ht="12" customHeight="1">
      <c r="A139" s="8" t="s">
        <v>1956</v>
      </c>
      <c r="B139" s="28" t="s">
        <v>1896</v>
      </c>
      <c r="C139" s="29">
        <f>'AEO 2023 Table 47 Raw'!F123</f>
        <v>3.542891</v>
      </c>
      <c r="D139" s="29">
        <f>'AEO 2023 Table 47 Raw'!G123</f>
        <v>4.4562160000000004</v>
      </c>
      <c r="E139" s="29">
        <f>'AEO 2023 Table 47 Raw'!H123</f>
        <v>5.3655970000000002</v>
      </c>
      <c r="F139" s="29">
        <f>'AEO 2023 Table 47 Raw'!I123</f>
        <v>6.0676459999999999</v>
      </c>
      <c r="G139" s="29">
        <f>'AEO 2023 Table 47 Raw'!J123</f>
        <v>6.6479980000000003</v>
      </c>
      <c r="H139" s="29">
        <f>'AEO 2023 Table 47 Raw'!K123</f>
        <v>6.9315740000000003</v>
      </c>
      <c r="I139" s="29">
        <f>'AEO 2023 Table 47 Raw'!L123</f>
        <v>7.161073</v>
      </c>
      <c r="J139" s="29">
        <f>'AEO 2023 Table 47 Raw'!M123</f>
        <v>7.3624660000000004</v>
      </c>
      <c r="K139" s="29">
        <f>'AEO 2023 Table 47 Raw'!N123</f>
        <v>7.5694160000000004</v>
      </c>
      <c r="L139" s="29">
        <f>'AEO 2023 Table 47 Raw'!O123</f>
        <v>7.7868430000000002</v>
      </c>
      <c r="M139" s="29">
        <f>'AEO 2023 Table 47 Raw'!P123</f>
        <v>8.0114780000000003</v>
      </c>
      <c r="N139" s="29">
        <f>'AEO 2023 Table 47 Raw'!Q123</f>
        <v>8.2420969999999993</v>
      </c>
      <c r="O139" s="29">
        <f>'AEO 2023 Table 47 Raw'!R123</f>
        <v>8.4789100000000008</v>
      </c>
      <c r="P139" s="29">
        <f>'AEO 2023 Table 47 Raw'!S123</f>
        <v>8.7224079999999997</v>
      </c>
      <c r="Q139" s="29">
        <f>'AEO 2023 Table 47 Raw'!T123</f>
        <v>8.9672540000000005</v>
      </c>
      <c r="R139" s="29">
        <f>'AEO 2023 Table 47 Raw'!U123</f>
        <v>9.2182739999999992</v>
      </c>
      <c r="S139" s="29">
        <f>'AEO 2023 Table 47 Raw'!V123</f>
        <v>9.4757580000000008</v>
      </c>
      <c r="T139" s="29">
        <f>'AEO 2023 Table 47 Raw'!W123</f>
        <v>9.7397179999999999</v>
      </c>
      <c r="U139" s="29">
        <f>'AEO 2023 Table 47 Raw'!X123</f>
        <v>10.010329</v>
      </c>
      <c r="V139" s="29">
        <f>'AEO 2023 Table 47 Raw'!Y123</f>
        <v>10.281976999999999</v>
      </c>
      <c r="W139" s="29">
        <f>'AEO 2023 Table 47 Raw'!Z123</f>
        <v>10.560243</v>
      </c>
      <c r="X139" s="29">
        <f>'AEO 2023 Table 47 Raw'!AA123</f>
        <v>10.845281999999999</v>
      </c>
      <c r="Y139" s="29">
        <f>'AEO 2023 Table 47 Raw'!AB123</f>
        <v>11.137014000000001</v>
      </c>
      <c r="Z139" s="29">
        <f>'AEO 2023 Table 47 Raw'!AC123</f>
        <v>11.435499999999999</v>
      </c>
      <c r="AA139" s="29">
        <f>'AEO 2023 Table 47 Raw'!AD123</f>
        <v>11.734435</v>
      </c>
      <c r="AB139" s="29">
        <f>'AEO 2023 Table 47 Raw'!AE123</f>
        <v>12.039953000000001</v>
      </c>
      <c r="AC139" s="29">
        <f>'AEO 2023 Table 47 Raw'!AF123</f>
        <v>12.352451</v>
      </c>
      <c r="AD139" s="29">
        <f>'AEO 2023 Table 47 Raw'!AG123</f>
        <v>12.67216</v>
      </c>
      <c r="AE139" s="29">
        <f>'AEO 2023 Table 47 Raw'!AH123</f>
        <v>12.999294000000001</v>
      </c>
      <c r="AF139" s="52">
        <f>'AEO 2023 Table 47 Raw'!AI123</f>
        <v>4.8000000000000001E-2</v>
      </c>
    </row>
    <row r="140" spans="1:32" ht="12" customHeight="1">
      <c r="A140" s="8" t="s">
        <v>1957</v>
      </c>
      <c r="B140" s="28" t="s">
        <v>1898</v>
      </c>
      <c r="C140" s="29">
        <f>'AEO 2023 Table 47 Raw'!F124</f>
        <v>782.72277799999995</v>
      </c>
      <c r="D140" s="29">
        <f>'AEO 2023 Table 47 Raw'!G124</f>
        <v>779.99255400000004</v>
      </c>
      <c r="E140" s="29">
        <f>'AEO 2023 Table 47 Raw'!H124</f>
        <v>777.24194299999999</v>
      </c>
      <c r="F140" s="29">
        <f>'AEO 2023 Table 47 Raw'!I124</f>
        <v>836.20019500000001</v>
      </c>
      <c r="G140" s="29">
        <f>'AEO 2023 Table 47 Raw'!J124</f>
        <v>900.88647500000002</v>
      </c>
      <c r="H140" s="29">
        <f>'AEO 2023 Table 47 Raw'!K124</f>
        <v>959.77856399999996</v>
      </c>
      <c r="I140" s="29">
        <f>'AEO 2023 Table 47 Raw'!L124</f>
        <v>1015.328857</v>
      </c>
      <c r="J140" s="29">
        <f>'AEO 2023 Table 47 Raw'!M124</f>
        <v>1071.4494629999999</v>
      </c>
      <c r="K140" s="29">
        <f>'AEO 2023 Table 47 Raw'!N124</f>
        <v>1127.8001710000001</v>
      </c>
      <c r="L140" s="29">
        <f>'AEO 2023 Table 47 Raw'!O124</f>
        <v>1184.857544</v>
      </c>
      <c r="M140" s="29">
        <f>'AEO 2023 Table 47 Raw'!P124</f>
        <v>1242.602173</v>
      </c>
      <c r="N140" s="29">
        <f>'AEO 2023 Table 47 Raw'!Q124</f>
        <v>1300.8637699999999</v>
      </c>
      <c r="O140" s="29">
        <f>'AEO 2023 Table 47 Raw'!R124</f>
        <v>1359.7788089999999</v>
      </c>
      <c r="P140" s="29">
        <f>'AEO 2023 Table 47 Raw'!S124</f>
        <v>1419.6533199999999</v>
      </c>
      <c r="Q140" s="29">
        <f>'AEO 2023 Table 47 Raw'!T124</f>
        <v>1480.3670649999999</v>
      </c>
      <c r="R140" s="29">
        <f>'AEO 2023 Table 47 Raw'!U124</f>
        <v>1541.5150149999999</v>
      </c>
      <c r="S140" s="29">
        <f>'AEO 2023 Table 47 Raw'!V124</f>
        <v>1603.139404</v>
      </c>
      <c r="T140" s="29">
        <f>'AEO 2023 Table 47 Raw'!W124</f>
        <v>1665.5854489999999</v>
      </c>
      <c r="U140" s="29">
        <f>'AEO 2023 Table 47 Raw'!X124</f>
        <v>1729.3858640000001</v>
      </c>
      <c r="V140" s="29">
        <f>'AEO 2023 Table 47 Raw'!Y124</f>
        <v>1795.155029</v>
      </c>
      <c r="W140" s="29">
        <f>'AEO 2023 Table 47 Raw'!Z124</f>
        <v>1862.857422</v>
      </c>
      <c r="X140" s="29">
        <f>'AEO 2023 Table 47 Raw'!AA124</f>
        <v>1931.973999</v>
      </c>
      <c r="Y140" s="29">
        <f>'AEO 2023 Table 47 Raw'!AB124</f>
        <v>2001.8626710000001</v>
      </c>
      <c r="Z140" s="29">
        <f>'AEO 2023 Table 47 Raw'!AC124</f>
        <v>2071.8183589999999</v>
      </c>
      <c r="AA140" s="29">
        <f>'AEO 2023 Table 47 Raw'!AD124</f>
        <v>2141.7058109999998</v>
      </c>
      <c r="AB140" s="29">
        <f>'AEO 2023 Table 47 Raw'!AE124</f>
        <v>2211.8625489999999</v>
      </c>
      <c r="AC140" s="29">
        <f>'AEO 2023 Table 47 Raw'!AF124</f>
        <v>2282.0432129999999</v>
      </c>
      <c r="AD140" s="29">
        <f>'AEO 2023 Table 47 Raw'!AG124</f>
        <v>2351.5871579999998</v>
      </c>
      <c r="AE140" s="29">
        <f>'AEO 2023 Table 47 Raw'!AH124</f>
        <v>2419.7944339999999</v>
      </c>
      <c r="AF140" s="52">
        <f>'AEO 2023 Table 47 Raw'!AI124</f>
        <v>4.1000000000000002E-2</v>
      </c>
    </row>
    <row r="141" spans="1:32" ht="12" customHeight="1">
      <c r="A141" s="8" t="s">
        <v>1958</v>
      </c>
      <c r="B141" s="28" t="s">
        <v>1914</v>
      </c>
      <c r="C141" s="29">
        <f>'AEO 2023 Table 47 Raw'!F125</f>
        <v>607.629639</v>
      </c>
      <c r="D141" s="29">
        <f>'AEO 2023 Table 47 Raw'!G125</f>
        <v>579.78564500000005</v>
      </c>
      <c r="E141" s="29">
        <f>'AEO 2023 Table 47 Raw'!H125</f>
        <v>554.85424799999998</v>
      </c>
      <c r="F141" s="29">
        <f>'AEO 2023 Table 47 Raw'!I125</f>
        <v>591.023865</v>
      </c>
      <c r="G141" s="29">
        <f>'AEO 2023 Table 47 Raw'!J125</f>
        <v>632.18890399999998</v>
      </c>
      <c r="H141" s="29">
        <f>'AEO 2023 Table 47 Raw'!K125</f>
        <v>672.03393600000004</v>
      </c>
      <c r="I141" s="29">
        <f>'AEO 2023 Table 47 Raw'!L125</f>
        <v>711.24945100000002</v>
      </c>
      <c r="J141" s="29">
        <f>'AEO 2023 Table 47 Raw'!M125</f>
        <v>750.78301999999996</v>
      </c>
      <c r="K141" s="29">
        <f>'AEO 2023 Table 47 Raw'!N125</f>
        <v>790.37164299999995</v>
      </c>
      <c r="L141" s="29">
        <f>'AEO 2023 Table 47 Raw'!O125</f>
        <v>830.36956799999996</v>
      </c>
      <c r="M141" s="29">
        <f>'AEO 2023 Table 47 Raw'!P125</f>
        <v>870.75842299999999</v>
      </c>
      <c r="N141" s="29">
        <f>'AEO 2023 Table 47 Raw'!Q125</f>
        <v>911.40508999999997</v>
      </c>
      <c r="O141" s="29">
        <f>'AEO 2023 Table 47 Raw'!R125</f>
        <v>952.40625</v>
      </c>
      <c r="P141" s="29">
        <f>'AEO 2023 Table 47 Raw'!S125</f>
        <v>993.98687700000005</v>
      </c>
      <c r="Q141" s="29">
        <f>'AEO 2023 Table 47 Raw'!T125</f>
        <v>1036.053101</v>
      </c>
      <c r="R141" s="29">
        <f>'AEO 2023 Table 47 Raw'!U125</f>
        <v>1078.296143</v>
      </c>
      <c r="S141" s="29">
        <f>'AEO 2023 Table 47 Raw'!V125</f>
        <v>1120.742432</v>
      </c>
      <c r="T141" s="29">
        <f>'AEO 2023 Table 47 Raw'!W125</f>
        <v>1163.6453859999999</v>
      </c>
      <c r="U141" s="29">
        <f>'AEO 2023 Table 47 Raw'!X125</f>
        <v>1207.394775</v>
      </c>
      <c r="V141" s="29">
        <f>'AEO 2023 Table 47 Raw'!Y125</f>
        <v>1252.449341</v>
      </c>
      <c r="W141" s="29">
        <f>'AEO 2023 Table 47 Raw'!Z125</f>
        <v>1298.7775879999999</v>
      </c>
      <c r="X141" s="29">
        <f>'AEO 2023 Table 47 Raw'!AA125</f>
        <v>1345.984375</v>
      </c>
      <c r="Y141" s="29">
        <f>'AEO 2023 Table 47 Raw'!AB125</f>
        <v>1393.5820309999999</v>
      </c>
      <c r="Z141" s="29">
        <f>'AEO 2023 Table 47 Raw'!AC125</f>
        <v>1441.0375979999999</v>
      </c>
      <c r="AA141" s="29">
        <f>'AEO 2023 Table 47 Raw'!AD125</f>
        <v>1488.2482910000001</v>
      </c>
      <c r="AB141" s="29">
        <f>'AEO 2023 Table 47 Raw'!AE125</f>
        <v>1535.4626459999999</v>
      </c>
      <c r="AC141" s="29">
        <f>'AEO 2023 Table 47 Raw'!AF125</f>
        <v>1582.492432</v>
      </c>
      <c r="AD141" s="29">
        <f>'AEO 2023 Table 47 Raw'!AG125</f>
        <v>1628.837769</v>
      </c>
      <c r="AE141" s="29">
        <f>'AEO 2023 Table 47 Raw'!AH125</f>
        <v>1673.9719239999999</v>
      </c>
      <c r="AF141" s="52">
        <f>'AEO 2023 Table 47 Raw'!AI125</f>
        <v>3.6999999999999998E-2</v>
      </c>
    </row>
    <row r="142" spans="1:32" ht="12" customHeight="1">
      <c r="A142" s="8" t="s">
        <v>1959</v>
      </c>
      <c r="B142" s="28" t="s">
        <v>1894</v>
      </c>
      <c r="C142" s="29">
        <f>'AEO 2023 Table 47 Raw'!F126</f>
        <v>87.702171000000007</v>
      </c>
      <c r="D142" s="29">
        <f>'AEO 2023 Table 47 Raw'!G126</f>
        <v>118.64717899999999</v>
      </c>
      <c r="E142" s="29">
        <f>'AEO 2023 Table 47 Raw'!H126</f>
        <v>145.718872</v>
      </c>
      <c r="F142" s="29">
        <f>'AEO 2023 Table 47 Raw'!I126</f>
        <v>163.990128</v>
      </c>
      <c r="G142" s="29">
        <f>'AEO 2023 Table 47 Raw'!J126</f>
        <v>182.23019400000001</v>
      </c>
      <c r="H142" s="29">
        <f>'AEO 2023 Table 47 Raw'!K126</f>
        <v>195.94972200000001</v>
      </c>
      <c r="I142" s="29">
        <f>'AEO 2023 Table 47 Raw'!L126</f>
        <v>206.901611</v>
      </c>
      <c r="J142" s="29">
        <f>'AEO 2023 Table 47 Raw'!M126</f>
        <v>218.06899999999999</v>
      </c>
      <c r="K142" s="29">
        <f>'AEO 2023 Table 47 Raw'!N126</f>
        <v>229.41262800000001</v>
      </c>
      <c r="L142" s="29">
        <f>'AEO 2023 Table 47 Raw'!O126</f>
        <v>241.004807</v>
      </c>
      <c r="M142" s="29">
        <f>'AEO 2023 Table 47 Raw'!P126</f>
        <v>252.84724399999999</v>
      </c>
      <c r="N142" s="29">
        <f>'AEO 2023 Table 47 Raw'!Q126</f>
        <v>264.92242399999998</v>
      </c>
      <c r="O142" s="29">
        <f>'AEO 2023 Table 47 Raw'!R126</f>
        <v>277.25662199999999</v>
      </c>
      <c r="P142" s="29">
        <f>'AEO 2023 Table 47 Raw'!S126</f>
        <v>289.89932299999998</v>
      </c>
      <c r="Q142" s="29">
        <f>'AEO 2023 Table 47 Raw'!T126</f>
        <v>302.83795199999997</v>
      </c>
      <c r="R142" s="29">
        <f>'AEO 2023 Table 47 Raw'!U126</f>
        <v>316.01998900000001</v>
      </c>
      <c r="S142" s="29">
        <f>'AEO 2023 Table 47 Raw'!V126</f>
        <v>329.458618</v>
      </c>
      <c r="T142" s="29">
        <f>'AEO 2023 Table 47 Raw'!W126</f>
        <v>343.209473</v>
      </c>
      <c r="U142" s="29">
        <f>'AEO 2023 Table 47 Raw'!X126</f>
        <v>357.36090100000001</v>
      </c>
      <c r="V142" s="29">
        <f>'AEO 2023 Table 47 Raw'!Y126</f>
        <v>372.00381499999997</v>
      </c>
      <c r="W142" s="29">
        <f>'AEO 2023 Table 47 Raw'!Z126</f>
        <v>387.13888500000002</v>
      </c>
      <c r="X142" s="29">
        <f>'AEO 2023 Table 47 Raw'!AA126</f>
        <v>402.69903599999998</v>
      </c>
      <c r="Y142" s="29">
        <f>'AEO 2023 Table 47 Raw'!AB126</f>
        <v>418.59939600000001</v>
      </c>
      <c r="Z142" s="29">
        <f>'AEO 2023 Table 47 Raw'!AC126</f>
        <v>434.743561</v>
      </c>
      <c r="AA142" s="29">
        <f>'AEO 2023 Table 47 Raw'!AD126</f>
        <v>451.11456299999998</v>
      </c>
      <c r="AB142" s="29">
        <f>'AEO 2023 Table 47 Raw'!AE126</f>
        <v>467.76574699999998</v>
      </c>
      <c r="AC142" s="29">
        <f>'AEO 2023 Table 47 Raw'!AF126</f>
        <v>484.66757200000001</v>
      </c>
      <c r="AD142" s="29">
        <f>'AEO 2023 Table 47 Raw'!AG126</f>
        <v>501.73037699999998</v>
      </c>
      <c r="AE142" s="29">
        <f>'AEO 2023 Table 47 Raw'!AH126</f>
        <v>518.85571300000004</v>
      </c>
      <c r="AF142" s="52">
        <f>'AEO 2023 Table 47 Raw'!AI126</f>
        <v>6.6000000000000003E-2</v>
      </c>
    </row>
    <row r="143" spans="1:32" ht="12" customHeight="1">
      <c r="A143" s="8" t="s">
        <v>1960</v>
      </c>
      <c r="B143" s="28" t="s">
        <v>1896</v>
      </c>
      <c r="C143" s="29">
        <f>'AEO 2023 Table 47 Raw'!F127</f>
        <v>87.390906999999999</v>
      </c>
      <c r="D143" s="29">
        <f>'AEO 2023 Table 47 Raw'!G127</f>
        <v>81.559792000000002</v>
      </c>
      <c r="E143" s="29">
        <f>'AEO 2023 Table 47 Raw'!H127</f>
        <v>76.668800000000005</v>
      </c>
      <c r="F143" s="29">
        <f>'AEO 2023 Table 47 Raw'!I127</f>
        <v>81.186179999999993</v>
      </c>
      <c r="G143" s="29">
        <f>'AEO 2023 Table 47 Raw'!J127</f>
        <v>86.467392000000004</v>
      </c>
      <c r="H143" s="29">
        <f>'AEO 2023 Table 47 Raw'!K127</f>
        <v>91.794830000000005</v>
      </c>
      <c r="I143" s="29">
        <f>'AEO 2023 Table 47 Raw'!L127</f>
        <v>97.177802999999997</v>
      </c>
      <c r="J143" s="29">
        <f>'AEO 2023 Table 47 Raw'!M127</f>
        <v>102.597488</v>
      </c>
      <c r="K143" s="29">
        <f>'AEO 2023 Table 47 Raw'!N127</f>
        <v>108.01593800000001</v>
      </c>
      <c r="L143" s="29">
        <f>'AEO 2023 Table 47 Raw'!O127</f>
        <v>113.483192</v>
      </c>
      <c r="M143" s="29">
        <f>'AEO 2023 Table 47 Raw'!P127</f>
        <v>118.996407</v>
      </c>
      <c r="N143" s="29">
        <f>'AEO 2023 Table 47 Raw'!Q127</f>
        <v>124.536186</v>
      </c>
      <c r="O143" s="29">
        <f>'AEO 2023 Table 47 Raw'!R127</f>
        <v>130.11586</v>
      </c>
      <c r="P143" s="29">
        <f>'AEO 2023 Table 47 Raw'!S127</f>
        <v>135.76705899999999</v>
      </c>
      <c r="Q143" s="29">
        <f>'AEO 2023 Table 47 Raw'!T127</f>
        <v>141.47612000000001</v>
      </c>
      <c r="R143" s="29">
        <f>'AEO 2023 Table 47 Raw'!U127</f>
        <v>147.198837</v>
      </c>
      <c r="S143" s="29">
        <f>'AEO 2023 Table 47 Raw'!V127</f>
        <v>152.938492</v>
      </c>
      <c r="T143" s="29">
        <f>'AEO 2023 Table 47 Raw'!W127</f>
        <v>158.73074299999999</v>
      </c>
      <c r="U143" s="29">
        <f>'AEO 2023 Table 47 Raw'!X127</f>
        <v>164.63017300000001</v>
      </c>
      <c r="V143" s="29">
        <f>'AEO 2023 Table 47 Raw'!Y127</f>
        <v>170.70181299999999</v>
      </c>
      <c r="W143" s="29">
        <f>'AEO 2023 Table 47 Raw'!Z127</f>
        <v>176.94079600000001</v>
      </c>
      <c r="X143" s="29">
        <f>'AEO 2023 Table 47 Raw'!AA127</f>
        <v>183.29051200000001</v>
      </c>
      <c r="Y143" s="29">
        <f>'AEO 2023 Table 47 Raw'!AB127</f>
        <v>189.68124399999999</v>
      </c>
      <c r="Z143" s="29">
        <f>'AEO 2023 Table 47 Raw'!AC127</f>
        <v>196.03698700000001</v>
      </c>
      <c r="AA143" s="29">
        <f>'AEO 2023 Table 47 Raw'!AD127</f>
        <v>202.342896</v>
      </c>
      <c r="AB143" s="29">
        <f>'AEO 2023 Table 47 Raw'!AE127</f>
        <v>208.634064</v>
      </c>
      <c r="AC143" s="29">
        <f>'AEO 2023 Table 47 Raw'!AF127</f>
        <v>214.88330099999999</v>
      </c>
      <c r="AD143" s="29">
        <f>'AEO 2023 Table 47 Raw'!AG127</f>
        <v>221.019318</v>
      </c>
      <c r="AE143" s="29">
        <f>'AEO 2023 Table 47 Raw'!AH127</f>
        <v>226.96713299999999</v>
      </c>
      <c r="AF143" s="52">
        <f>'AEO 2023 Table 47 Raw'!AI127</f>
        <v>3.5000000000000003E-2</v>
      </c>
    </row>
    <row r="144" spans="1:32" ht="12" customHeight="1">
      <c r="A144" s="8" t="s">
        <v>1961</v>
      </c>
      <c r="B144" s="28" t="s">
        <v>1898</v>
      </c>
      <c r="C144" s="29">
        <f>'AEO 2023 Table 47 Raw'!F128</f>
        <v>105.801849</v>
      </c>
      <c r="D144" s="29">
        <f>'AEO 2023 Table 47 Raw'!G128</f>
        <v>131.08637999999999</v>
      </c>
      <c r="E144" s="29">
        <f>'AEO 2023 Table 47 Raw'!H128</f>
        <v>148.97323600000001</v>
      </c>
      <c r="F144" s="29">
        <f>'AEO 2023 Table 47 Raw'!I128</f>
        <v>162.49697900000001</v>
      </c>
      <c r="G144" s="29">
        <f>'AEO 2023 Table 47 Raw'!J128</f>
        <v>182.242538</v>
      </c>
      <c r="H144" s="29">
        <f>'AEO 2023 Table 47 Raw'!K128</f>
        <v>199.04045099999999</v>
      </c>
      <c r="I144" s="29">
        <f>'AEO 2023 Table 47 Raw'!L128</f>
        <v>215.68579099999999</v>
      </c>
      <c r="J144" s="29">
        <f>'AEO 2023 Table 47 Raw'!M128</f>
        <v>233.66879299999999</v>
      </c>
      <c r="K144" s="29">
        <f>'AEO 2023 Table 47 Raw'!N128</f>
        <v>252.08363299999999</v>
      </c>
      <c r="L144" s="29">
        <f>'AEO 2023 Table 47 Raw'!O128</f>
        <v>270.79431199999999</v>
      </c>
      <c r="M144" s="29">
        <f>'AEO 2023 Table 47 Raw'!P128</f>
        <v>289.70480300000003</v>
      </c>
      <c r="N144" s="29">
        <f>'AEO 2023 Table 47 Raw'!Q128</f>
        <v>308.69137599999999</v>
      </c>
      <c r="O144" s="29">
        <f>'AEO 2023 Table 47 Raw'!R128</f>
        <v>327.61547899999999</v>
      </c>
      <c r="P144" s="29">
        <f>'AEO 2023 Table 47 Raw'!S128</f>
        <v>346.53881799999999</v>
      </c>
      <c r="Q144" s="29">
        <f>'AEO 2023 Table 47 Raw'!T128</f>
        <v>365.61932400000001</v>
      </c>
      <c r="R144" s="29">
        <f>'AEO 2023 Table 47 Raw'!U128</f>
        <v>385.17947400000003</v>
      </c>
      <c r="S144" s="29">
        <f>'AEO 2023 Table 47 Raw'!V128</f>
        <v>405.21984900000001</v>
      </c>
      <c r="T144" s="29">
        <f>'AEO 2023 Table 47 Raw'!W128</f>
        <v>425.707581</v>
      </c>
      <c r="U144" s="29">
        <f>'AEO 2023 Table 47 Raw'!X128</f>
        <v>446.58886699999999</v>
      </c>
      <c r="V144" s="29">
        <f>'AEO 2023 Table 47 Raw'!Y128</f>
        <v>467.84079000000003</v>
      </c>
      <c r="W144" s="29">
        <f>'AEO 2023 Table 47 Raw'!Z128</f>
        <v>489.42877199999998</v>
      </c>
      <c r="X144" s="29">
        <f>'AEO 2023 Table 47 Raw'!AA128</f>
        <v>511.33187900000001</v>
      </c>
      <c r="Y144" s="29">
        <f>'AEO 2023 Table 47 Raw'!AB128</f>
        <v>533.48980700000004</v>
      </c>
      <c r="Z144" s="29">
        <f>'AEO 2023 Table 47 Raw'!AC128</f>
        <v>555.85424799999998</v>
      </c>
      <c r="AA144" s="29">
        <f>'AEO 2023 Table 47 Raw'!AD128</f>
        <v>578.37213099999997</v>
      </c>
      <c r="AB144" s="29">
        <f>'AEO 2023 Table 47 Raw'!AE128</f>
        <v>600.98870799999997</v>
      </c>
      <c r="AC144" s="29">
        <f>'AEO 2023 Table 47 Raw'!AF128</f>
        <v>623.63964799999997</v>
      </c>
      <c r="AD144" s="29">
        <f>'AEO 2023 Table 47 Raw'!AG128</f>
        <v>646.26062000000002</v>
      </c>
      <c r="AE144" s="29">
        <f>'AEO 2023 Table 47 Raw'!AH128</f>
        <v>668.79229699999996</v>
      </c>
      <c r="AF144" s="52">
        <f>'AEO 2023 Table 47 Raw'!AI128</f>
        <v>6.8000000000000005E-2</v>
      </c>
    </row>
    <row r="145" spans="1:32" ht="12" customHeight="1">
      <c r="A145" s="8" t="s">
        <v>1962</v>
      </c>
      <c r="B145" s="28" t="s">
        <v>1916</v>
      </c>
      <c r="C145" s="29">
        <f>'AEO 2023 Table 47 Raw'!F129</f>
        <v>75.193489</v>
      </c>
      <c r="D145" s="29">
        <f>'AEO 2023 Table 47 Raw'!G129</f>
        <v>88.749320999999995</v>
      </c>
      <c r="E145" s="29">
        <f>'AEO 2023 Table 47 Raw'!H129</f>
        <v>96.573020999999997</v>
      </c>
      <c r="F145" s="29">
        <f>'AEO 2023 Table 47 Raw'!I129</f>
        <v>102.475159</v>
      </c>
      <c r="G145" s="29">
        <f>'AEO 2023 Table 47 Raw'!J129</f>
        <v>114.042053</v>
      </c>
      <c r="H145" s="29">
        <f>'AEO 2023 Table 47 Raw'!K129</f>
        <v>124.892517</v>
      </c>
      <c r="I145" s="29">
        <f>'AEO 2023 Table 47 Raw'!L129</f>
        <v>135.918442</v>
      </c>
      <c r="J145" s="29">
        <f>'AEO 2023 Table 47 Raw'!M129</f>
        <v>147.58873</v>
      </c>
      <c r="K145" s="29">
        <f>'AEO 2023 Table 47 Raw'!N129</f>
        <v>159.55355800000001</v>
      </c>
      <c r="L145" s="29">
        <f>'AEO 2023 Table 47 Raw'!O129</f>
        <v>171.721115</v>
      </c>
      <c r="M145" s="29">
        <f>'AEO 2023 Table 47 Raw'!P129</f>
        <v>184.025848</v>
      </c>
      <c r="N145" s="29">
        <f>'AEO 2023 Table 47 Raw'!Q129</f>
        <v>196.38386499999999</v>
      </c>
      <c r="O145" s="29">
        <f>'AEO 2023 Table 47 Raw'!R129</f>
        <v>208.70137</v>
      </c>
      <c r="P145" s="29">
        <f>'AEO 2023 Table 47 Raw'!S129</f>
        <v>221.01852400000001</v>
      </c>
      <c r="Q145" s="29">
        <f>'AEO 2023 Table 47 Raw'!T129</f>
        <v>233.43985000000001</v>
      </c>
      <c r="R145" s="29">
        <f>'AEO 2023 Table 47 Raw'!U129</f>
        <v>246.18055699999999</v>
      </c>
      <c r="S145" s="29">
        <f>'AEO 2023 Table 47 Raw'!V129</f>
        <v>259.24078400000002</v>
      </c>
      <c r="T145" s="29">
        <f>'AEO 2023 Table 47 Raw'!W129</f>
        <v>272.59823599999999</v>
      </c>
      <c r="U145" s="29">
        <f>'AEO 2023 Table 47 Raw'!X129</f>
        <v>286.21472199999999</v>
      </c>
      <c r="V145" s="29">
        <f>'AEO 2023 Table 47 Raw'!Y129</f>
        <v>300.07556199999999</v>
      </c>
      <c r="W145" s="29">
        <f>'AEO 2023 Table 47 Raw'!Z129</f>
        <v>314.157196</v>
      </c>
      <c r="X145" s="29">
        <f>'AEO 2023 Table 47 Raw'!AA129</f>
        <v>328.44482399999998</v>
      </c>
      <c r="Y145" s="29">
        <f>'AEO 2023 Table 47 Raw'!AB129</f>
        <v>342.89700299999998</v>
      </c>
      <c r="Z145" s="29">
        <f>'AEO 2023 Table 47 Raw'!AC129</f>
        <v>357.48037699999998</v>
      </c>
      <c r="AA145" s="29">
        <f>'AEO 2023 Table 47 Raw'!AD129</f>
        <v>372.15881300000001</v>
      </c>
      <c r="AB145" s="29">
        <f>'AEO 2023 Table 47 Raw'!AE129</f>
        <v>386.89511099999999</v>
      </c>
      <c r="AC145" s="29">
        <f>'AEO 2023 Table 47 Raw'!AF129</f>
        <v>401.64532500000001</v>
      </c>
      <c r="AD145" s="29">
        <f>'AEO 2023 Table 47 Raw'!AG129</f>
        <v>416.36498999999998</v>
      </c>
      <c r="AE145" s="29">
        <f>'AEO 2023 Table 47 Raw'!AH129</f>
        <v>431.01361100000003</v>
      </c>
      <c r="AF145" s="52">
        <f>'AEO 2023 Table 47 Raw'!AI129</f>
        <v>6.4000000000000001E-2</v>
      </c>
    </row>
    <row r="146" spans="1:32" ht="12" customHeight="1">
      <c r="A146" s="8" t="s">
        <v>1963</v>
      </c>
      <c r="B146" s="28" t="s">
        <v>1894</v>
      </c>
      <c r="C146" s="29">
        <f>'AEO 2023 Table 47 Raw'!F130</f>
        <v>20.681094999999999</v>
      </c>
      <c r="D146" s="29">
        <f>'AEO 2023 Table 47 Raw'!G130</f>
        <v>31.151104</v>
      </c>
      <c r="E146" s="29">
        <f>'AEO 2023 Table 47 Raw'!H130</f>
        <v>40.734214999999999</v>
      </c>
      <c r="F146" s="29">
        <f>'AEO 2023 Table 47 Raw'!I130</f>
        <v>48.025737999999997</v>
      </c>
      <c r="G146" s="29">
        <f>'AEO 2023 Table 47 Raw'!J130</f>
        <v>54.971947</v>
      </c>
      <c r="H146" s="29">
        <f>'AEO 2023 Table 47 Raw'!K130</f>
        <v>59.613852999999999</v>
      </c>
      <c r="I146" s="29">
        <f>'AEO 2023 Table 47 Raw'!L130</f>
        <v>63.869911000000002</v>
      </c>
      <c r="J146" s="29">
        <f>'AEO 2023 Table 47 Raw'!M130</f>
        <v>68.771148999999994</v>
      </c>
      <c r="K146" s="29">
        <f>'AEO 2023 Table 47 Raw'!N130</f>
        <v>73.772148000000001</v>
      </c>
      <c r="L146" s="29">
        <f>'AEO 2023 Table 47 Raw'!O130</f>
        <v>78.840309000000005</v>
      </c>
      <c r="M146" s="29">
        <f>'AEO 2023 Table 47 Raw'!P130</f>
        <v>83.953598</v>
      </c>
      <c r="N146" s="29">
        <f>'AEO 2023 Table 47 Raw'!Q130</f>
        <v>89.082618999999994</v>
      </c>
      <c r="O146" s="29">
        <f>'AEO 2023 Table 47 Raw'!R130</f>
        <v>94.194580000000002</v>
      </c>
      <c r="P146" s="29">
        <f>'AEO 2023 Table 47 Raw'!S130</f>
        <v>99.306160000000006</v>
      </c>
      <c r="Q146" s="29">
        <f>'AEO 2023 Table 47 Raw'!T130</f>
        <v>104.45790100000001</v>
      </c>
      <c r="R146" s="29">
        <f>'AEO 2023 Table 47 Raw'!U130</f>
        <v>109.730125</v>
      </c>
      <c r="S146" s="29">
        <f>'AEO 2023 Table 47 Raw'!V130</f>
        <v>115.12342099999999</v>
      </c>
      <c r="T146" s="29">
        <f>'AEO 2023 Table 47 Raw'!W130</f>
        <v>120.629929</v>
      </c>
      <c r="U146" s="29">
        <f>'AEO 2023 Table 47 Raw'!X130</f>
        <v>126.239189</v>
      </c>
      <c r="V146" s="29">
        <f>'AEO 2023 Table 47 Raw'!Y130</f>
        <v>131.944626</v>
      </c>
      <c r="W146" s="29">
        <f>'AEO 2023 Table 47 Raw'!Z130</f>
        <v>137.73826600000001</v>
      </c>
      <c r="X146" s="29">
        <f>'AEO 2023 Table 47 Raw'!AA130</f>
        <v>143.61595199999999</v>
      </c>
      <c r="Y146" s="29">
        <f>'AEO 2023 Table 47 Raw'!AB130</f>
        <v>149.56410199999999</v>
      </c>
      <c r="Z146" s="29">
        <f>'AEO 2023 Table 47 Raw'!AC130</f>
        <v>155.57214400000001</v>
      </c>
      <c r="AA146" s="29">
        <f>'AEO 2023 Table 47 Raw'!AD130</f>
        <v>161.627579</v>
      </c>
      <c r="AB146" s="29">
        <f>'AEO 2023 Table 47 Raw'!AE130</f>
        <v>167.71759</v>
      </c>
      <c r="AC146" s="29">
        <f>'AEO 2023 Table 47 Raw'!AF130</f>
        <v>173.827698</v>
      </c>
      <c r="AD146" s="29">
        <f>'AEO 2023 Table 47 Raw'!AG130</f>
        <v>179.94335899999999</v>
      </c>
      <c r="AE146" s="29">
        <f>'AEO 2023 Table 47 Raw'!AH130</f>
        <v>186.051331</v>
      </c>
      <c r="AF146" s="52">
        <f>'AEO 2023 Table 47 Raw'!AI130</f>
        <v>8.2000000000000003E-2</v>
      </c>
    </row>
    <row r="147" spans="1:32" ht="12" customHeight="1">
      <c r="A147" s="8" t="s">
        <v>1964</v>
      </c>
      <c r="B147" s="28" t="s">
        <v>1896</v>
      </c>
      <c r="C147" s="29">
        <f>'AEO 2023 Table 47 Raw'!F131</f>
        <v>9.9272690000000008</v>
      </c>
      <c r="D147" s="29">
        <f>'AEO 2023 Table 47 Raw'!G131</f>
        <v>11.185945</v>
      </c>
      <c r="E147" s="29">
        <f>'AEO 2023 Table 47 Raw'!H131</f>
        <v>11.666002000000001</v>
      </c>
      <c r="F147" s="29">
        <f>'AEO 2023 Table 47 Raw'!I131</f>
        <v>11.996092000000001</v>
      </c>
      <c r="G147" s="29">
        <f>'AEO 2023 Table 47 Raw'!J131</f>
        <v>13.228529999999999</v>
      </c>
      <c r="H147" s="29">
        <f>'AEO 2023 Table 47 Raw'!K131</f>
        <v>14.534067</v>
      </c>
      <c r="I147" s="29">
        <f>'AEO 2023 Table 47 Raw'!L131</f>
        <v>15.897460000000001</v>
      </c>
      <c r="J147" s="29">
        <f>'AEO 2023 Table 47 Raw'!M131</f>
        <v>17.308926</v>
      </c>
      <c r="K147" s="29">
        <f>'AEO 2023 Table 47 Raw'!N131</f>
        <v>18.757919000000001</v>
      </c>
      <c r="L147" s="29">
        <f>'AEO 2023 Table 47 Raw'!O131</f>
        <v>20.232868</v>
      </c>
      <c r="M147" s="29">
        <f>'AEO 2023 Table 47 Raw'!P131</f>
        <v>21.725401000000002</v>
      </c>
      <c r="N147" s="29">
        <f>'AEO 2023 Table 47 Raw'!Q131</f>
        <v>23.224907000000002</v>
      </c>
      <c r="O147" s="29">
        <f>'AEO 2023 Table 47 Raw'!R131</f>
        <v>24.719524</v>
      </c>
      <c r="P147" s="29">
        <f>'AEO 2023 Table 47 Raw'!S131</f>
        <v>26.214109000000001</v>
      </c>
      <c r="Q147" s="29">
        <f>'AEO 2023 Table 47 Raw'!T131</f>
        <v>27.721582000000001</v>
      </c>
      <c r="R147" s="29">
        <f>'AEO 2023 Table 47 Raw'!U131</f>
        <v>29.26877</v>
      </c>
      <c r="S147" s="29">
        <f>'AEO 2023 Table 47 Raw'!V131</f>
        <v>30.855650000000001</v>
      </c>
      <c r="T147" s="29">
        <f>'AEO 2023 Table 47 Raw'!W131</f>
        <v>32.479407999999999</v>
      </c>
      <c r="U147" s="29">
        <f>'AEO 2023 Table 47 Raw'!X131</f>
        <v>34.134968000000001</v>
      </c>
      <c r="V147" s="29">
        <f>'AEO 2023 Table 47 Raw'!Y131</f>
        <v>35.820602000000001</v>
      </c>
      <c r="W147" s="29">
        <f>'AEO 2023 Table 47 Raw'!Z131</f>
        <v>37.533295000000003</v>
      </c>
      <c r="X147" s="29">
        <f>'AEO 2023 Table 47 Raw'!AA131</f>
        <v>39.271095000000003</v>
      </c>
      <c r="Y147" s="29">
        <f>'AEO 2023 Table 47 Raw'!AB131</f>
        <v>41.028694000000002</v>
      </c>
      <c r="Z147" s="29">
        <f>'AEO 2023 Table 47 Raw'!AC131</f>
        <v>42.801788000000002</v>
      </c>
      <c r="AA147" s="29">
        <f>'AEO 2023 Table 47 Raw'!AD131</f>
        <v>44.585773000000003</v>
      </c>
      <c r="AB147" s="29">
        <f>'AEO 2023 Table 47 Raw'!AE131</f>
        <v>46.375937999999998</v>
      </c>
      <c r="AC147" s="29">
        <f>'AEO 2023 Table 47 Raw'!AF131</f>
        <v>48.166649</v>
      </c>
      <c r="AD147" s="29">
        <f>'AEO 2023 Table 47 Raw'!AG131</f>
        <v>49.952205999999997</v>
      </c>
      <c r="AE147" s="29">
        <f>'AEO 2023 Table 47 Raw'!AH131</f>
        <v>51.727398000000001</v>
      </c>
      <c r="AF147" s="52">
        <f>'AEO 2023 Table 47 Raw'!AI131</f>
        <v>6.0999999999999999E-2</v>
      </c>
    </row>
    <row r="148" spans="1:32" ht="12" customHeight="1">
      <c r="A148" s="8" t="s">
        <v>1965</v>
      </c>
      <c r="B148" s="28" t="s">
        <v>1898</v>
      </c>
      <c r="C148" s="29">
        <f>'AEO 2023 Table 47 Raw'!F132</f>
        <v>375.91976899999997</v>
      </c>
      <c r="D148" s="29">
        <f>'AEO 2023 Table 47 Raw'!G132</f>
        <v>481.70532200000002</v>
      </c>
      <c r="E148" s="29">
        <f>'AEO 2023 Table 47 Raw'!H132</f>
        <v>566.80071999999996</v>
      </c>
      <c r="F148" s="29">
        <f>'AEO 2023 Table 47 Raw'!I132</f>
        <v>619.48498500000005</v>
      </c>
      <c r="G148" s="29">
        <f>'AEO 2023 Table 47 Raw'!J132</f>
        <v>692.50787400000002</v>
      </c>
      <c r="H148" s="29">
        <f>'AEO 2023 Table 47 Raw'!K132</f>
        <v>742.44305399999996</v>
      </c>
      <c r="I148" s="29">
        <f>'AEO 2023 Table 47 Raw'!L132</f>
        <v>789.48498500000005</v>
      </c>
      <c r="J148" s="29">
        <f>'AEO 2023 Table 47 Raw'!M132</f>
        <v>826.39794900000004</v>
      </c>
      <c r="K148" s="29">
        <f>'AEO 2023 Table 47 Raw'!N132</f>
        <v>863.72631799999999</v>
      </c>
      <c r="L148" s="29">
        <f>'AEO 2023 Table 47 Raw'!O132</f>
        <v>901.85369900000001</v>
      </c>
      <c r="M148" s="29">
        <f>'AEO 2023 Table 47 Raw'!P132</f>
        <v>941.02893100000006</v>
      </c>
      <c r="N148" s="29">
        <f>'AEO 2023 Table 47 Raw'!Q132</f>
        <v>981.25726299999997</v>
      </c>
      <c r="O148" s="29">
        <f>'AEO 2023 Table 47 Raw'!R132</f>
        <v>1022.627808</v>
      </c>
      <c r="P148" s="29">
        <f>'AEO 2023 Table 47 Raw'!S132</f>
        <v>1065.224731</v>
      </c>
      <c r="Q148" s="29">
        <f>'AEO 2023 Table 47 Raw'!T132</f>
        <v>1108.5661620000001</v>
      </c>
      <c r="R148" s="29">
        <f>'AEO 2023 Table 47 Raw'!U132</f>
        <v>1153.0804439999999</v>
      </c>
      <c r="S148" s="29">
        <f>'AEO 2023 Table 47 Raw'!V132</f>
        <v>1198.8654790000001</v>
      </c>
      <c r="T148" s="29">
        <f>'AEO 2023 Table 47 Raw'!W132</f>
        <v>1245.9023440000001</v>
      </c>
      <c r="U148" s="29">
        <f>'AEO 2023 Table 47 Raw'!X132</f>
        <v>1294.303101</v>
      </c>
      <c r="V148" s="29">
        <f>'AEO 2023 Table 47 Raw'!Y132</f>
        <v>1343.3957519999999</v>
      </c>
      <c r="W148" s="29">
        <f>'AEO 2023 Table 47 Raw'!Z132</f>
        <v>1393.615845</v>
      </c>
      <c r="X148" s="29">
        <f>'AEO 2023 Table 47 Raw'!AA132</f>
        <v>1445.0317379999999</v>
      </c>
      <c r="Y148" s="29">
        <f>'AEO 2023 Table 47 Raw'!AB132</f>
        <v>1497.6895750000001</v>
      </c>
      <c r="Z148" s="29">
        <f>'AEO 2023 Table 47 Raw'!AC132</f>
        <v>1551.5473629999999</v>
      </c>
      <c r="AA148" s="29">
        <f>'AEO 2023 Table 47 Raw'!AD132</f>
        <v>1605.368774</v>
      </c>
      <c r="AB148" s="29">
        <f>'AEO 2023 Table 47 Raw'!AE132</f>
        <v>1660.1064449999999</v>
      </c>
      <c r="AC148" s="29">
        <f>'AEO 2023 Table 47 Raw'!AF132</f>
        <v>1716.0744629999999</v>
      </c>
      <c r="AD148" s="29">
        <f>'AEO 2023 Table 47 Raw'!AG132</f>
        <v>1773.384644</v>
      </c>
      <c r="AE148" s="29">
        <f>'AEO 2023 Table 47 Raw'!AH132</f>
        <v>1832.1719969999999</v>
      </c>
      <c r="AF148" s="52">
        <f>'AEO 2023 Table 47 Raw'!AI132</f>
        <v>5.8000000000000003E-2</v>
      </c>
    </row>
    <row r="149" spans="1:32" ht="12" customHeight="1">
      <c r="A149" s="8" t="s">
        <v>1966</v>
      </c>
      <c r="B149" s="28" t="s">
        <v>1918</v>
      </c>
      <c r="C149" s="29">
        <f>'AEO 2023 Table 47 Raw'!F133</f>
        <v>202.08255</v>
      </c>
      <c r="D149" s="29">
        <f>'AEO 2023 Table 47 Raw'!G133</f>
        <v>239.99041700000001</v>
      </c>
      <c r="E149" s="29">
        <f>'AEO 2023 Table 47 Raw'!H133</f>
        <v>264.53637700000002</v>
      </c>
      <c r="F149" s="29">
        <f>'AEO 2023 Table 47 Raw'!I133</f>
        <v>278.37924199999998</v>
      </c>
      <c r="G149" s="29">
        <f>'AEO 2023 Table 47 Raw'!J133</f>
        <v>305.40206899999998</v>
      </c>
      <c r="H149" s="29">
        <f>'AEO 2023 Table 47 Raw'!K133</f>
        <v>325.109375</v>
      </c>
      <c r="I149" s="29">
        <f>'AEO 2023 Table 47 Raw'!L133</f>
        <v>344.39532500000001</v>
      </c>
      <c r="J149" s="29">
        <f>'AEO 2023 Table 47 Raw'!M133</f>
        <v>361.64950599999997</v>
      </c>
      <c r="K149" s="29">
        <f>'AEO 2023 Table 47 Raw'!N133</f>
        <v>379.05777</v>
      </c>
      <c r="L149" s="29">
        <f>'AEO 2023 Table 47 Raw'!O133</f>
        <v>396.874908</v>
      </c>
      <c r="M149" s="29">
        <f>'AEO 2023 Table 47 Raw'!P133</f>
        <v>415.19317599999999</v>
      </c>
      <c r="N149" s="29">
        <f>'AEO 2023 Table 47 Raw'!Q133</f>
        <v>434.01336700000002</v>
      </c>
      <c r="O149" s="29">
        <f>'AEO 2023 Table 47 Raw'!R133</f>
        <v>453.38519300000002</v>
      </c>
      <c r="P149" s="29">
        <f>'AEO 2023 Table 47 Raw'!S133</f>
        <v>473.35357699999997</v>
      </c>
      <c r="Q149" s="29">
        <f>'AEO 2023 Table 47 Raw'!T133</f>
        <v>493.69140599999997</v>
      </c>
      <c r="R149" s="29">
        <f>'AEO 2023 Table 47 Raw'!U133</f>
        <v>514.59161400000005</v>
      </c>
      <c r="S149" s="29">
        <f>'AEO 2023 Table 47 Raw'!V133</f>
        <v>536.10888699999998</v>
      </c>
      <c r="T149" s="29">
        <f>'AEO 2023 Table 47 Raw'!W133</f>
        <v>558.22985800000004</v>
      </c>
      <c r="U149" s="29">
        <f>'AEO 2023 Table 47 Raw'!X133</f>
        <v>581.01440400000001</v>
      </c>
      <c r="V149" s="29">
        <f>'AEO 2023 Table 47 Raw'!Y133</f>
        <v>604.13098100000002</v>
      </c>
      <c r="W149" s="29">
        <f>'AEO 2023 Table 47 Raw'!Z133</f>
        <v>627.776794</v>
      </c>
      <c r="X149" s="29">
        <f>'AEO 2023 Table 47 Raw'!AA133</f>
        <v>651.98644999999999</v>
      </c>
      <c r="Y149" s="29">
        <f>'AEO 2023 Table 47 Raw'!AB133</f>
        <v>676.78234899999995</v>
      </c>
      <c r="Z149" s="29">
        <f>'AEO 2023 Table 47 Raw'!AC133</f>
        <v>702.13751200000002</v>
      </c>
      <c r="AA149" s="29">
        <f>'AEO 2023 Table 47 Raw'!AD133</f>
        <v>727.42218000000003</v>
      </c>
      <c r="AB149" s="29">
        <f>'AEO 2023 Table 47 Raw'!AE133</f>
        <v>753.10339399999998</v>
      </c>
      <c r="AC149" s="29">
        <f>'AEO 2023 Table 47 Raw'!AF133</f>
        <v>779.35504200000003</v>
      </c>
      <c r="AD149" s="29">
        <f>'AEO 2023 Table 47 Raw'!AG133</f>
        <v>806.23724400000003</v>
      </c>
      <c r="AE149" s="29">
        <f>'AEO 2023 Table 47 Raw'!AH133</f>
        <v>833.82495100000006</v>
      </c>
      <c r="AF149" s="52">
        <f>'AEO 2023 Table 47 Raw'!AI133</f>
        <v>5.1999999999999998E-2</v>
      </c>
    </row>
    <row r="150" spans="1:32" ht="15" customHeight="1">
      <c r="A150" s="8" t="s">
        <v>1967</v>
      </c>
      <c r="B150" s="28" t="s">
        <v>1894</v>
      </c>
      <c r="C150" s="29">
        <f>'AEO 2023 Table 47 Raw'!F134</f>
        <v>155.46173099999999</v>
      </c>
      <c r="D150" s="29">
        <f>'AEO 2023 Table 47 Raw'!G134</f>
        <v>220.74285900000001</v>
      </c>
      <c r="E150" s="29">
        <f>'AEO 2023 Table 47 Raw'!H134</f>
        <v>279.43624899999998</v>
      </c>
      <c r="F150" s="29">
        <f>'AEO 2023 Table 47 Raw'!I134</f>
        <v>317.849243</v>
      </c>
      <c r="G150" s="29">
        <f>'AEO 2023 Table 47 Raw'!J134</f>
        <v>362.02066000000002</v>
      </c>
      <c r="H150" s="29">
        <f>'AEO 2023 Table 47 Raw'!K134</f>
        <v>390.80450400000001</v>
      </c>
      <c r="I150" s="29">
        <f>'AEO 2023 Table 47 Raw'!L134</f>
        <v>417.08648699999998</v>
      </c>
      <c r="J150" s="29">
        <f>'AEO 2023 Table 47 Raw'!M134</f>
        <v>435.25451700000002</v>
      </c>
      <c r="K150" s="29">
        <f>'AEO 2023 Table 47 Raw'!N134</f>
        <v>453.67334</v>
      </c>
      <c r="L150" s="29">
        <f>'AEO 2023 Table 47 Raw'!O134</f>
        <v>472.444458</v>
      </c>
      <c r="M150" s="29">
        <f>'AEO 2023 Table 47 Raw'!P134</f>
        <v>491.71816999999999</v>
      </c>
      <c r="N150" s="29">
        <f>'AEO 2023 Table 47 Raw'!Q134</f>
        <v>511.49902300000002</v>
      </c>
      <c r="O150" s="29">
        <f>'AEO 2023 Table 47 Raw'!R134</f>
        <v>531.82147199999997</v>
      </c>
      <c r="P150" s="29">
        <f>'AEO 2023 Table 47 Raw'!S134</f>
        <v>552.72070299999996</v>
      </c>
      <c r="Q150" s="29">
        <f>'AEO 2023 Table 47 Raw'!T134</f>
        <v>573.96124299999997</v>
      </c>
      <c r="R150" s="29">
        <f>'AEO 2023 Table 47 Raw'!U134</f>
        <v>595.76293899999996</v>
      </c>
      <c r="S150" s="29">
        <f>'AEO 2023 Table 47 Raw'!V134</f>
        <v>618.16339100000005</v>
      </c>
      <c r="T150" s="29">
        <f>'AEO 2023 Table 47 Raw'!W134</f>
        <v>641.15844700000002</v>
      </c>
      <c r="U150" s="29">
        <f>'AEO 2023 Table 47 Raw'!X134</f>
        <v>664.79449499999998</v>
      </c>
      <c r="V150" s="29">
        <f>'AEO 2023 Table 47 Raw'!Y134</f>
        <v>688.76110800000004</v>
      </c>
      <c r="W150" s="29">
        <f>'AEO 2023 Table 47 Raw'!Z134</f>
        <v>713.28021200000001</v>
      </c>
      <c r="X150" s="29">
        <f>'AEO 2023 Table 47 Raw'!AA134</f>
        <v>738.38207999999997</v>
      </c>
      <c r="Y150" s="29">
        <f>'AEO 2023 Table 47 Raw'!AB134</f>
        <v>764.08868399999994</v>
      </c>
      <c r="Z150" s="29">
        <f>'AEO 2023 Table 47 Raw'!AC134</f>
        <v>790.38763400000005</v>
      </c>
      <c r="AA150" s="29">
        <f>'AEO 2023 Table 47 Raw'!AD134</f>
        <v>816.730591</v>
      </c>
      <c r="AB150" s="29">
        <f>'AEO 2023 Table 47 Raw'!AE134</f>
        <v>843.56140100000005</v>
      </c>
      <c r="AC150" s="29">
        <f>'AEO 2023 Table 47 Raw'!AF134</f>
        <v>871.00286900000003</v>
      </c>
      <c r="AD150" s="29">
        <f>'AEO 2023 Table 47 Raw'!AG134</f>
        <v>899.10162400000002</v>
      </c>
      <c r="AE150" s="29">
        <f>'AEO 2023 Table 47 Raw'!AH134</f>
        <v>927.90972899999997</v>
      </c>
      <c r="AF150" s="52">
        <f>'AEO 2023 Table 47 Raw'!AI134</f>
        <v>6.6000000000000003E-2</v>
      </c>
    </row>
    <row r="151" spans="1:32" ht="15" customHeight="1">
      <c r="A151" s="8" t="s">
        <v>1968</v>
      </c>
      <c r="B151" s="28" t="s">
        <v>1896</v>
      </c>
      <c r="C151" s="29">
        <f>'AEO 2023 Table 47 Raw'!F135</f>
        <v>18.375473</v>
      </c>
      <c r="D151" s="29">
        <f>'AEO 2023 Table 47 Raw'!G135</f>
        <v>20.972035999999999</v>
      </c>
      <c r="E151" s="29">
        <f>'AEO 2023 Table 47 Raw'!H135</f>
        <v>22.828130999999999</v>
      </c>
      <c r="F151" s="29">
        <f>'AEO 2023 Table 47 Raw'!I135</f>
        <v>23.256474000000001</v>
      </c>
      <c r="G151" s="29">
        <f>'AEO 2023 Table 47 Raw'!J135</f>
        <v>25.085111999999999</v>
      </c>
      <c r="H151" s="29">
        <f>'AEO 2023 Table 47 Raw'!K135</f>
        <v>26.529171000000002</v>
      </c>
      <c r="I151" s="29">
        <f>'AEO 2023 Table 47 Raw'!L135</f>
        <v>28.003108999999998</v>
      </c>
      <c r="J151" s="29">
        <f>'AEO 2023 Table 47 Raw'!M135</f>
        <v>29.493925000000001</v>
      </c>
      <c r="K151" s="29">
        <f>'AEO 2023 Table 47 Raw'!N135</f>
        <v>30.995201000000002</v>
      </c>
      <c r="L151" s="29">
        <f>'AEO 2023 Table 47 Raw'!O135</f>
        <v>32.534325000000003</v>
      </c>
      <c r="M151" s="29">
        <f>'AEO 2023 Table 47 Raw'!P135</f>
        <v>34.117558000000002</v>
      </c>
      <c r="N151" s="29">
        <f>'AEO 2023 Table 47 Raw'!Q135</f>
        <v>35.744843000000003</v>
      </c>
      <c r="O151" s="29">
        <f>'AEO 2023 Table 47 Raw'!R135</f>
        <v>37.421059</v>
      </c>
      <c r="P151" s="29">
        <f>'AEO 2023 Table 47 Raw'!S135</f>
        <v>39.150475</v>
      </c>
      <c r="Q151" s="29">
        <f>'AEO 2023 Table 47 Raw'!T135</f>
        <v>40.913345</v>
      </c>
      <c r="R151" s="29">
        <f>'AEO 2023 Table 47 Raw'!U135</f>
        <v>42.7258</v>
      </c>
      <c r="S151" s="29">
        <f>'AEO 2023 Table 47 Raw'!V135</f>
        <v>44.593226999999999</v>
      </c>
      <c r="T151" s="29">
        <f>'AEO 2023 Table 47 Raw'!W135</f>
        <v>46.514130000000002</v>
      </c>
      <c r="U151" s="29">
        <f>'AEO 2023 Table 47 Raw'!X135</f>
        <v>48.494213000000002</v>
      </c>
      <c r="V151" s="29">
        <f>'AEO 2023 Table 47 Raw'!Y135</f>
        <v>50.503624000000002</v>
      </c>
      <c r="W151" s="29">
        <f>'AEO 2023 Table 47 Raw'!Z135</f>
        <v>52.558903000000001</v>
      </c>
      <c r="X151" s="29">
        <f>'AEO 2023 Table 47 Raw'!AA135</f>
        <v>54.663254000000002</v>
      </c>
      <c r="Y151" s="29">
        <f>'AEO 2023 Table 47 Raw'!AB135</f>
        <v>56.818660999999999</v>
      </c>
      <c r="Z151" s="29">
        <f>'AEO 2023 Table 47 Raw'!AC135</f>
        <v>59.022284999999997</v>
      </c>
      <c r="AA151" s="29">
        <f>'AEO 2023 Table 47 Raw'!AD135</f>
        <v>61.216000000000001</v>
      </c>
      <c r="AB151" s="29">
        <f>'AEO 2023 Table 47 Raw'!AE135</f>
        <v>63.441715000000002</v>
      </c>
      <c r="AC151" s="29">
        <f>'AEO 2023 Table 47 Raw'!AF135</f>
        <v>65.716399999999993</v>
      </c>
      <c r="AD151" s="29">
        <f>'AEO 2023 Table 47 Raw'!AG135</f>
        <v>68.045783999999998</v>
      </c>
      <c r="AE151" s="29">
        <f>'AEO 2023 Table 47 Raw'!AH135</f>
        <v>70.437195000000003</v>
      </c>
      <c r="AF151" s="52">
        <f>'AEO 2023 Table 47 Raw'!AI135</f>
        <v>4.9000000000000002E-2</v>
      </c>
    </row>
    <row r="152" spans="1:32" ht="15" customHeight="1">
      <c r="A152" s="8" t="s">
        <v>1969</v>
      </c>
      <c r="B152" s="28" t="s">
        <v>1898</v>
      </c>
      <c r="C152" s="29">
        <f>'AEO 2023 Table 47 Raw'!F136</f>
        <v>162.27954099999999</v>
      </c>
      <c r="D152" s="29">
        <f>'AEO 2023 Table 47 Raw'!G136</f>
        <v>220.34437600000001</v>
      </c>
      <c r="E152" s="29">
        <f>'AEO 2023 Table 47 Raw'!H136</f>
        <v>283.60168499999997</v>
      </c>
      <c r="F152" s="29">
        <f>'AEO 2023 Table 47 Raw'!I136</f>
        <v>335.28662100000003</v>
      </c>
      <c r="G152" s="29">
        <f>'AEO 2023 Table 47 Raw'!J136</f>
        <v>373.78436299999998</v>
      </c>
      <c r="H152" s="29">
        <f>'AEO 2023 Table 47 Raw'!K136</f>
        <v>399.65692100000001</v>
      </c>
      <c r="I152" s="29">
        <f>'AEO 2023 Table 47 Raw'!L136</f>
        <v>424.588165</v>
      </c>
      <c r="J152" s="29">
        <f>'AEO 2023 Table 47 Raw'!M136</f>
        <v>444.73553500000003</v>
      </c>
      <c r="K152" s="29">
        <f>'AEO 2023 Table 47 Raw'!N136</f>
        <v>465.55981400000002</v>
      </c>
      <c r="L152" s="29">
        <f>'AEO 2023 Table 47 Raw'!O136</f>
        <v>486.492706</v>
      </c>
      <c r="M152" s="29">
        <f>'AEO 2023 Table 47 Raw'!P136</f>
        <v>508.21795700000001</v>
      </c>
      <c r="N152" s="29">
        <f>'AEO 2023 Table 47 Raw'!Q136</f>
        <v>530.80432099999996</v>
      </c>
      <c r="O152" s="29">
        <f>'AEO 2023 Table 47 Raw'!R136</f>
        <v>554.29113800000005</v>
      </c>
      <c r="P152" s="29">
        <f>'AEO 2023 Table 47 Raw'!S136</f>
        <v>578.72289999999998</v>
      </c>
      <c r="Q152" s="29">
        <f>'AEO 2023 Table 47 Raw'!T136</f>
        <v>603.86834699999997</v>
      </c>
      <c r="R152" s="29">
        <f>'AEO 2023 Table 47 Raw'!U136</f>
        <v>629.992615</v>
      </c>
      <c r="S152" s="29">
        <f>'AEO 2023 Table 47 Raw'!V136</f>
        <v>657.12609899999995</v>
      </c>
      <c r="T152" s="29">
        <f>'AEO 2023 Table 47 Raw'!W136</f>
        <v>685.28576699999996</v>
      </c>
      <c r="U152" s="29">
        <f>'AEO 2023 Table 47 Raw'!X136</f>
        <v>714.50665300000003</v>
      </c>
      <c r="V152" s="29">
        <f>'AEO 2023 Table 47 Raw'!Y136</f>
        <v>744.58624299999997</v>
      </c>
      <c r="W152" s="29">
        <f>'AEO 2023 Table 47 Raw'!Z136</f>
        <v>775.77813700000002</v>
      </c>
      <c r="X152" s="29">
        <f>'AEO 2023 Table 47 Raw'!AA136</f>
        <v>808.120544</v>
      </c>
      <c r="Y152" s="29">
        <f>'AEO 2023 Table 47 Raw'!AB136</f>
        <v>841.64727800000003</v>
      </c>
      <c r="Z152" s="29">
        <f>'AEO 2023 Table 47 Raw'!AC136</f>
        <v>876.40563999999995</v>
      </c>
      <c r="AA152" s="29">
        <f>'AEO 2023 Table 47 Raw'!AD136</f>
        <v>912.07891800000004</v>
      </c>
      <c r="AB152" s="29">
        <f>'AEO 2023 Table 47 Raw'!AE136</f>
        <v>949.02533000000005</v>
      </c>
      <c r="AC152" s="29">
        <f>'AEO 2023 Table 47 Raw'!AF136</f>
        <v>987.29339600000003</v>
      </c>
      <c r="AD152" s="29">
        <f>'AEO 2023 Table 47 Raw'!AG136</f>
        <v>1026.921143</v>
      </c>
      <c r="AE152" s="29">
        <f>'AEO 2023 Table 47 Raw'!AH136</f>
        <v>1067.9521480000001</v>
      </c>
      <c r="AF152" s="52">
        <f>'AEO 2023 Table 47 Raw'!AI136</f>
        <v>7.0000000000000007E-2</v>
      </c>
    </row>
    <row r="153" spans="1:32" ht="15" customHeight="1">
      <c r="A153" s="8" t="s">
        <v>1970</v>
      </c>
      <c r="B153" s="28" t="s">
        <v>1920</v>
      </c>
      <c r="C153" s="29">
        <f>'AEO 2023 Table 47 Raw'!F137</f>
        <v>47.925185999999997</v>
      </c>
      <c r="D153" s="29">
        <f>'AEO 2023 Table 47 Raw'!G137</f>
        <v>65.206665000000001</v>
      </c>
      <c r="E153" s="29">
        <f>'AEO 2023 Table 47 Raw'!H137</f>
        <v>84.260093999999995</v>
      </c>
      <c r="F153" s="29">
        <f>'AEO 2023 Table 47 Raw'!I137</f>
        <v>98.283669000000003</v>
      </c>
      <c r="G153" s="29">
        <f>'AEO 2023 Table 47 Raw'!J137</f>
        <v>106.965828</v>
      </c>
      <c r="H153" s="29">
        <f>'AEO 2023 Table 47 Raw'!K137</f>
        <v>113.162628</v>
      </c>
      <c r="I153" s="29">
        <f>'AEO 2023 Table 47 Raw'!L137</f>
        <v>119.248817</v>
      </c>
      <c r="J153" s="29">
        <f>'AEO 2023 Table 47 Raw'!M137</f>
        <v>124.49781</v>
      </c>
      <c r="K153" s="29">
        <f>'AEO 2023 Table 47 Raw'!N137</f>
        <v>129.91471899999999</v>
      </c>
      <c r="L153" s="29">
        <f>'AEO 2023 Table 47 Raw'!O137</f>
        <v>135.37001000000001</v>
      </c>
      <c r="M153" s="29">
        <f>'AEO 2023 Table 47 Raw'!P137</f>
        <v>140.99529999999999</v>
      </c>
      <c r="N153" s="29">
        <f>'AEO 2023 Table 47 Raw'!Q137</f>
        <v>146.82103000000001</v>
      </c>
      <c r="O153" s="29">
        <f>'AEO 2023 Table 47 Raw'!R137</f>
        <v>152.85952800000001</v>
      </c>
      <c r="P153" s="29">
        <f>'AEO 2023 Table 47 Raw'!S137</f>
        <v>159.126328</v>
      </c>
      <c r="Q153" s="29">
        <f>'AEO 2023 Table 47 Raw'!T137</f>
        <v>165.56712300000001</v>
      </c>
      <c r="R153" s="29">
        <f>'AEO 2023 Table 47 Raw'!U137</f>
        <v>172.23751799999999</v>
      </c>
      <c r="S153" s="29">
        <f>'AEO 2023 Table 47 Raw'!V137</f>
        <v>179.143967</v>
      </c>
      <c r="T153" s="29">
        <f>'AEO 2023 Table 47 Raw'!W137</f>
        <v>186.28448499999999</v>
      </c>
      <c r="U153" s="29">
        <f>'AEO 2023 Table 47 Raw'!X137</f>
        <v>193.666122</v>
      </c>
      <c r="V153" s="29">
        <f>'AEO 2023 Table 47 Raw'!Y137</f>
        <v>201.24624600000001</v>
      </c>
      <c r="W153" s="29">
        <f>'AEO 2023 Table 47 Raw'!Z137</f>
        <v>209.07875100000001</v>
      </c>
      <c r="X153" s="29">
        <f>'AEO 2023 Table 47 Raw'!AA137</f>
        <v>217.173676</v>
      </c>
      <c r="Y153" s="29">
        <f>'AEO 2023 Table 47 Raw'!AB137</f>
        <v>225.537994</v>
      </c>
      <c r="Z153" s="29">
        <f>'AEO 2023 Table 47 Raw'!AC137</f>
        <v>234.18237300000001</v>
      </c>
      <c r="AA153" s="29">
        <f>'AEO 2023 Table 47 Raw'!AD137</f>
        <v>243.03521699999999</v>
      </c>
      <c r="AB153" s="29">
        <f>'AEO 2023 Table 47 Raw'!AE137</f>
        <v>252.17364499999999</v>
      </c>
      <c r="AC153" s="29">
        <f>'AEO 2023 Table 47 Raw'!AF137</f>
        <v>261.61105300000003</v>
      </c>
      <c r="AD153" s="29">
        <f>'AEO 2023 Table 47 Raw'!AG137</f>
        <v>271.35537699999998</v>
      </c>
      <c r="AE153" s="29">
        <f>'AEO 2023 Table 47 Raw'!AH137</f>
        <v>281.41656499999999</v>
      </c>
      <c r="AF153" s="52">
        <f>'AEO 2023 Table 47 Raw'!AI137</f>
        <v>6.5000000000000002E-2</v>
      </c>
    </row>
    <row r="154" spans="1:32" ht="15" customHeight="1">
      <c r="A154" s="8" t="s">
        <v>1971</v>
      </c>
      <c r="B154" s="28" t="s">
        <v>1894</v>
      </c>
      <c r="C154" s="29">
        <f>'AEO 2023 Table 47 Raw'!F138</f>
        <v>111.985527</v>
      </c>
      <c r="D154" s="29">
        <f>'AEO 2023 Table 47 Raw'!G138</f>
        <v>151.942352</v>
      </c>
      <c r="E154" s="29">
        <f>'AEO 2023 Table 47 Raw'!H138</f>
        <v>195.23732000000001</v>
      </c>
      <c r="F154" s="29">
        <f>'AEO 2023 Table 47 Raw'!I138</f>
        <v>232.306488</v>
      </c>
      <c r="G154" s="29">
        <f>'AEO 2023 Table 47 Raw'!J138</f>
        <v>261.88717700000001</v>
      </c>
      <c r="H154" s="29">
        <f>'AEO 2023 Table 47 Raw'!K138</f>
        <v>281.36276199999998</v>
      </c>
      <c r="I154" s="29">
        <f>'AEO 2023 Table 47 Raw'!L138</f>
        <v>300.00149499999998</v>
      </c>
      <c r="J154" s="29">
        <f>'AEO 2023 Table 47 Raw'!M138</f>
        <v>314.694458</v>
      </c>
      <c r="K154" s="29">
        <f>'AEO 2023 Table 47 Raw'!N138</f>
        <v>329.890533</v>
      </c>
      <c r="L154" s="29">
        <f>'AEO 2023 Table 47 Raw'!O138</f>
        <v>345.15454099999999</v>
      </c>
      <c r="M154" s="29">
        <f>'AEO 2023 Table 47 Raw'!P138</f>
        <v>361.03707900000001</v>
      </c>
      <c r="N154" s="29">
        <f>'AEO 2023 Table 47 Raw'!Q138</f>
        <v>377.57427999999999</v>
      </c>
      <c r="O154" s="29">
        <f>'AEO 2023 Table 47 Raw'!R138</f>
        <v>394.79260299999999</v>
      </c>
      <c r="P154" s="29">
        <f>'AEO 2023 Table 47 Raw'!S138</f>
        <v>412.71994000000001</v>
      </c>
      <c r="Q154" s="29">
        <f>'AEO 2023 Table 47 Raw'!T138</f>
        <v>431.18127399999997</v>
      </c>
      <c r="R154" s="29">
        <f>'AEO 2023 Table 47 Raw'!U138</f>
        <v>450.384613</v>
      </c>
      <c r="S154" s="29">
        <f>'AEO 2023 Table 47 Raw'!V138</f>
        <v>470.35406499999999</v>
      </c>
      <c r="T154" s="29">
        <f>'AEO 2023 Table 47 Raw'!W138</f>
        <v>491.10906999999997</v>
      </c>
      <c r="U154" s="29">
        <f>'AEO 2023 Table 47 Raw'!X138</f>
        <v>512.677368</v>
      </c>
      <c r="V154" s="29">
        <f>'AEO 2023 Table 47 Raw'!Y138</f>
        <v>534.90020800000002</v>
      </c>
      <c r="W154" s="29">
        <f>'AEO 2023 Table 47 Raw'!Z138</f>
        <v>557.97601299999997</v>
      </c>
      <c r="X154" s="29">
        <f>'AEO 2023 Table 47 Raw'!AA138</f>
        <v>581.93243399999994</v>
      </c>
      <c r="Y154" s="29">
        <f>'AEO 2023 Table 47 Raw'!AB138</f>
        <v>606.79632600000002</v>
      </c>
      <c r="Z154" s="29">
        <f>'AEO 2023 Table 47 Raw'!AC138</f>
        <v>632.60412599999995</v>
      </c>
      <c r="AA154" s="29">
        <f>'AEO 2023 Table 47 Raw'!AD138</f>
        <v>659.11236599999995</v>
      </c>
      <c r="AB154" s="29">
        <f>'AEO 2023 Table 47 Raw'!AE138</f>
        <v>686.60070800000005</v>
      </c>
      <c r="AC154" s="29">
        <f>'AEO 2023 Table 47 Raw'!AF138</f>
        <v>715.10357699999997</v>
      </c>
      <c r="AD154" s="29">
        <f>'AEO 2023 Table 47 Raw'!AG138</f>
        <v>744.650757</v>
      </c>
      <c r="AE154" s="29">
        <f>'AEO 2023 Table 47 Raw'!AH138</f>
        <v>775.27581799999996</v>
      </c>
      <c r="AF154" s="52">
        <f>'AEO 2023 Table 47 Raw'!AI138</f>
        <v>7.1999999999999995E-2</v>
      </c>
    </row>
    <row r="155" spans="1:32" ht="15" customHeight="1">
      <c r="A155" s="8" t="s">
        <v>1972</v>
      </c>
      <c r="B155" s="28" t="s">
        <v>1896</v>
      </c>
      <c r="C155" s="29">
        <f>'AEO 2023 Table 47 Raw'!F139</f>
        <v>2.3688289999999999</v>
      </c>
      <c r="D155" s="29">
        <f>'AEO 2023 Table 47 Raw'!G139</f>
        <v>3.1953429999999998</v>
      </c>
      <c r="E155" s="29">
        <f>'AEO 2023 Table 47 Raw'!H139</f>
        <v>4.1042870000000002</v>
      </c>
      <c r="F155" s="29">
        <f>'AEO 2023 Table 47 Raw'!I139</f>
        <v>4.6964689999999996</v>
      </c>
      <c r="G155" s="29">
        <f>'AEO 2023 Table 47 Raw'!J139</f>
        <v>4.9313560000000001</v>
      </c>
      <c r="H155" s="29">
        <f>'AEO 2023 Table 47 Raw'!K139</f>
        <v>5.1315350000000004</v>
      </c>
      <c r="I155" s="29">
        <f>'AEO 2023 Table 47 Raw'!L139</f>
        <v>5.3378620000000003</v>
      </c>
      <c r="J155" s="29">
        <f>'AEO 2023 Table 47 Raw'!M139</f>
        <v>5.5432589999999999</v>
      </c>
      <c r="K155" s="29">
        <f>'AEO 2023 Table 47 Raw'!N139</f>
        <v>5.7545710000000003</v>
      </c>
      <c r="L155" s="29">
        <f>'AEO 2023 Table 47 Raw'!O139</f>
        <v>5.968172</v>
      </c>
      <c r="M155" s="29">
        <f>'AEO 2023 Table 47 Raw'!P139</f>
        <v>6.1855859999999998</v>
      </c>
      <c r="N155" s="29">
        <f>'AEO 2023 Table 47 Raw'!Q139</f>
        <v>6.4089879999999999</v>
      </c>
      <c r="O155" s="29">
        <f>'AEO 2023 Table 47 Raw'!R139</f>
        <v>6.6390180000000001</v>
      </c>
      <c r="P155" s="29">
        <f>'AEO 2023 Table 47 Raw'!S139</f>
        <v>6.8765869999999998</v>
      </c>
      <c r="Q155" s="29">
        <f>'AEO 2023 Table 47 Raw'!T139</f>
        <v>7.1200349999999997</v>
      </c>
      <c r="R155" s="29">
        <f>'AEO 2023 Table 47 Raw'!U139</f>
        <v>7.3704929999999997</v>
      </c>
      <c r="S155" s="29">
        <f>'AEO 2023 Table 47 Raw'!V139</f>
        <v>7.6280970000000003</v>
      </c>
      <c r="T155" s="29">
        <f>'AEO 2023 Table 47 Raw'!W139</f>
        <v>7.8922679999999996</v>
      </c>
      <c r="U155" s="29">
        <f>'AEO 2023 Table 47 Raw'!X139</f>
        <v>8.1631269999999994</v>
      </c>
      <c r="V155" s="29">
        <f>'AEO 2023 Table 47 Raw'!Y139</f>
        <v>8.4397870000000008</v>
      </c>
      <c r="W155" s="29">
        <f>'AEO 2023 Table 47 Raw'!Z139</f>
        <v>8.7234130000000007</v>
      </c>
      <c r="X155" s="29">
        <f>'AEO 2023 Table 47 Raw'!AA139</f>
        <v>9.0144040000000007</v>
      </c>
      <c r="Y155" s="29">
        <f>'AEO 2023 Table 47 Raw'!AB139</f>
        <v>9.3128930000000008</v>
      </c>
      <c r="Z155" s="29">
        <f>'AEO 2023 Table 47 Raw'!AC139</f>
        <v>9.6191580000000005</v>
      </c>
      <c r="AA155" s="29">
        <f>'AEO 2023 Table 47 Raw'!AD139</f>
        <v>9.93126</v>
      </c>
      <c r="AB155" s="29">
        <f>'AEO 2023 Table 47 Raw'!AE139</f>
        <v>10.250947</v>
      </c>
      <c r="AC155" s="29">
        <f>'AEO 2023 Table 47 Raw'!AF139</f>
        <v>10.578808</v>
      </c>
      <c r="AD155" s="29">
        <f>'AEO 2023 Table 47 Raw'!AG139</f>
        <v>10.914996</v>
      </c>
      <c r="AE155" s="29">
        <f>'AEO 2023 Table 47 Raw'!AH139</f>
        <v>11.259789</v>
      </c>
      <c r="AF155" s="52">
        <f>'AEO 2023 Table 47 Raw'!AI139</f>
        <v>5.7000000000000002E-2</v>
      </c>
    </row>
    <row r="156" spans="1:32" ht="15" customHeight="1">
      <c r="A156" s="8" t="s">
        <v>1973</v>
      </c>
      <c r="B156" s="28" t="s">
        <v>1898</v>
      </c>
      <c r="C156" s="29">
        <f>'AEO 2023 Table 47 Raw'!F140</f>
        <v>108.068314</v>
      </c>
      <c r="D156" s="29">
        <f>'AEO 2023 Table 47 Raw'!G140</f>
        <v>134.33866900000001</v>
      </c>
      <c r="E156" s="29">
        <f>'AEO 2023 Table 47 Raw'!H140</f>
        <v>160.460846</v>
      </c>
      <c r="F156" s="29">
        <f>'AEO 2023 Table 47 Raw'!I140</f>
        <v>175.372849</v>
      </c>
      <c r="G156" s="29">
        <f>'AEO 2023 Table 47 Raw'!J140</f>
        <v>190.59790000000001</v>
      </c>
      <c r="H156" s="29">
        <f>'AEO 2023 Table 47 Raw'!K140</f>
        <v>200.96203600000001</v>
      </c>
      <c r="I156" s="29">
        <f>'AEO 2023 Table 47 Raw'!L140</f>
        <v>209.95349100000001</v>
      </c>
      <c r="J156" s="29">
        <f>'AEO 2023 Table 47 Raw'!M140</f>
        <v>219.482651</v>
      </c>
      <c r="K156" s="29">
        <f>'AEO 2023 Table 47 Raw'!N140</f>
        <v>229.459</v>
      </c>
      <c r="L156" s="29">
        <f>'AEO 2023 Table 47 Raw'!O140</f>
        <v>239.86399800000001</v>
      </c>
      <c r="M156" s="29">
        <f>'AEO 2023 Table 47 Raw'!P140</f>
        <v>250.63970900000001</v>
      </c>
      <c r="N156" s="29">
        <f>'AEO 2023 Table 47 Raw'!Q140</f>
        <v>261.76123000000001</v>
      </c>
      <c r="O156" s="29">
        <f>'AEO 2023 Table 47 Raw'!R140</f>
        <v>273.22671500000001</v>
      </c>
      <c r="P156" s="29">
        <f>'AEO 2023 Table 47 Raw'!S140</f>
        <v>285.03585800000002</v>
      </c>
      <c r="Q156" s="29">
        <f>'AEO 2023 Table 47 Raw'!T140</f>
        <v>297.30960099999999</v>
      </c>
      <c r="R156" s="29">
        <f>'AEO 2023 Table 47 Raw'!U140</f>
        <v>309.96319599999998</v>
      </c>
      <c r="S156" s="29">
        <f>'AEO 2023 Table 47 Raw'!V140</f>
        <v>322.98092700000001</v>
      </c>
      <c r="T156" s="29">
        <f>'AEO 2023 Table 47 Raw'!W140</f>
        <v>336.36114500000002</v>
      </c>
      <c r="U156" s="29">
        <f>'AEO 2023 Table 47 Raw'!X140</f>
        <v>350.11276199999998</v>
      </c>
      <c r="V156" s="29">
        <f>'AEO 2023 Table 47 Raw'!Y140</f>
        <v>364.35461400000003</v>
      </c>
      <c r="W156" s="29">
        <f>'AEO 2023 Table 47 Raw'!Z140</f>
        <v>378.99136399999998</v>
      </c>
      <c r="X156" s="29">
        <f>'AEO 2023 Table 47 Raw'!AA140</f>
        <v>394.01416</v>
      </c>
      <c r="Y156" s="29">
        <f>'AEO 2023 Table 47 Raw'!AB140</f>
        <v>409.428406</v>
      </c>
      <c r="Z156" s="29">
        <f>'AEO 2023 Table 47 Raw'!AC140</f>
        <v>425.250519</v>
      </c>
      <c r="AA156" s="29">
        <f>'AEO 2023 Table 47 Raw'!AD140</f>
        <v>441.58010899999999</v>
      </c>
      <c r="AB156" s="29">
        <f>'AEO 2023 Table 47 Raw'!AE140</f>
        <v>458.33084100000002</v>
      </c>
      <c r="AC156" s="29">
        <f>'AEO 2023 Table 47 Raw'!AF140</f>
        <v>475.49792500000001</v>
      </c>
      <c r="AD156" s="29">
        <f>'AEO 2023 Table 47 Raw'!AG140</f>
        <v>493.08587599999998</v>
      </c>
      <c r="AE156" s="29">
        <f>'AEO 2023 Table 47 Raw'!AH140</f>
        <v>511.11007699999999</v>
      </c>
      <c r="AF156" s="52">
        <f>'AEO 2023 Table 47 Raw'!AI140</f>
        <v>5.7000000000000002E-2</v>
      </c>
    </row>
    <row r="157" spans="1:32" ht="15" customHeight="1">
      <c r="A157" s="8" t="s">
        <v>1974</v>
      </c>
      <c r="B157" s="28" t="s">
        <v>1922</v>
      </c>
      <c r="C157" s="29">
        <f>'AEO 2023 Table 47 Raw'!F141</f>
        <v>45.485579999999999</v>
      </c>
      <c r="D157" s="29">
        <f>'AEO 2023 Table 47 Raw'!G141</f>
        <v>55.676124999999999</v>
      </c>
      <c r="E157" s="29">
        <f>'AEO 2023 Table 47 Raw'!H141</f>
        <v>66.977654000000001</v>
      </c>
      <c r="F157" s="29">
        <f>'AEO 2023 Table 47 Raw'!I141</f>
        <v>72.654563999999993</v>
      </c>
      <c r="G157" s="29">
        <f>'AEO 2023 Table 47 Raw'!J141</f>
        <v>78.271675000000002</v>
      </c>
      <c r="H157" s="29">
        <f>'AEO 2023 Table 47 Raw'!K141</f>
        <v>82.364295999999996</v>
      </c>
      <c r="I157" s="29">
        <f>'AEO 2023 Table 47 Raw'!L141</f>
        <v>86.127701000000002</v>
      </c>
      <c r="J157" s="29">
        <f>'AEO 2023 Table 47 Raw'!M141</f>
        <v>90.092490999999995</v>
      </c>
      <c r="K157" s="29">
        <f>'AEO 2023 Table 47 Raw'!N141</f>
        <v>94.245590000000007</v>
      </c>
      <c r="L157" s="29">
        <f>'AEO 2023 Table 47 Raw'!O141</f>
        <v>98.584045000000003</v>
      </c>
      <c r="M157" s="29">
        <f>'AEO 2023 Table 47 Raw'!P141</f>
        <v>103.082115</v>
      </c>
      <c r="N157" s="29">
        <f>'AEO 2023 Table 47 Raw'!Q141</f>
        <v>107.73053</v>
      </c>
      <c r="O157" s="29">
        <f>'AEO 2023 Table 47 Raw'!R141</f>
        <v>112.529045</v>
      </c>
      <c r="P157" s="29">
        <f>'AEO 2023 Table 47 Raw'!S141</f>
        <v>117.478104</v>
      </c>
      <c r="Q157" s="29">
        <f>'AEO 2023 Table 47 Raw'!T141</f>
        <v>122.62938699999999</v>
      </c>
      <c r="R157" s="29">
        <f>'AEO 2023 Table 47 Raw'!U141</f>
        <v>127.946747</v>
      </c>
      <c r="S157" s="29">
        <f>'AEO 2023 Table 47 Raw'!V141</f>
        <v>133.42456100000001</v>
      </c>
      <c r="T157" s="29">
        <f>'AEO 2023 Table 47 Raw'!W141</f>
        <v>139.062714</v>
      </c>
      <c r="U157" s="29">
        <f>'AEO 2023 Table 47 Raw'!X141</f>
        <v>144.863831</v>
      </c>
      <c r="V157" s="29">
        <f>'AEO 2023 Table 47 Raw'!Y141</f>
        <v>150.87931800000001</v>
      </c>
      <c r="W157" s="29">
        <f>'AEO 2023 Table 47 Raw'!Z141</f>
        <v>157.06916799999999</v>
      </c>
      <c r="X157" s="29">
        <f>'AEO 2023 Table 47 Raw'!AA141</f>
        <v>163.43048099999999</v>
      </c>
      <c r="Y157" s="29">
        <f>'AEO 2023 Table 47 Raw'!AB141</f>
        <v>169.96601899999999</v>
      </c>
      <c r="Z157" s="29">
        <f>'AEO 2023 Table 47 Raw'!AC141</f>
        <v>176.68287699999999</v>
      </c>
      <c r="AA157" s="29">
        <f>'AEO 2023 Table 47 Raw'!AD141</f>
        <v>183.623535</v>
      </c>
      <c r="AB157" s="29">
        <f>'AEO 2023 Table 47 Raw'!AE141</f>
        <v>190.75221300000001</v>
      </c>
      <c r="AC157" s="29">
        <f>'AEO 2023 Table 47 Raw'!AF141</f>
        <v>198.06779499999999</v>
      </c>
      <c r="AD157" s="29">
        <f>'AEO 2023 Table 47 Raw'!AG141</f>
        <v>205.57281499999999</v>
      </c>
      <c r="AE157" s="29">
        <f>'AEO 2023 Table 47 Raw'!AH141</f>
        <v>213.27409399999999</v>
      </c>
      <c r="AF157" s="52">
        <f>'AEO 2023 Table 47 Raw'!AI141</f>
        <v>5.7000000000000002E-2</v>
      </c>
    </row>
    <row r="158" spans="1:32" ht="15" customHeight="1">
      <c r="A158" s="8" t="s">
        <v>1975</v>
      </c>
      <c r="B158" s="28" t="s">
        <v>1894</v>
      </c>
      <c r="C158" s="29">
        <f>'AEO 2023 Table 47 Raw'!F142</f>
        <v>57.727024</v>
      </c>
      <c r="D158" s="29">
        <f>'AEO 2023 Table 47 Raw'!G142</f>
        <v>72.771004000000005</v>
      </c>
      <c r="E158" s="29">
        <f>'AEO 2023 Table 47 Raw'!H142</f>
        <v>86.377089999999995</v>
      </c>
      <c r="F158" s="29">
        <f>'AEO 2023 Table 47 Raw'!I142</f>
        <v>95.095618999999999</v>
      </c>
      <c r="G158" s="29">
        <f>'AEO 2023 Table 47 Raw'!J142</f>
        <v>104.223206</v>
      </c>
      <c r="H158" s="29">
        <f>'AEO 2023 Table 47 Raw'!K142</f>
        <v>110.09704600000001</v>
      </c>
      <c r="I158" s="29">
        <f>'AEO 2023 Table 47 Raw'!L142</f>
        <v>114.92420199999999</v>
      </c>
      <c r="J158" s="29">
        <f>'AEO 2023 Table 47 Raw'!M142</f>
        <v>120.06993900000001</v>
      </c>
      <c r="K158" s="29">
        <f>'AEO 2023 Table 47 Raw'!N142</f>
        <v>125.454285</v>
      </c>
      <c r="L158" s="29">
        <f>'AEO 2023 Table 47 Raw'!O142</f>
        <v>131.06126399999999</v>
      </c>
      <c r="M158" s="29">
        <f>'AEO 2023 Table 47 Raw'!P142</f>
        <v>136.86163300000001</v>
      </c>
      <c r="N158" s="29">
        <f>'AEO 2023 Table 47 Raw'!Q142</f>
        <v>142.84060700000001</v>
      </c>
      <c r="O158" s="29">
        <f>'AEO 2023 Table 47 Raw'!R142</f>
        <v>148.99646000000001</v>
      </c>
      <c r="P158" s="29">
        <f>'AEO 2023 Table 47 Raw'!S142</f>
        <v>155.32835399999999</v>
      </c>
      <c r="Q158" s="29">
        <f>'AEO 2023 Table 47 Raw'!T142</f>
        <v>161.89987199999999</v>
      </c>
      <c r="R158" s="29">
        <f>'AEO 2023 Table 47 Raw'!U142</f>
        <v>168.666382</v>
      </c>
      <c r="S158" s="29">
        <f>'AEO 2023 Table 47 Raw'!V142</f>
        <v>175.618225</v>
      </c>
      <c r="T158" s="29">
        <f>'AEO 2023 Table 47 Raw'!W142</f>
        <v>182.753784</v>
      </c>
      <c r="U158" s="29">
        <f>'AEO 2023 Table 47 Raw'!X142</f>
        <v>190.07925399999999</v>
      </c>
      <c r="V158" s="29">
        <f>'AEO 2023 Table 47 Raw'!Y142</f>
        <v>197.656296</v>
      </c>
      <c r="W158" s="29">
        <f>'AEO 2023 Table 47 Raw'!Z142</f>
        <v>205.43386799999999</v>
      </c>
      <c r="X158" s="29">
        <f>'AEO 2023 Table 47 Raw'!AA142</f>
        <v>213.40623500000001</v>
      </c>
      <c r="Y158" s="29">
        <f>'AEO 2023 Table 47 Raw'!AB142</f>
        <v>221.57566800000001</v>
      </c>
      <c r="Z158" s="29">
        <f>'AEO 2023 Table 47 Raw'!AC142</f>
        <v>229.95066800000001</v>
      </c>
      <c r="AA158" s="29">
        <f>'AEO 2023 Table 47 Raw'!AD142</f>
        <v>238.58374000000001</v>
      </c>
      <c r="AB158" s="29">
        <f>'AEO 2023 Table 47 Raw'!AE142</f>
        <v>247.42799400000001</v>
      </c>
      <c r="AC158" s="29">
        <f>'AEO 2023 Table 47 Raw'!AF142</f>
        <v>256.47988900000001</v>
      </c>
      <c r="AD158" s="29">
        <f>'AEO 2023 Table 47 Raw'!AG142</f>
        <v>265.74093599999998</v>
      </c>
      <c r="AE158" s="29">
        <f>'AEO 2023 Table 47 Raw'!AH142</f>
        <v>275.21890300000001</v>
      </c>
      <c r="AF158" s="52">
        <f>'AEO 2023 Table 47 Raw'!AI142</f>
        <v>5.7000000000000002E-2</v>
      </c>
    </row>
    <row r="159" spans="1:32" ht="15" customHeight="1">
      <c r="A159" s="8" t="s">
        <v>1976</v>
      </c>
      <c r="B159" s="28" t="s">
        <v>1896</v>
      </c>
      <c r="C159" s="29">
        <f>'AEO 2023 Table 47 Raw'!F143</f>
        <v>4.855702</v>
      </c>
      <c r="D159" s="29">
        <f>'AEO 2023 Table 47 Raw'!G143</f>
        <v>5.891534</v>
      </c>
      <c r="E159" s="29">
        <f>'AEO 2023 Table 47 Raw'!H143</f>
        <v>7.1060939999999997</v>
      </c>
      <c r="F159" s="29">
        <f>'AEO 2023 Table 47 Raw'!I143</f>
        <v>7.6226510000000003</v>
      </c>
      <c r="G159" s="29">
        <f>'AEO 2023 Table 47 Raw'!J143</f>
        <v>8.1030320000000007</v>
      </c>
      <c r="H159" s="29">
        <f>'AEO 2023 Table 47 Raw'!K143</f>
        <v>8.5006830000000004</v>
      </c>
      <c r="I159" s="29">
        <f>'AEO 2023 Table 47 Raw'!L143</f>
        <v>8.9015810000000002</v>
      </c>
      <c r="J159" s="29">
        <f>'AEO 2023 Table 47 Raw'!M143</f>
        <v>9.3202309999999997</v>
      </c>
      <c r="K159" s="29">
        <f>'AEO 2023 Table 47 Raw'!N143</f>
        <v>9.7591210000000004</v>
      </c>
      <c r="L159" s="29">
        <f>'AEO 2023 Table 47 Raw'!O143</f>
        <v>10.218685000000001</v>
      </c>
      <c r="M159" s="29">
        <f>'AEO 2023 Table 47 Raw'!P143</f>
        <v>10.695945999999999</v>
      </c>
      <c r="N159" s="29">
        <f>'AEO 2023 Table 47 Raw'!Q143</f>
        <v>11.190096</v>
      </c>
      <c r="O159" s="29">
        <f>'AEO 2023 Table 47 Raw'!R143</f>
        <v>11.701198</v>
      </c>
      <c r="P159" s="29">
        <f>'AEO 2023 Table 47 Raw'!S143</f>
        <v>12.229378000000001</v>
      </c>
      <c r="Q159" s="29">
        <f>'AEO 2023 Table 47 Raw'!T143</f>
        <v>12.780315999999999</v>
      </c>
      <c r="R159" s="29">
        <f>'AEO 2023 Table 47 Raw'!U143</f>
        <v>13.350054</v>
      </c>
      <c r="S159" s="29">
        <f>'AEO 2023 Table 47 Raw'!V143</f>
        <v>13.938138</v>
      </c>
      <c r="T159" s="29">
        <f>'AEO 2023 Table 47 Raw'!W143</f>
        <v>14.544650000000001</v>
      </c>
      <c r="U159" s="29">
        <f>'AEO 2023 Table 47 Raw'!X143</f>
        <v>15.169689</v>
      </c>
      <c r="V159" s="29">
        <f>'AEO 2023 Table 47 Raw'!Y143</f>
        <v>15.819004</v>
      </c>
      <c r="W159" s="29">
        <f>'AEO 2023 Table 47 Raw'!Z143</f>
        <v>16.488309999999998</v>
      </c>
      <c r="X159" s="29">
        <f>'AEO 2023 Table 47 Raw'!AA143</f>
        <v>17.177424999999999</v>
      </c>
      <c r="Y159" s="29">
        <f>'AEO 2023 Table 47 Raw'!AB143</f>
        <v>17.886718999999999</v>
      </c>
      <c r="Z159" s="29">
        <f>'AEO 2023 Table 47 Raw'!AC143</f>
        <v>18.616985</v>
      </c>
      <c r="AA159" s="29">
        <f>'AEO 2023 Table 47 Raw'!AD143</f>
        <v>19.372869000000001</v>
      </c>
      <c r="AB159" s="29">
        <f>'AEO 2023 Table 47 Raw'!AE143</f>
        <v>20.150623</v>
      </c>
      <c r="AC159" s="29">
        <f>'AEO 2023 Table 47 Raw'!AF143</f>
        <v>20.950258000000002</v>
      </c>
      <c r="AD159" s="29">
        <f>'AEO 2023 Table 47 Raw'!AG143</f>
        <v>21.772144000000001</v>
      </c>
      <c r="AE159" s="29">
        <f>'AEO 2023 Table 47 Raw'!AH143</f>
        <v>22.617076999999998</v>
      </c>
      <c r="AF159" s="52">
        <f>'AEO 2023 Table 47 Raw'!AI143</f>
        <v>5.6000000000000001E-2</v>
      </c>
    </row>
    <row r="160" spans="1:32" ht="15" customHeight="1">
      <c r="A160" s="8" t="s">
        <v>1977</v>
      </c>
      <c r="B160" s="28" t="s">
        <v>1898</v>
      </c>
      <c r="C160" s="29">
        <f>'AEO 2023 Table 47 Raw'!F144</f>
        <v>87.274039999999999</v>
      </c>
      <c r="D160" s="29">
        <f>'AEO 2023 Table 47 Raw'!G144</f>
        <v>97.675728000000007</v>
      </c>
      <c r="E160" s="29">
        <f>'AEO 2023 Table 47 Raw'!H144</f>
        <v>104.957893</v>
      </c>
      <c r="F160" s="29">
        <f>'AEO 2023 Table 47 Raw'!I144</f>
        <v>111.186455</v>
      </c>
      <c r="G160" s="29">
        <f>'AEO 2023 Table 47 Raw'!J144</f>
        <v>117.21154</v>
      </c>
      <c r="H160" s="29">
        <f>'AEO 2023 Table 47 Raw'!K144</f>
        <v>121.512398</v>
      </c>
      <c r="I160" s="29">
        <f>'AEO 2023 Table 47 Raw'!L144</f>
        <v>125.17572</v>
      </c>
      <c r="J160" s="29">
        <f>'AEO 2023 Table 47 Raw'!M144</f>
        <v>128.093277</v>
      </c>
      <c r="K160" s="29">
        <f>'AEO 2023 Table 47 Raw'!N144</f>
        <v>130.81806900000001</v>
      </c>
      <c r="L160" s="29">
        <f>'AEO 2023 Table 47 Raw'!O144</f>
        <v>133.28259299999999</v>
      </c>
      <c r="M160" s="29">
        <f>'AEO 2023 Table 47 Raw'!P144</f>
        <v>135.629974</v>
      </c>
      <c r="N160" s="29">
        <f>'AEO 2023 Table 47 Raw'!Q144</f>
        <v>137.85252399999999</v>
      </c>
      <c r="O160" s="29">
        <f>'AEO 2023 Table 47 Raw'!R144</f>
        <v>139.94085699999999</v>
      </c>
      <c r="P160" s="29">
        <f>'AEO 2023 Table 47 Raw'!S144</f>
        <v>141.886719</v>
      </c>
      <c r="Q160" s="29">
        <f>'AEO 2023 Table 47 Raw'!T144</f>
        <v>143.68980400000001</v>
      </c>
      <c r="R160" s="29">
        <f>'AEO 2023 Table 47 Raw'!U144</f>
        <v>145.369553</v>
      </c>
      <c r="S160" s="29">
        <f>'AEO 2023 Table 47 Raw'!V144</f>
        <v>146.93897999999999</v>
      </c>
      <c r="T160" s="29">
        <f>'AEO 2023 Table 47 Raw'!W144</f>
        <v>148.411224</v>
      </c>
      <c r="U160" s="29">
        <f>'AEO 2023 Table 47 Raw'!X144</f>
        <v>149.79480000000001</v>
      </c>
      <c r="V160" s="29">
        <f>'AEO 2023 Table 47 Raw'!Y144</f>
        <v>151.101685</v>
      </c>
      <c r="W160" s="29">
        <f>'AEO 2023 Table 47 Raw'!Z144</f>
        <v>152.338089</v>
      </c>
      <c r="X160" s="29">
        <f>'AEO 2023 Table 47 Raw'!AA144</f>
        <v>153.50933800000001</v>
      </c>
      <c r="Y160" s="29">
        <f>'AEO 2023 Table 47 Raw'!AB144</f>
        <v>154.61885100000001</v>
      </c>
      <c r="Z160" s="29">
        <f>'AEO 2023 Table 47 Raw'!AC144</f>
        <v>155.67060900000001</v>
      </c>
      <c r="AA160" s="29">
        <f>'AEO 2023 Table 47 Raw'!AD144</f>
        <v>156.67411799999999</v>
      </c>
      <c r="AB160" s="29">
        <f>'AEO 2023 Table 47 Raw'!AE144</f>
        <v>157.629074</v>
      </c>
      <c r="AC160" s="29">
        <f>'AEO 2023 Table 47 Raw'!AF144</f>
        <v>158.53407300000001</v>
      </c>
      <c r="AD160" s="29">
        <f>'AEO 2023 Table 47 Raw'!AG144</f>
        <v>159.38314800000001</v>
      </c>
      <c r="AE160" s="29">
        <f>'AEO 2023 Table 47 Raw'!AH144</f>
        <v>160.178146</v>
      </c>
      <c r="AF160" s="52">
        <f>'AEO 2023 Table 47 Raw'!AI144</f>
        <v>2.1999999999999999E-2</v>
      </c>
    </row>
    <row r="161" spans="1:32" ht="15" customHeight="1">
      <c r="A161" s="8" t="s">
        <v>1978</v>
      </c>
      <c r="B161" s="27" t="s">
        <v>123</v>
      </c>
      <c r="C161" s="18">
        <f>'AEO 2023 Table 47 Raw'!F145</f>
        <v>55.069285999999998</v>
      </c>
      <c r="D161" s="18">
        <f>'AEO 2023 Table 47 Raw'!G145</f>
        <v>58.950187999999997</v>
      </c>
      <c r="E161" s="18">
        <f>'AEO 2023 Table 47 Raw'!H145</f>
        <v>60.784492</v>
      </c>
      <c r="F161" s="18">
        <f>'AEO 2023 Table 47 Raw'!I145</f>
        <v>63.028281999999997</v>
      </c>
      <c r="G161" s="18">
        <f>'AEO 2023 Table 47 Raw'!J145</f>
        <v>65.069220999999999</v>
      </c>
      <c r="H161" s="18">
        <f>'AEO 2023 Table 47 Raw'!K145</f>
        <v>66.783760000000001</v>
      </c>
      <c r="I161" s="18">
        <f>'AEO 2023 Table 47 Raw'!L145</f>
        <v>68.396538000000007</v>
      </c>
      <c r="J161" s="18">
        <f>'AEO 2023 Table 47 Raw'!M145</f>
        <v>69.879149999999996</v>
      </c>
      <c r="K161" s="18">
        <f>'AEO 2023 Table 47 Raw'!N145</f>
        <v>71.271529999999998</v>
      </c>
      <c r="L161" s="18">
        <f>'AEO 2023 Table 47 Raw'!O145</f>
        <v>72.542534000000003</v>
      </c>
      <c r="M161" s="18">
        <f>'AEO 2023 Table 47 Raw'!P145</f>
        <v>73.758780999999999</v>
      </c>
      <c r="N161" s="18">
        <f>'AEO 2023 Table 47 Raw'!Q145</f>
        <v>74.916718000000003</v>
      </c>
      <c r="O161" s="18">
        <f>'AEO 2023 Table 47 Raw'!R145</f>
        <v>76.011939999999996</v>
      </c>
      <c r="P161" s="18">
        <f>'AEO 2023 Table 47 Raw'!S145</f>
        <v>77.040688000000003</v>
      </c>
      <c r="Q161" s="18">
        <f>'AEO 2023 Table 47 Raw'!T145</f>
        <v>78.002571000000003</v>
      </c>
      <c r="R161" s="18">
        <f>'AEO 2023 Table 47 Raw'!U145</f>
        <v>78.906502000000003</v>
      </c>
      <c r="S161" s="18">
        <f>'AEO 2023 Table 47 Raw'!V145</f>
        <v>79.758544999999998</v>
      </c>
      <c r="T161" s="18">
        <f>'AEO 2023 Table 47 Raw'!W145</f>
        <v>80.564812000000003</v>
      </c>
      <c r="U161" s="18">
        <f>'AEO 2023 Table 47 Raw'!X145</f>
        <v>81.327788999999996</v>
      </c>
      <c r="V161" s="18">
        <f>'AEO 2023 Table 47 Raw'!Y145</f>
        <v>82.053589000000002</v>
      </c>
      <c r="W161" s="18">
        <f>'AEO 2023 Table 47 Raw'!Z145</f>
        <v>82.744964999999993</v>
      </c>
      <c r="X161" s="18">
        <f>'AEO 2023 Table 47 Raw'!AA145</f>
        <v>83.404449</v>
      </c>
      <c r="Y161" s="18">
        <f>'AEO 2023 Table 47 Raw'!AB145</f>
        <v>84.033835999999994</v>
      </c>
      <c r="Z161" s="18">
        <f>'AEO 2023 Table 47 Raw'!AC145</f>
        <v>84.634856999999997</v>
      </c>
      <c r="AA161" s="18">
        <f>'AEO 2023 Table 47 Raw'!AD145</f>
        <v>85.210953000000003</v>
      </c>
      <c r="AB161" s="18">
        <f>'AEO 2023 Table 47 Raw'!AE145</f>
        <v>85.762046999999995</v>
      </c>
      <c r="AC161" s="18">
        <f>'AEO 2023 Table 47 Raw'!AF145</f>
        <v>86.288871999999998</v>
      </c>
      <c r="AD161" s="18">
        <f>'AEO 2023 Table 47 Raw'!AG145</f>
        <v>86.790169000000006</v>
      </c>
      <c r="AE161" s="18">
        <f>'AEO 2023 Table 47 Raw'!AH145</f>
        <v>87.267905999999996</v>
      </c>
      <c r="AF161" s="54">
        <f>'AEO 2023 Table 47 Raw'!AI145</f>
        <v>1.7000000000000001E-2</v>
      </c>
    </row>
    <row r="162" spans="1:32" ht="15" customHeight="1">
      <c r="AF162" s="55"/>
    </row>
    <row r="163" spans="1:32" ht="12" customHeight="1">
      <c r="B163" s="27" t="s">
        <v>1979</v>
      </c>
      <c r="AF163" s="55"/>
    </row>
    <row r="164" spans="1:32" ht="15" customHeight="1">
      <c r="B164" s="27" t="s">
        <v>1980</v>
      </c>
      <c r="AF164" s="55"/>
    </row>
    <row r="165" spans="1:32" ht="15" customHeight="1">
      <c r="A165" s="8" t="s">
        <v>1981</v>
      </c>
      <c r="B165" s="28" t="s">
        <v>1894</v>
      </c>
      <c r="C165" s="31">
        <f>'AEO 2023 Table 47 Raw'!F148</f>
        <v>79.301177999999993</v>
      </c>
      <c r="D165" s="31">
        <f>'AEO 2023 Table 47 Raw'!G148</f>
        <v>101.63005099999999</v>
      </c>
      <c r="E165" s="31">
        <f>'AEO 2023 Table 47 Raw'!H148</f>
        <v>121.146072</v>
      </c>
      <c r="F165" s="31">
        <f>'AEO 2023 Table 47 Raw'!I148</f>
        <v>133.75103799999999</v>
      </c>
      <c r="G165" s="31">
        <f>'AEO 2023 Table 47 Raw'!J148</f>
        <v>144.38346899999999</v>
      </c>
      <c r="H165" s="31">
        <f>'AEO 2023 Table 47 Raw'!K148</f>
        <v>151.58453399999999</v>
      </c>
      <c r="I165" s="31">
        <f>'AEO 2023 Table 47 Raw'!L148</f>
        <v>157.44383199999999</v>
      </c>
      <c r="J165" s="31">
        <f>'AEO 2023 Table 47 Raw'!M148</f>
        <v>162.801773</v>
      </c>
      <c r="K165" s="31">
        <f>'AEO 2023 Table 47 Raw'!N148</f>
        <v>168.194412</v>
      </c>
      <c r="L165" s="31">
        <f>'AEO 2023 Table 47 Raw'!O148</f>
        <v>173.57832300000001</v>
      </c>
      <c r="M165" s="31">
        <f>'AEO 2023 Table 47 Raw'!P148</f>
        <v>179.07577499999999</v>
      </c>
      <c r="N165" s="31">
        <f>'AEO 2023 Table 47 Raw'!Q148</f>
        <v>184.704071</v>
      </c>
      <c r="O165" s="31">
        <f>'AEO 2023 Table 47 Raw'!R148</f>
        <v>190.47181699999999</v>
      </c>
      <c r="P165" s="31">
        <f>'AEO 2023 Table 47 Raw'!S148</f>
        <v>196.386841</v>
      </c>
      <c r="Q165" s="31">
        <f>'AEO 2023 Table 47 Raw'!T148</f>
        <v>202.43138099999999</v>
      </c>
      <c r="R165" s="31">
        <f>'AEO 2023 Table 47 Raw'!U148</f>
        <v>208.633804</v>
      </c>
      <c r="S165" s="31">
        <f>'AEO 2023 Table 47 Raw'!V148</f>
        <v>214.996399</v>
      </c>
      <c r="T165" s="31">
        <f>'AEO 2023 Table 47 Raw'!W148</f>
        <v>221.51997399999999</v>
      </c>
      <c r="U165" s="31">
        <f>'AEO 2023 Table 47 Raw'!X148</f>
        <v>228.20277400000001</v>
      </c>
      <c r="V165" s="31">
        <f>'AEO 2023 Table 47 Raw'!Y148</f>
        <v>235.039368</v>
      </c>
      <c r="W165" s="31">
        <f>'AEO 2023 Table 47 Raw'!Z148</f>
        <v>242.04367099999999</v>
      </c>
      <c r="X165" s="31">
        <f>'AEO 2023 Table 47 Raw'!AA148</f>
        <v>249.21748400000001</v>
      </c>
      <c r="Y165" s="31">
        <f>'AEO 2023 Table 47 Raw'!AB148</f>
        <v>256.56286599999999</v>
      </c>
      <c r="Z165" s="31">
        <f>'AEO 2023 Table 47 Raw'!AC148</f>
        <v>264.08050500000002</v>
      </c>
      <c r="AA165" s="31">
        <f>'AEO 2023 Table 47 Raw'!AD148</f>
        <v>271.71682700000002</v>
      </c>
      <c r="AB165" s="31">
        <f>'AEO 2023 Table 47 Raw'!AE148</f>
        <v>279.52886999999998</v>
      </c>
      <c r="AC165" s="31">
        <f>'AEO 2023 Table 47 Raw'!AF148</f>
        <v>287.52255200000002</v>
      </c>
      <c r="AD165" s="31">
        <f>'AEO 2023 Table 47 Raw'!AG148</f>
        <v>295.70309400000002</v>
      </c>
      <c r="AE165" s="31">
        <f>'AEO 2023 Table 47 Raw'!AH148</f>
        <v>304.07415800000001</v>
      </c>
      <c r="AF165" s="52">
        <f>'AEO 2023 Table 47 Raw'!AI148</f>
        <v>4.9000000000000002E-2</v>
      </c>
    </row>
    <row r="166" spans="1:32" ht="15" customHeight="1">
      <c r="A166" s="8" t="s">
        <v>1982</v>
      </c>
      <c r="B166" s="28" t="s">
        <v>1896</v>
      </c>
      <c r="C166" s="31">
        <f>'AEO 2023 Table 47 Raw'!F149</f>
        <v>47.678085000000003</v>
      </c>
      <c r="D166" s="31">
        <f>'AEO 2023 Table 47 Raw'!G149</f>
        <v>60.579250000000002</v>
      </c>
      <c r="E166" s="31">
        <f>'AEO 2023 Table 47 Raw'!H149</f>
        <v>71.433159000000003</v>
      </c>
      <c r="F166" s="31">
        <f>'AEO 2023 Table 47 Raw'!I149</f>
        <v>77.759079</v>
      </c>
      <c r="G166" s="31">
        <f>'AEO 2023 Table 47 Raw'!J149</f>
        <v>83.222747999999996</v>
      </c>
      <c r="H166" s="31">
        <f>'AEO 2023 Table 47 Raw'!K149</f>
        <v>87.090667999999994</v>
      </c>
      <c r="I166" s="31">
        <f>'AEO 2023 Table 47 Raw'!L149</f>
        <v>90.329620000000006</v>
      </c>
      <c r="J166" s="31">
        <f>'AEO 2023 Table 47 Raw'!M149</f>
        <v>93.328048999999993</v>
      </c>
      <c r="K166" s="31">
        <f>'AEO 2023 Table 47 Raw'!N149</f>
        <v>96.334464999999994</v>
      </c>
      <c r="L166" s="31">
        <f>'AEO 2023 Table 47 Raw'!O149</f>
        <v>99.321999000000005</v>
      </c>
      <c r="M166" s="31">
        <f>'AEO 2023 Table 47 Raw'!P149</f>
        <v>102.368782</v>
      </c>
      <c r="N166" s="31">
        <f>'AEO 2023 Table 47 Raw'!Q149</f>
        <v>105.485298</v>
      </c>
      <c r="O166" s="31">
        <f>'AEO 2023 Table 47 Raw'!R149</f>
        <v>108.67620100000001</v>
      </c>
      <c r="P166" s="31">
        <f>'AEO 2023 Table 47 Raw'!S149</f>
        <v>111.94573200000001</v>
      </c>
      <c r="Q166" s="31">
        <f>'AEO 2023 Table 47 Raw'!T149</f>
        <v>115.283394</v>
      </c>
      <c r="R166" s="31">
        <f>'AEO 2023 Table 47 Raw'!U149</f>
        <v>118.70564299999999</v>
      </c>
      <c r="S166" s="31">
        <f>'AEO 2023 Table 47 Raw'!V149</f>
        <v>122.213562</v>
      </c>
      <c r="T166" s="31">
        <f>'AEO 2023 Table 47 Raw'!W149</f>
        <v>125.807327</v>
      </c>
      <c r="U166" s="31">
        <f>'AEO 2023 Table 47 Raw'!X149</f>
        <v>129.48561100000001</v>
      </c>
      <c r="V166" s="31">
        <f>'AEO 2023 Table 47 Raw'!Y149</f>
        <v>133.24620100000001</v>
      </c>
      <c r="W166" s="31">
        <f>'AEO 2023 Table 47 Raw'!Z149</f>
        <v>137.09582499999999</v>
      </c>
      <c r="X166" s="31">
        <f>'AEO 2023 Table 47 Raw'!AA149</f>
        <v>141.03517199999999</v>
      </c>
      <c r="Y166" s="31">
        <f>'AEO 2023 Table 47 Raw'!AB149</f>
        <v>145.06509399999999</v>
      </c>
      <c r="Z166" s="31">
        <f>'AEO 2023 Table 47 Raw'!AC149</f>
        <v>149.185654</v>
      </c>
      <c r="AA166" s="31">
        <f>'AEO 2023 Table 47 Raw'!AD149</f>
        <v>153.36450199999999</v>
      </c>
      <c r="AB166" s="31">
        <f>'AEO 2023 Table 47 Raw'!AE149</f>
        <v>157.63568100000001</v>
      </c>
      <c r="AC166" s="31">
        <f>'AEO 2023 Table 47 Raw'!AF149</f>
        <v>162.00212099999999</v>
      </c>
      <c r="AD166" s="31">
        <f>'AEO 2023 Table 47 Raw'!AG149</f>
        <v>166.46650700000001</v>
      </c>
      <c r="AE166" s="31">
        <f>'AEO 2023 Table 47 Raw'!AH149</f>
        <v>171.03038000000001</v>
      </c>
      <c r="AF166" s="52">
        <f>'AEO 2023 Table 47 Raw'!AI149</f>
        <v>4.7E-2</v>
      </c>
    </row>
    <row r="167" spans="1:32" ht="15" customHeight="1">
      <c r="A167" s="8" t="s">
        <v>1983</v>
      </c>
      <c r="B167" s="28" t="s">
        <v>1898</v>
      </c>
      <c r="C167" s="31">
        <f>'AEO 2023 Table 47 Raw'!F150</f>
        <v>27.672314</v>
      </c>
      <c r="D167" s="31">
        <f>'AEO 2023 Table 47 Raw'!G150</f>
        <v>36.190651000000003</v>
      </c>
      <c r="E167" s="31">
        <f>'AEO 2023 Table 47 Raw'!H150</f>
        <v>44.102626999999998</v>
      </c>
      <c r="F167" s="31">
        <f>'AEO 2023 Table 47 Raw'!I150</f>
        <v>50.092044999999999</v>
      </c>
      <c r="G167" s="31">
        <f>'AEO 2023 Table 47 Raw'!J150</f>
        <v>54.982585999999998</v>
      </c>
      <c r="H167" s="31">
        <f>'AEO 2023 Table 47 Raw'!K150</f>
        <v>58.082782999999999</v>
      </c>
      <c r="I167" s="31">
        <f>'AEO 2023 Table 47 Raw'!L150</f>
        <v>60.489162</v>
      </c>
      <c r="J167" s="31">
        <f>'AEO 2023 Table 47 Raw'!M150</f>
        <v>62.643284000000001</v>
      </c>
      <c r="K167" s="31">
        <f>'AEO 2023 Table 47 Raw'!N150</f>
        <v>64.825858999999994</v>
      </c>
      <c r="L167" s="31">
        <f>'AEO 2023 Table 47 Raw'!O150</f>
        <v>67.022644</v>
      </c>
      <c r="M167" s="31">
        <f>'AEO 2023 Table 47 Raw'!P150</f>
        <v>69.270484999999994</v>
      </c>
      <c r="N167" s="31">
        <f>'AEO 2023 Table 47 Raw'!Q150</f>
        <v>71.575378000000001</v>
      </c>
      <c r="O167" s="31">
        <f>'AEO 2023 Table 47 Raw'!R150</f>
        <v>73.940926000000005</v>
      </c>
      <c r="P167" s="31">
        <f>'AEO 2023 Table 47 Raw'!S150</f>
        <v>76.370498999999995</v>
      </c>
      <c r="Q167" s="31">
        <f>'AEO 2023 Table 47 Raw'!T150</f>
        <v>78.857642999999996</v>
      </c>
      <c r="R167" s="31">
        <f>'AEO 2023 Table 47 Raw'!U150</f>
        <v>81.413055</v>
      </c>
      <c r="S167" s="31">
        <f>'AEO 2023 Table 47 Raw'!V150</f>
        <v>84.037871999999993</v>
      </c>
      <c r="T167" s="31">
        <f>'AEO 2023 Table 47 Raw'!W150</f>
        <v>86.732758000000004</v>
      </c>
      <c r="U167" s="31">
        <f>'AEO 2023 Table 47 Raw'!X150</f>
        <v>89.497505000000004</v>
      </c>
      <c r="V167" s="31">
        <f>'AEO 2023 Table 47 Raw'!Y150</f>
        <v>92.328818999999996</v>
      </c>
      <c r="W167" s="31">
        <f>'AEO 2023 Table 47 Raw'!Z150</f>
        <v>95.233681000000004</v>
      </c>
      <c r="X167" s="31">
        <f>'AEO 2023 Table 47 Raw'!AA150</f>
        <v>98.213158000000007</v>
      </c>
      <c r="Y167" s="31">
        <f>'AEO 2023 Table 47 Raw'!AB150</f>
        <v>101.268517</v>
      </c>
      <c r="Z167" s="31">
        <f>'AEO 2023 Table 47 Raw'!AC150</f>
        <v>104.400452</v>
      </c>
      <c r="AA167" s="31">
        <f>'AEO 2023 Table 47 Raw'!AD150</f>
        <v>107.59034</v>
      </c>
      <c r="AB167" s="31">
        <f>'AEO 2023 Table 47 Raw'!AE150</f>
        <v>110.858566</v>
      </c>
      <c r="AC167" s="31">
        <f>'AEO 2023 Table 47 Raw'!AF150</f>
        <v>114.207832</v>
      </c>
      <c r="AD167" s="31">
        <f>'AEO 2023 Table 47 Raw'!AG150</f>
        <v>117.64065600000001</v>
      </c>
      <c r="AE167" s="31">
        <f>'AEO 2023 Table 47 Raw'!AH150</f>
        <v>121.159058</v>
      </c>
      <c r="AF167" s="52">
        <f>'AEO 2023 Table 47 Raw'!AI150</f>
        <v>5.3999999999999999E-2</v>
      </c>
    </row>
    <row r="168" spans="1:32" ht="15" customHeight="1">
      <c r="A168" s="8" t="s">
        <v>1984</v>
      </c>
      <c r="B168" s="28" t="s">
        <v>1985</v>
      </c>
      <c r="C168" s="31">
        <f>'AEO 2023 Table 47 Raw'!F151</f>
        <v>3.9507759999999998</v>
      </c>
      <c r="D168" s="31">
        <f>'AEO 2023 Table 47 Raw'!G151</f>
        <v>4.8601390000000002</v>
      </c>
      <c r="E168" s="31">
        <f>'AEO 2023 Table 47 Raw'!H151</f>
        <v>5.6102879999999997</v>
      </c>
      <c r="F168" s="31">
        <f>'AEO 2023 Table 47 Raw'!I151</f>
        <v>5.8999009999999998</v>
      </c>
      <c r="G168" s="31">
        <f>'AEO 2023 Table 47 Raw'!J151</f>
        <v>6.1781309999999996</v>
      </c>
      <c r="H168" s="31">
        <f>'AEO 2023 Table 47 Raw'!K151</f>
        <v>6.4110950000000004</v>
      </c>
      <c r="I168" s="31">
        <f>'AEO 2023 Table 47 Raw'!L151</f>
        <v>6.6250410000000004</v>
      </c>
      <c r="J168" s="31">
        <f>'AEO 2023 Table 47 Raw'!M151</f>
        <v>6.8304140000000002</v>
      </c>
      <c r="K168" s="31">
        <f>'AEO 2023 Table 47 Raw'!N151</f>
        <v>7.0340759999999998</v>
      </c>
      <c r="L168" s="31">
        <f>'AEO 2023 Table 47 Raw'!O151</f>
        <v>7.2336809999999998</v>
      </c>
      <c r="M168" s="31">
        <f>'AEO 2023 Table 47 Raw'!P151</f>
        <v>7.4365009999999998</v>
      </c>
      <c r="N168" s="31">
        <f>'AEO 2023 Table 47 Raw'!Q151</f>
        <v>7.6434049999999996</v>
      </c>
      <c r="O168" s="31">
        <f>'AEO 2023 Table 47 Raw'!R151</f>
        <v>7.8546870000000002</v>
      </c>
      <c r="P168" s="31">
        <f>'AEO 2023 Table 47 Raw'!S151</f>
        <v>8.0706039999999994</v>
      </c>
      <c r="Q168" s="31">
        <f>'AEO 2023 Table 47 Raw'!T151</f>
        <v>8.2903300000000009</v>
      </c>
      <c r="R168" s="31">
        <f>'AEO 2023 Table 47 Raw'!U151</f>
        <v>8.5151039999999991</v>
      </c>
      <c r="S168" s="31">
        <f>'AEO 2023 Table 47 Raw'!V151</f>
        <v>8.7449670000000008</v>
      </c>
      <c r="T168" s="31">
        <f>'AEO 2023 Table 47 Raw'!W151</f>
        <v>8.9798720000000003</v>
      </c>
      <c r="U168" s="31">
        <f>'AEO 2023 Table 47 Raw'!X151</f>
        <v>9.2196569999999998</v>
      </c>
      <c r="V168" s="31">
        <f>'AEO 2023 Table 47 Raw'!Y151</f>
        <v>9.4643420000000003</v>
      </c>
      <c r="W168" s="31">
        <f>'AEO 2023 Table 47 Raw'!Z151</f>
        <v>9.7141710000000003</v>
      </c>
      <c r="X168" s="31">
        <f>'AEO 2023 Table 47 Raw'!AA151</f>
        <v>9.9691340000000004</v>
      </c>
      <c r="Y168" s="31">
        <f>'AEO 2023 Table 47 Raw'!AB151</f>
        <v>10.229227</v>
      </c>
      <c r="Z168" s="31">
        <f>'AEO 2023 Table 47 Raw'!AC151</f>
        <v>10.494389999999999</v>
      </c>
      <c r="AA168" s="31">
        <f>'AEO 2023 Table 47 Raw'!AD151</f>
        <v>10.761946999999999</v>
      </c>
      <c r="AB168" s="31">
        <f>'AEO 2023 Table 47 Raw'!AE151</f>
        <v>11.034632999999999</v>
      </c>
      <c r="AC168" s="31">
        <f>'AEO 2023 Table 47 Raw'!AF151</f>
        <v>11.31259</v>
      </c>
      <c r="AD168" s="31">
        <f>'AEO 2023 Table 47 Raw'!AG151</f>
        <v>11.595942000000001</v>
      </c>
      <c r="AE168" s="31">
        <f>'AEO 2023 Table 47 Raw'!AH151</f>
        <v>11.884709000000001</v>
      </c>
      <c r="AF168" s="52">
        <f>'AEO 2023 Table 47 Raw'!AI151</f>
        <v>0.04</v>
      </c>
    </row>
    <row r="169" spans="1:32" ht="15" customHeight="1">
      <c r="B169" s="27" t="s">
        <v>1986</v>
      </c>
      <c r="AF169" s="55"/>
    </row>
    <row r="170" spans="1:32" ht="15" customHeight="1">
      <c r="A170" s="8" t="s">
        <v>1987</v>
      </c>
      <c r="B170" s="28" t="s">
        <v>1894</v>
      </c>
      <c r="C170" s="31">
        <f>'AEO 2023 Table 47 Raw'!F153</f>
        <v>2683.0664059999999</v>
      </c>
      <c r="D170" s="31">
        <f>'AEO 2023 Table 47 Raw'!G153</f>
        <v>3004.8544919999999</v>
      </c>
      <c r="E170" s="31">
        <f>'AEO 2023 Table 47 Raw'!H153</f>
        <v>3179.6435550000001</v>
      </c>
      <c r="F170" s="31">
        <f>'AEO 2023 Table 47 Raw'!I153</f>
        <v>3317.3186040000001</v>
      </c>
      <c r="G170" s="31">
        <f>'AEO 2023 Table 47 Raw'!J153</f>
        <v>3488.1293949999999</v>
      </c>
      <c r="H170" s="31">
        <f>'AEO 2023 Table 47 Raw'!K153</f>
        <v>3619.9882809999999</v>
      </c>
      <c r="I170" s="31">
        <f>'AEO 2023 Table 47 Raw'!L153</f>
        <v>3746.866211</v>
      </c>
      <c r="J170" s="31">
        <f>'AEO 2023 Table 47 Raw'!M153</f>
        <v>3866.138672</v>
      </c>
      <c r="K170" s="31">
        <f>'AEO 2023 Table 47 Raw'!N153</f>
        <v>3984.7014159999999</v>
      </c>
      <c r="L170" s="31">
        <f>'AEO 2023 Table 47 Raw'!O153</f>
        <v>4106.1660160000001</v>
      </c>
      <c r="M170" s="31">
        <f>'AEO 2023 Table 47 Raw'!P153</f>
        <v>4234.1674800000001</v>
      </c>
      <c r="N170" s="31">
        <f>'AEO 2023 Table 47 Raw'!Q153</f>
        <v>4364.3461909999996</v>
      </c>
      <c r="O170" s="31">
        <f>'AEO 2023 Table 47 Raw'!R153</f>
        <v>4492.8154299999997</v>
      </c>
      <c r="P170" s="31">
        <f>'AEO 2023 Table 47 Raw'!S153</f>
        <v>4623.0224609999996</v>
      </c>
      <c r="Q170" s="31">
        <f>'AEO 2023 Table 47 Raw'!T153</f>
        <v>4757.1152339999999</v>
      </c>
      <c r="R170" s="31">
        <f>'AEO 2023 Table 47 Raw'!U153</f>
        <v>4895.7231449999999</v>
      </c>
      <c r="S170" s="31">
        <f>'AEO 2023 Table 47 Raw'!V153</f>
        <v>5039.0322269999997</v>
      </c>
      <c r="T170" s="31">
        <f>'AEO 2023 Table 47 Raw'!W153</f>
        <v>5185.8525390000004</v>
      </c>
      <c r="U170" s="31">
        <f>'AEO 2023 Table 47 Raw'!X153</f>
        <v>5337.7739259999998</v>
      </c>
      <c r="V170" s="31">
        <f>'AEO 2023 Table 47 Raw'!Y153</f>
        <v>5492.0742190000001</v>
      </c>
      <c r="W170" s="31">
        <f>'AEO 2023 Table 47 Raw'!Z153</f>
        <v>5650.373047</v>
      </c>
      <c r="X170" s="31">
        <f>'AEO 2023 Table 47 Raw'!AA153</f>
        <v>5812.0830079999996</v>
      </c>
      <c r="Y170" s="31">
        <f>'AEO 2023 Table 47 Raw'!AB153</f>
        <v>5976.6274409999996</v>
      </c>
      <c r="Z170" s="31">
        <f>'AEO 2023 Table 47 Raw'!AC153</f>
        <v>6142.4643550000001</v>
      </c>
      <c r="AA170" s="31">
        <f>'AEO 2023 Table 47 Raw'!AD153</f>
        <v>6310.3242190000001</v>
      </c>
      <c r="AB170" s="31">
        <f>'AEO 2023 Table 47 Raw'!AE153</f>
        <v>6481.419922</v>
      </c>
      <c r="AC170" s="31">
        <f>'AEO 2023 Table 47 Raw'!AF153</f>
        <v>6655.6152339999999</v>
      </c>
      <c r="AD170" s="31">
        <f>'AEO 2023 Table 47 Raw'!AG153</f>
        <v>6832.3398440000001</v>
      </c>
      <c r="AE170" s="31">
        <f>'AEO 2023 Table 47 Raw'!AH153</f>
        <v>7011.6440430000002</v>
      </c>
      <c r="AF170" s="52">
        <f>'AEO 2023 Table 47 Raw'!AI153</f>
        <v>3.5000000000000003E-2</v>
      </c>
    </row>
    <row r="171" spans="1:32" ht="15" customHeight="1">
      <c r="A171" s="8" t="s">
        <v>1988</v>
      </c>
      <c r="B171" s="28" t="s">
        <v>1896</v>
      </c>
      <c r="C171" s="31">
        <f>'AEO 2023 Table 47 Raw'!F154</f>
        <v>1365.956543</v>
      </c>
      <c r="D171" s="31">
        <f>'AEO 2023 Table 47 Raw'!G154</f>
        <v>1815.0357670000001</v>
      </c>
      <c r="E171" s="31">
        <f>'AEO 2023 Table 47 Raw'!H154</f>
        <v>2152.5219729999999</v>
      </c>
      <c r="F171" s="31">
        <f>'AEO 2023 Table 47 Raw'!I154</f>
        <v>2352.9526369999999</v>
      </c>
      <c r="G171" s="31">
        <f>'AEO 2023 Table 47 Raw'!J154</f>
        <v>2578.5668949999999</v>
      </c>
      <c r="H171" s="31">
        <f>'AEO 2023 Table 47 Raw'!K154</f>
        <v>2707.555664</v>
      </c>
      <c r="I171" s="31">
        <f>'AEO 2023 Table 47 Raw'!L154</f>
        <v>2822.4821780000002</v>
      </c>
      <c r="J171" s="31">
        <f>'AEO 2023 Table 47 Raw'!M154</f>
        <v>2911.1027829999998</v>
      </c>
      <c r="K171" s="31">
        <f>'AEO 2023 Table 47 Raw'!N154</f>
        <v>3000.19751</v>
      </c>
      <c r="L171" s="31">
        <f>'AEO 2023 Table 47 Raw'!O154</f>
        <v>3090.4453119999998</v>
      </c>
      <c r="M171" s="31">
        <f>'AEO 2023 Table 47 Raw'!P154</f>
        <v>3183.960693</v>
      </c>
      <c r="N171" s="31">
        <f>'AEO 2023 Table 47 Raw'!Q154</f>
        <v>3279.5664059999999</v>
      </c>
      <c r="O171" s="31">
        <f>'AEO 2023 Table 47 Raw'!R154</f>
        <v>3375.6767580000001</v>
      </c>
      <c r="P171" s="31">
        <f>'AEO 2023 Table 47 Raw'!S154</f>
        <v>3473.7790530000002</v>
      </c>
      <c r="Q171" s="31">
        <f>'AEO 2023 Table 47 Raw'!T154</f>
        <v>3574.6906739999999</v>
      </c>
      <c r="R171" s="31">
        <f>'AEO 2023 Table 47 Raw'!U154</f>
        <v>3678.9440920000002</v>
      </c>
      <c r="S171" s="31">
        <f>'AEO 2023 Table 47 Raw'!V154</f>
        <v>3786.679443</v>
      </c>
      <c r="T171" s="31">
        <f>'AEO 2023 Table 47 Raw'!W154</f>
        <v>3897.4423830000001</v>
      </c>
      <c r="U171" s="31">
        <f>'AEO 2023 Table 47 Raw'!X154</f>
        <v>4012.033203</v>
      </c>
      <c r="V171" s="31">
        <f>'AEO 2023 Table 47 Raw'!Y154</f>
        <v>4128.9389650000003</v>
      </c>
      <c r="W171" s="31">
        <f>'AEO 2023 Table 47 Raw'!Z154</f>
        <v>4249.1440430000002</v>
      </c>
      <c r="X171" s="31">
        <f>'AEO 2023 Table 47 Raw'!AA154</f>
        <v>4372.451172</v>
      </c>
      <c r="Y171" s="31">
        <f>'AEO 2023 Table 47 Raw'!AB154</f>
        <v>4498.7680659999996</v>
      </c>
      <c r="Z171" s="31">
        <f>'AEO 2023 Table 47 Raw'!AC154</f>
        <v>4627.5498049999997</v>
      </c>
      <c r="AA171" s="31">
        <f>'AEO 2023 Table 47 Raw'!AD154</f>
        <v>4758.7285160000001</v>
      </c>
      <c r="AB171" s="31">
        <f>'AEO 2023 Table 47 Raw'!AE154</f>
        <v>4893.2329099999997</v>
      </c>
      <c r="AC171" s="31">
        <f>'AEO 2023 Table 47 Raw'!AF154</f>
        <v>5031.2045900000003</v>
      </c>
      <c r="AD171" s="31">
        <f>'AEO 2023 Table 47 Raw'!AG154</f>
        <v>5172.6411129999997</v>
      </c>
      <c r="AE171" s="31">
        <f>'AEO 2023 Table 47 Raw'!AH154</f>
        <v>5317.8256840000004</v>
      </c>
      <c r="AF171" s="52">
        <f>'AEO 2023 Table 47 Raw'!AI154</f>
        <v>0.05</v>
      </c>
    </row>
    <row r="172" spans="1:32" ht="12" customHeight="1">
      <c r="A172" s="8" t="s">
        <v>1989</v>
      </c>
      <c r="B172" s="28" t="s">
        <v>1898</v>
      </c>
      <c r="C172" s="31">
        <f>'AEO 2023 Table 47 Raw'!F155</f>
        <v>324.33532700000001</v>
      </c>
      <c r="D172" s="31">
        <f>'AEO 2023 Table 47 Raw'!G155</f>
        <v>350.07336400000003</v>
      </c>
      <c r="E172" s="31">
        <f>'AEO 2023 Table 47 Raw'!H155</f>
        <v>361.47143599999998</v>
      </c>
      <c r="F172" s="31">
        <f>'AEO 2023 Table 47 Raw'!I155</f>
        <v>372.34155299999998</v>
      </c>
      <c r="G172" s="31">
        <f>'AEO 2023 Table 47 Raw'!J155</f>
        <v>387.67550699999998</v>
      </c>
      <c r="H172" s="31">
        <f>'AEO 2023 Table 47 Raw'!K155</f>
        <v>401.05737299999998</v>
      </c>
      <c r="I172" s="31">
        <f>'AEO 2023 Table 47 Raw'!L155</f>
        <v>414.347961</v>
      </c>
      <c r="J172" s="31">
        <f>'AEO 2023 Table 47 Raw'!M155</f>
        <v>427.38775600000002</v>
      </c>
      <c r="K172" s="31">
        <f>'AEO 2023 Table 47 Raw'!N155</f>
        <v>440.263824</v>
      </c>
      <c r="L172" s="31">
        <f>'AEO 2023 Table 47 Raw'!O155</f>
        <v>453.51907299999999</v>
      </c>
      <c r="M172" s="31">
        <f>'AEO 2023 Table 47 Raw'!P155</f>
        <v>467.65096999999997</v>
      </c>
      <c r="N172" s="31">
        <f>'AEO 2023 Table 47 Raw'!Q155</f>
        <v>482.00097699999998</v>
      </c>
      <c r="O172" s="31">
        <f>'AEO 2023 Table 47 Raw'!R155</f>
        <v>496.01190200000002</v>
      </c>
      <c r="P172" s="31">
        <f>'AEO 2023 Table 47 Raw'!S155</f>
        <v>510.16720600000002</v>
      </c>
      <c r="Q172" s="31">
        <f>'AEO 2023 Table 47 Raw'!T155</f>
        <v>524.78045699999996</v>
      </c>
      <c r="R172" s="31">
        <f>'AEO 2023 Table 47 Raw'!U155</f>
        <v>539.92236300000002</v>
      </c>
      <c r="S172" s="31">
        <f>'AEO 2023 Table 47 Raw'!V155</f>
        <v>555.61492899999996</v>
      </c>
      <c r="T172" s="31">
        <f>'AEO 2023 Table 47 Raw'!W155</f>
        <v>571.68298300000004</v>
      </c>
      <c r="U172" s="31">
        <f>'AEO 2023 Table 47 Raw'!X155</f>
        <v>588.33850099999995</v>
      </c>
      <c r="V172" s="31">
        <f>'AEO 2023 Table 47 Raw'!Y155</f>
        <v>605.21984899999995</v>
      </c>
      <c r="W172" s="31">
        <f>'AEO 2023 Table 47 Raw'!Z155</f>
        <v>622.53668200000004</v>
      </c>
      <c r="X172" s="31">
        <f>'AEO 2023 Table 47 Raw'!AA155</f>
        <v>640.20806900000002</v>
      </c>
      <c r="Y172" s="31">
        <f>'AEO 2023 Table 47 Raw'!AB155</f>
        <v>658.15197799999999</v>
      </c>
      <c r="Z172" s="31">
        <f>'AEO 2023 Table 47 Raw'!AC155</f>
        <v>676.15301499999998</v>
      </c>
      <c r="AA172" s="31">
        <f>'AEO 2023 Table 47 Raw'!AD155</f>
        <v>694.35919200000001</v>
      </c>
      <c r="AB172" s="31">
        <f>'AEO 2023 Table 47 Raw'!AE155</f>
        <v>712.903503</v>
      </c>
      <c r="AC172" s="31">
        <f>'AEO 2023 Table 47 Raw'!AF155</f>
        <v>731.75134300000002</v>
      </c>
      <c r="AD172" s="31">
        <f>'AEO 2023 Table 47 Raw'!AG155</f>
        <v>750.81225600000005</v>
      </c>
      <c r="AE172" s="31">
        <f>'AEO 2023 Table 47 Raw'!AH155</f>
        <v>770.08294699999999</v>
      </c>
      <c r="AF172" s="52">
        <f>'AEO 2023 Table 47 Raw'!AI155</f>
        <v>3.1E-2</v>
      </c>
    </row>
    <row r="173" spans="1:32" ht="15" customHeight="1">
      <c r="A173" s="8" t="s">
        <v>1990</v>
      </c>
      <c r="B173" s="28" t="s">
        <v>1985</v>
      </c>
      <c r="C173" s="31">
        <f>'AEO 2023 Table 47 Raw'!F156</f>
        <v>0</v>
      </c>
      <c r="D173" s="31">
        <f>'AEO 2023 Table 47 Raw'!G156</f>
        <v>0</v>
      </c>
      <c r="E173" s="31">
        <f>'AEO 2023 Table 47 Raw'!H156</f>
        <v>0</v>
      </c>
      <c r="F173" s="31">
        <f>'AEO 2023 Table 47 Raw'!I156</f>
        <v>0</v>
      </c>
      <c r="G173" s="31">
        <f>'AEO 2023 Table 47 Raw'!J156</f>
        <v>0</v>
      </c>
      <c r="H173" s="31">
        <f>'AEO 2023 Table 47 Raw'!K156</f>
        <v>0</v>
      </c>
      <c r="I173" s="31">
        <f>'AEO 2023 Table 47 Raw'!L156</f>
        <v>0</v>
      </c>
      <c r="J173" s="31">
        <f>'AEO 2023 Table 47 Raw'!M156</f>
        <v>0</v>
      </c>
      <c r="K173" s="31">
        <f>'AEO 2023 Table 47 Raw'!N156</f>
        <v>0</v>
      </c>
      <c r="L173" s="31">
        <f>'AEO 2023 Table 47 Raw'!O156</f>
        <v>0</v>
      </c>
      <c r="M173" s="31">
        <f>'AEO 2023 Table 47 Raw'!P156</f>
        <v>0</v>
      </c>
      <c r="N173" s="31">
        <f>'AEO 2023 Table 47 Raw'!Q156</f>
        <v>0</v>
      </c>
      <c r="O173" s="31">
        <f>'AEO 2023 Table 47 Raw'!R156</f>
        <v>0</v>
      </c>
      <c r="P173" s="31">
        <f>'AEO 2023 Table 47 Raw'!S156</f>
        <v>0</v>
      </c>
      <c r="Q173" s="31">
        <f>'AEO 2023 Table 47 Raw'!T156</f>
        <v>0</v>
      </c>
      <c r="R173" s="31">
        <f>'AEO 2023 Table 47 Raw'!U156</f>
        <v>0</v>
      </c>
      <c r="S173" s="31">
        <f>'AEO 2023 Table 47 Raw'!V156</f>
        <v>0</v>
      </c>
      <c r="T173" s="31">
        <f>'AEO 2023 Table 47 Raw'!W156</f>
        <v>0</v>
      </c>
      <c r="U173" s="31">
        <f>'AEO 2023 Table 47 Raw'!X156</f>
        <v>0</v>
      </c>
      <c r="V173" s="31">
        <f>'AEO 2023 Table 47 Raw'!Y156</f>
        <v>0</v>
      </c>
      <c r="W173" s="31">
        <f>'AEO 2023 Table 47 Raw'!Z156</f>
        <v>0</v>
      </c>
      <c r="X173" s="31">
        <f>'AEO 2023 Table 47 Raw'!AA156</f>
        <v>0</v>
      </c>
      <c r="Y173" s="31">
        <f>'AEO 2023 Table 47 Raw'!AB156</f>
        <v>0</v>
      </c>
      <c r="Z173" s="31">
        <f>'AEO 2023 Table 47 Raw'!AC156</f>
        <v>0</v>
      </c>
      <c r="AA173" s="31">
        <f>'AEO 2023 Table 47 Raw'!AD156</f>
        <v>0</v>
      </c>
      <c r="AB173" s="31">
        <f>'AEO 2023 Table 47 Raw'!AE156</f>
        <v>0</v>
      </c>
      <c r="AC173" s="31">
        <f>'AEO 2023 Table 47 Raw'!AF156</f>
        <v>0</v>
      </c>
      <c r="AD173" s="31">
        <f>'AEO 2023 Table 47 Raw'!AG156</f>
        <v>0</v>
      </c>
      <c r="AE173" s="31">
        <f>'AEO 2023 Table 47 Raw'!AH156</f>
        <v>0</v>
      </c>
      <c r="AF173" s="52">
        <f>'AEO 2023 Table 47 Raw'!AI156</f>
        <v>0</v>
      </c>
    </row>
    <row r="174" spans="1:32" ht="15" customHeight="1">
      <c r="AF174" s="55"/>
    </row>
    <row r="175" spans="1:32" ht="15" customHeight="1">
      <c r="B175" s="27" t="s">
        <v>120</v>
      </c>
      <c r="AF175" s="55"/>
    </row>
    <row r="176" spans="1:32" ht="15" customHeight="1">
      <c r="B176" s="27" t="s">
        <v>1991</v>
      </c>
      <c r="AF176" s="55"/>
    </row>
    <row r="177" spans="1:32" ht="15" customHeight="1">
      <c r="A177" s="8" t="s">
        <v>1992</v>
      </c>
      <c r="B177" s="28" t="s">
        <v>1808</v>
      </c>
      <c r="C177" s="29">
        <f>'AEO 2023 Table 47 Raw'!F159</f>
        <v>0</v>
      </c>
      <c r="D177" s="29">
        <f>'AEO 2023 Table 47 Raw'!G159</f>
        <v>39.340881000000003</v>
      </c>
      <c r="E177" s="29">
        <f>'AEO 2023 Table 47 Raw'!H159</f>
        <v>37.988616999999998</v>
      </c>
      <c r="F177" s="29">
        <f>'AEO 2023 Table 47 Raw'!I159</f>
        <v>7.9354370000000003</v>
      </c>
      <c r="G177" s="29">
        <f>'AEO 2023 Table 47 Raw'!J159</f>
        <v>22.899474999999999</v>
      </c>
      <c r="H177" s="29">
        <f>'AEO 2023 Table 47 Raw'!K159</f>
        <v>65.770118999999994</v>
      </c>
      <c r="I177" s="29">
        <f>'AEO 2023 Table 47 Raw'!L159</f>
        <v>67.841369999999998</v>
      </c>
      <c r="J177" s="29">
        <f>'AEO 2023 Table 47 Raw'!M159</f>
        <v>64.843872000000005</v>
      </c>
      <c r="K177" s="29">
        <f>'AEO 2023 Table 47 Raw'!N159</f>
        <v>61.797545999999997</v>
      </c>
      <c r="L177" s="29">
        <f>'AEO 2023 Table 47 Raw'!O159</f>
        <v>61.889342999999997</v>
      </c>
      <c r="M177" s="29">
        <f>'AEO 2023 Table 47 Raw'!P159</f>
        <v>65.417113999999998</v>
      </c>
      <c r="N177" s="29">
        <f>'AEO 2023 Table 47 Raw'!Q159</f>
        <v>64.408493000000007</v>
      </c>
      <c r="O177" s="29">
        <f>'AEO 2023 Table 47 Raw'!R159</f>
        <v>59.074790999999998</v>
      </c>
      <c r="P177" s="29">
        <f>'AEO 2023 Table 47 Raw'!S159</f>
        <v>57.096992</v>
      </c>
      <c r="Q177" s="29">
        <f>'AEO 2023 Table 47 Raw'!T159</f>
        <v>57.945704999999997</v>
      </c>
      <c r="R177" s="29">
        <f>'AEO 2023 Table 47 Raw'!U159</f>
        <v>59.668900000000001</v>
      </c>
      <c r="S177" s="29">
        <f>'AEO 2023 Table 47 Raw'!V159</f>
        <v>61.945683000000002</v>
      </c>
      <c r="T177" s="29">
        <f>'AEO 2023 Table 47 Raw'!W159</f>
        <v>63.071460999999999</v>
      </c>
      <c r="U177" s="29">
        <f>'AEO 2023 Table 47 Raw'!X159</f>
        <v>65.706481999999994</v>
      </c>
      <c r="V177" s="29">
        <f>'AEO 2023 Table 47 Raw'!Y159</f>
        <v>65.747039999999998</v>
      </c>
      <c r="W177" s="29">
        <f>'AEO 2023 Table 47 Raw'!Z159</f>
        <v>67.314468000000005</v>
      </c>
      <c r="X177" s="29">
        <f>'AEO 2023 Table 47 Raw'!AA159</f>
        <v>68.832672000000002</v>
      </c>
      <c r="Y177" s="29">
        <f>'AEO 2023 Table 47 Raw'!AB159</f>
        <v>70.226035999999993</v>
      </c>
      <c r="Z177" s="29">
        <f>'AEO 2023 Table 47 Raw'!AC159</f>
        <v>70.609099999999998</v>
      </c>
      <c r="AA177" s="29">
        <f>'AEO 2023 Table 47 Raw'!AD159</f>
        <v>72.683494999999994</v>
      </c>
      <c r="AB177" s="29">
        <f>'AEO 2023 Table 47 Raw'!AE159</f>
        <v>75.066970999999995</v>
      </c>
      <c r="AC177" s="29">
        <f>'AEO 2023 Table 47 Raw'!AF159</f>
        <v>77.259933000000004</v>
      </c>
      <c r="AD177" s="29">
        <f>'AEO 2023 Table 47 Raw'!AG159</f>
        <v>79.321548000000007</v>
      </c>
      <c r="AE177" s="29">
        <f>'AEO 2023 Table 47 Raw'!AH159</f>
        <v>81.872428999999997</v>
      </c>
      <c r="AF177" s="52" t="str">
        <f>'AEO 2023 Table 47 Raw'!AI159</f>
        <v>- -</v>
      </c>
    </row>
    <row r="178" spans="1:32" ht="15" customHeight="1">
      <c r="A178" s="8" t="s">
        <v>1993</v>
      </c>
      <c r="B178" s="28" t="s">
        <v>1810</v>
      </c>
      <c r="C178" s="29">
        <f>'AEO 2023 Table 47 Raw'!F160</f>
        <v>203.86596700000001</v>
      </c>
      <c r="D178" s="29">
        <f>'AEO 2023 Table 47 Raw'!G160</f>
        <v>165.05175800000001</v>
      </c>
      <c r="E178" s="29">
        <f>'AEO 2023 Table 47 Raw'!H160</f>
        <v>28.532226999999999</v>
      </c>
      <c r="F178" s="29">
        <f>'AEO 2023 Table 47 Raw'!I160</f>
        <v>33.744629000000003</v>
      </c>
      <c r="G178" s="29">
        <f>'AEO 2023 Table 47 Raw'!J160</f>
        <v>78.634521000000007</v>
      </c>
      <c r="H178" s="29">
        <f>'AEO 2023 Table 47 Raw'!K160</f>
        <v>83.990966999999998</v>
      </c>
      <c r="I178" s="29">
        <f>'AEO 2023 Table 47 Raw'!L160</f>
        <v>88.002441000000005</v>
      </c>
      <c r="J178" s="29">
        <f>'AEO 2023 Table 47 Raw'!M160</f>
        <v>85.537109000000001</v>
      </c>
      <c r="K178" s="29">
        <f>'AEO 2023 Table 47 Raw'!N160</f>
        <v>83.518799000000001</v>
      </c>
      <c r="L178" s="29">
        <f>'AEO 2023 Table 47 Raw'!O160</f>
        <v>90.350098000000003</v>
      </c>
      <c r="M178" s="29">
        <f>'AEO 2023 Table 47 Raw'!P160</f>
        <v>106.419678</v>
      </c>
      <c r="N178" s="29">
        <f>'AEO 2023 Table 47 Raw'!Q160</f>
        <v>110.49243199999999</v>
      </c>
      <c r="O178" s="29">
        <f>'AEO 2023 Table 47 Raw'!R160</f>
        <v>103.49292</v>
      </c>
      <c r="P178" s="29">
        <f>'AEO 2023 Table 47 Raw'!S160</f>
        <v>104.525391</v>
      </c>
      <c r="Q178" s="29">
        <f>'AEO 2023 Table 47 Raw'!T160</f>
        <v>111.57714799999999</v>
      </c>
      <c r="R178" s="29">
        <f>'AEO 2023 Table 47 Raw'!U160</f>
        <v>119.583252</v>
      </c>
      <c r="S178" s="29">
        <f>'AEO 2023 Table 47 Raw'!V160</f>
        <v>127.74706999999999</v>
      </c>
      <c r="T178" s="29">
        <f>'AEO 2023 Table 47 Raw'!W160</f>
        <v>132.03637699999999</v>
      </c>
      <c r="U178" s="29">
        <f>'AEO 2023 Table 47 Raw'!X160</f>
        <v>139.033691</v>
      </c>
      <c r="V178" s="29">
        <f>'AEO 2023 Table 47 Raw'!Y160</f>
        <v>138.71459999999999</v>
      </c>
      <c r="W178" s="29">
        <f>'AEO 2023 Table 47 Raw'!Z160</f>
        <v>141.738281</v>
      </c>
      <c r="X178" s="29">
        <f>'AEO 2023 Table 47 Raw'!AA160</f>
        <v>144.325684</v>
      </c>
      <c r="Y178" s="29">
        <f>'AEO 2023 Table 47 Raw'!AB160</f>
        <v>146.691406</v>
      </c>
      <c r="Z178" s="29">
        <f>'AEO 2023 Table 47 Raw'!AC160</f>
        <v>146.599121</v>
      </c>
      <c r="AA178" s="29">
        <f>'AEO 2023 Table 47 Raw'!AD160</f>
        <v>150.802246</v>
      </c>
      <c r="AB178" s="29">
        <f>'AEO 2023 Table 47 Raw'!AE160</f>
        <v>156.00903299999999</v>
      </c>
      <c r="AC178" s="29">
        <f>'AEO 2023 Table 47 Raw'!AF160</f>
        <v>160.830566</v>
      </c>
      <c r="AD178" s="29">
        <f>'AEO 2023 Table 47 Raw'!AG160</f>
        <v>165.24877900000001</v>
      </c>
      <c r="AE178" s="29">
        <f>'AEO 2023 Table 47 Raw'!AH160</f>
        <v>170.92163099999999</v>
      </c>
      <c r="AF178" s="52">
        <f>'AEO 2023 Table 47 Raw'!AI160</f>
        <v>-6.0000000000000001E-3</v>
      </c>
    </row>
    <row r="179" spans="1:32" ht="15" customHeight="1">
      <c r="A179" s="8" t="s">
        <v>1994</v>
      </c>
      <c r="B179" s="28" t="s">
        <v>1812</v>
      </c>
      <c r="C179" s="29">
        <f>'AEO 2023 Table 47 Raw'!F161</f>
        <v>0</v>
      </c>
      <c r="D179" s="29">
        <f>'AEO 2023 Table 47 Raw'!G161</f>
        <v>15.678391</v>
      </c>
      <c r="E179" s="29">
        <f>'AEO 2023 Table 47 Raw'!H161</f>
        <v>51.316887000000001</v>
      </c>
      <c r="F179" s="29">
        <f>'AEO 2023 Table 47 Raw'!I161</f>
        <v>50.117165</v>
      </c>
      <c r="G179" s="29">
        <f>'AEO 2023 Table 47 Raw'!J161</f>
        <v>52.954346000000001</v>
      </c>
      <c r="H179" s="29">
        <f>'AEO 2023 Table 47 Raw'!K161</f>
        <v>57.051322999999996</v>
      </c>
      <c r="I179" s="29">
        <f>'AEO 2023 Table 47 Raw'!L161</f>
        <v>44.861697999999997</v>
      </c>
      <c r="J179" s="29">
        <f>'AEO 2023 Table 47 Raw'!M161</f>
        <v>46.635117000000001</v>
      </c>
      <c r="K179" s="29">
        <f>'AEO 2023 Table 47 Raw'!N161</f>
        <v>49.951324</v>
      </c>
      <c r="L179" s="29">
        <f>'AEO 2023 Table 47 Raw'!O161</f>
        <v>50.769165000000001</v>
      </c>
      <c r="M179" s="29">
        <f>'AEO 2023 Table 47 Raw'!P161</f>
        <v>51.472060999999997</v>
      </c>
      <c r="N179" s="29">
        <f>'AEO 2023 Table 47 Raw'!Q161</f>
        <v>52.399932999999997</v>
      </c>
      <c r="O179" s="29">
        <f>'AEO 2023 Table 47 Raw'!R161</f>
        <v>53.103180000000002</v>
      </c>
      <c r="P179" s="29">
        <f>'AEO 2023 Table 47 Raw'!S161</f>
        <v>53.605300999999997</v>
      </c>
      <c r="Q179" s="29">
        <f>'AEO 2023 Table 47 Raw'!T161</f>
        <v>56.171036000000001</v>
      </c>
      <c r="R179" s="29">
        <f>'AEO 2023 Table 47 Raw'!U161</f>
        <v>56.427169999999997</v>
      </c>
      <c r="S179" s="29">
        <f>'AEO 2023 Table 47 Raw'!V161</f>
        <v>57.608795000000001</v>
      </c>
      <c r="T179" s="29">
        <f>'AEO 2023 Table 47 Raw'!W161</f>
        <v>58.449553999999999</v>
      </c>
      <c r="U179" s="29">
        <f>'AEO 2023 Table 47 Raw'!X161</f>
        <v>58.490127999999999</v>
      </c>
      <c r="V179" s="29">
        <f>'AEO 2023 Table 47 Raw'!Y161</f>
        <v>58.666182999999997</v>
      </c>
      <c r="W179" s="29">
        <f>'AEO 2023 Table 47 Raw'!Z161</f>
        <v>58.960326999999999</v>
      </c>
      <c r="X179" s="29">
        <f>'AEO 2023 Table 47 Raw'!AA161</f>
        <v>59.343628000000002</v>
      </c>
      <c r="Y179" s="29">
        <f>'AEO 2023 Table 47 Raw'!AB161</f>
        <v>59.845576999999999</v>
      </c>
      <c r="Z179" s="29">
        <f>'AEO 2023 Table 47 Raw'!AC161</f>
        <v>60.470764000000003</v>
      </c>
      <c r="AA179" s="29">
        <f>'AEO 2023 Table 47 Raw'!AD161</f>
        <v>61.182304000000002</v>
      </c>
      <c r="AB179" s="29">
        <f>'AEO 2023 Table 47 Raw'!AE161</f>
        <v>61.965812999999997</v>
      </c>
      <c r="AC179" s="29">
        <f>'AEO 2023 Table 47 Raw'!AF161</f>
        <v>62.802154999999999</v>
      </c>
      <c r="AD179" s="29">
        <f>'AEO 2023 Table 47 Raw'!AG161</f>
        <v>63.733001999999999</v>
      </c>
      <c r="AE179" s="29">
        <f>'AEO 2023 Table 47 Raw'!AH161</f>
        <v>64.763489000000007</v>
      </c>
      <c r="AF179" s="52" t="str">
        <f>'AEO 2023 Table 47 Raw'!AI161</f>
        <v>- -</v>
      </c>
    </row>
    <row r="180" spans="1:32" ht="15" customHeight="1">
      <c r="A180" s="8" t="s">
        <v>1995</v>
      </c>
      <c r="B180" s="28" t="s">
        <v>1814</v>
      </c>
      <c r="C180" s="29">
        <f>'AEO 2023 Table 47 Raw'!F162</f>
        <v>0</v>
      </c>
      <c r="D180" s="29">
        <f>'AEO 2023 Table 47 Raw'!G162</f>
        <v>0</v>
      </c>
      <c r="E180" s="29">
        <f>'AEO 2023 Table 47 Raw'!H162</f>
        <v>17.463474000000001</v>
      </c>
      <c r="F180" s="29">
        <f>'AEO 2023 Table 47 Raw'!I162</f>
        <v>21.329653</v>
      </c>
      <c r="G180" s="29">
        <f>'AEO 2023 Table 47 Raw'!J162</f>
        <v>24.371399</v>
      </c>
      <c r="H180" s="29">
        <f>'AEO 2023 Table 47 Raw'!K162</f>
        <v>23.494506999999999</v>
      </c>
      <c r="I180" s="29">
        <f>'AEO 2023 Table 47 Raw'!L162</f>
        <v>18.943511999999998</v>
      </c>
      <c r="J180" s="29">
        <f>'AEO 2023 Table 47 Raw'!M162</f>
        <v>19.374298</v>
      </c>
      <c r="K180" s="29">
        <f>'AEO 2023 Table 47 Raw'!N162</f>
        <v>19.766327</v>
      </c>
      <c r="L180" s="29">
        <f>'AEO 2023 Table 47 Raw'!O162</f>
        <v>20.132964999999999</v>
      </c>
      <c r="M180" s="29">
        <f>'AEO 2023 Table 47 Raw'!P162</f>
        <v>20.452881000000001</v>
      </c>
      <c r="N180" s="29">
        <f>'AEO 2023 Table 47 Raw'!Q162</f>
        <v>20.728363000000002</v>
      </c>
      <c r="O180" s="29">
        <f>'AEO 2023 Table 47 Raw'!R162</f>
        <v>20.983429000000001</v>
      </c>
      <c r="P180" s="29">
        <f>'AEO 2023 Table 47 Raw'!S162</f>
        <v>21.226134999999999</v>
      </c>
      <c r="Q180" s="29">
        <f>'AEO 2023 Table 47 Raw'!T162</f>
        <v>23.542083999999999</v>
      </c>
      <c r="R180" s="29">
        <f>'AEO 2023 Table 47 Raw'!U162</f>
        <v>23.546509</v>
      </c>
      <c r="S180" s="29">
        <f>'AEO 2023 Table 47 Raw'!V162</f>
        <v>23.508330999999998</v>
      </c>
      <c r="T180" s="29">
        <f>'AEO 2023 Table 47 Raw'!W162</f>
        <v>23.525696</v>
      </c>
      <c r="U180" s="29">
        <f>'AEO 2023 Table 47 Raw'!X162</f>
        <v>23.583984000000001</v>
      </c>
      <c r="V180" s="29">
        <f>'AEO 2023 Table 47 Raw'!Y162</f>
        <v>23.695709000000001</v>
      </c>
      <c r="W180" s="29">
        <f>'AEO 2023 Table 47 Raw'!Z162</f>
        <v>23.852905</v>
      </c>
      <c r="X180" s="29">
        <f>'AEO 2023 Table 47 Raw'!AA162</f>
        <v>24.047637999999999</v>
      </c>
      <c r="Y180" s="29">
        <f>'AEO 2023 Table 47 Raw'!AB162</f>
        <v>24.291533999999999</v>
      </c>
      <c r="Z180" s="29">
        <f>'AEO 2023 Table 47 Raw'!AC162</f>
        <v>24.574981999999999</v>
      </c>
      <c r="AA180" s="29">
        <f>'AEO 2023 Table 47 Raw'!AD162</f>
        <v>24.892365000000002</v>
      </c>
      <c r="AB180" s="29">
        <f>'AEO 2023 Table 47 Raw'!AE162</f>
        <v>25.243469000000001</v>
      </c>
      <c r="AC180" s="29">
        <f>'AEO 2023 Table 47 Raw'!AF162</f>
        <v>25.627898999999999</v>
      </c>
      <c r="AD180" s="29">
        <f>'AEO 2023 Table 47 Raw'!AG162</f>
        <v>26.047516000000002</v>
      </c>
      <c r="AE180" s="29">
        <f>'AEO 2023 Table 47 Raw'!AH162</f>
        <v>26.498474000000002</v>
      </c>
      <c r="AF180" s="52" t="str">
        <f>'AEO 2023 Table 47 Raw'!AI162</f>
        <v>- -</v>
      </c>
    </row>
    <row r="181" spans="1:32" ht="12" customHeight="1">
      <c r="A181" s="8" t="s">
        <v>1996</v>
      </c>
      <c r="B181" s="28" t="s">
        <v>1816</v>
      </c>
      <c r="C181" s="29">
        <f>'AEO 2023 Table 47 Raw'!F163</f>
        <v>0</v>
      </c>
      <c r="D181" s="29">
        <f>'AEO 2023 Table 47 Raw'!G163</f>
        <v>0</v>
      </c>
      <c r="E181" s="29">
        <f>'AEO 2023 Table 47 Raw'!H163</f>
        <v>2.6847050000000001</v>
      </c>
      <c r="F181" s="29">
        <f>'AEO 2023 Table 47 Raw'!I163</f>
        <v>8.6334879999999998</v>
      </c>
      <c r="G181" s="29">
        <f>'AEO 2023 Table 47 Raw'!J163</f>
        <v>7.5640429999999999</v>
      </c>
      <c r="H181" s="29">
        <f>'AEO 2023 Table 47 Raw'!K163</f>
        <v>7.6775729999999998</v>
      </c>
      <c r="I181" s="29">
        <f>'AEO 2023 Table 47 Raw'!L163</f>
        <v>4.8536409999999997</v>
      </c>
      <c r="J181" s="29">
        <f>'AEO 2023 Table 47 Raw'!M163</f>
        <v>5.8987879999999997</v>
      </c>
      <c r="K181" s="29">
        <f>'AEO 2023 Table 47 Raw'!N163</f>
        <v>8.4926449999999996</v>
      </c>
      <c r="L181" s="29">
        <f>'AEO 2023 Table 47 Raw'!O163</f>
        <v>8.6243289999999995</v>
      </c>
      <c r="M181" s="29">
        <f>'AEO 2023 Table 47 Raw'!P163</f>
        <v>8.7234649999999991</v>
      </c>
      <c r="N181" s="29">
        <f>'AEO 2023 Table 47 Raw'!Q163</f>
        <v>8.8013309999999993</v>
      </c>
      <c r="O181" s="29">
        <f>'AEO 2023 Table 47 Raw'!R163</f>
        <v>8.8686830000000008</v>
      </c>
      <c r="P181" s="29">
        <f>'AEO 2023 Table 47 Raw'!S163</f>
        <v>8.9318390000000001</v>
      </c>
      <c r="Q181" s="29">
        <f>'AEO 2023 Table 47 Raw'!T163</f>
        <v>8.9949490000000001</v>
      </c>
      <c r="R181" s="29">
        <f>'AEO 2023 Table 47 Raw'!U163</f>
        <v>9.0618739999999995</v>
      </c>
      <c r="S181" s="29">
        <f>'AEO 2023 Table 47 Raw'!V163</f>
        <v>10.095367</v>
      </c>
      <c r="T181" s="29">
        <f>'AEO 2023 Table 47 Raw'!W163</f>
        <v>10.726288</v>
      </c>
      <c r="U181" s="29">
        <f>'AEO 2023 Table 47 Raw'!X163</f>
        <v>10.520554000000001</v>
      </c>
      <c r="V181" s="29">
        <f>'AEO 2023 Table 47 Raw'!Y163</f>
        <v>10.378677</v>
      </c>
      <c r="W181" s="29">
        <f>'AEO 2023 Table 47 Raw'!Z163</f>
        <v>10.290741000000001</v>
      </c>
      <c r="X181" s="29">
        <f>'AEO 2023 Table 47 Raw'!AA163</f>
        <v>10.238586</v>
      </c>
      <c r="Y181" s="29">
        <f>'AEO 2023 Table 47 Raw'!AB163</f>
        <v>10.221401</v>
      </c>
      <c r="Z181" s="29">
        <f>'AEO 2023 Table 47 Raw'!AC163</f>
        <v>10.25827</v>
      </c>
      <c r="AA181" s="29">
        <f>'AEO 2023 Table 47 Raw'!AD163</f>
        <v>10.321465</v>
      </c>
      <c r="AB181" s="29">
        <f>'AEO 2023 Table 47 Raw'!AE163</f>
        <v>10.393303</v>
      </c>
      <c r="AC181" s="29">
        <f>'AEO 2023 Table 47 Raw'!AF163</f>
        <v>10.454742</v>
      </c>
      <c r="AD181" s="29">
        <f>'AEO 2023 Table 47 Raw'!AG163</f>
        <v>10.542479999999999</v>
      </c>
      <c r="AE181" s="29">
        <f>'AEO 2023 Table 47 Raw'!AH163</f>
        <v>10.666687</v>
      </c>
      <c r="AF181" s="52" t="str">
        <f>'AEO 2023 Table 47 Raw'!AI163</f>
        <v>- -</v>
      </c>
    </row>
    <row r="182" spans="1:32" ht="12" customHeight="1">
      <c r="A182" s="8" t="s">
        <v>1997</v>
      </c>
      <c r="B182" s="28" t="s">
        <v>1818</v>
      </c>
      <c r="C182" s="29">
        <f>'AEO 2023 Table 47 Raw'!F164</f>
        <v>0</v>
      </c>
      <c r="D182" s="29">
        <f>'AEO 2023 Table 47 Raw'!G164</f>
        <v>15.678391</v>
      </c>
      <c r="E182" s="29">
        <f>'AEO 2023 Table 47 Raw'!H164</f>
        <v>31.168710999999998</v>
      </c>
      <c r="F182" s="29">
        <f>'AEO 2023 Table 47 Raw'!I164</f>
        <v>20.154024</v>
      </c>
      <c r="G182" s="29">
        <f>'AEO 2023 Table 47 Raw'!J164</f>
        <v>21.018902000000001</v>
      </c>
      <c r="H182" s="29">
        <f>'AEO 2023 Table 47 Raw'!K164</f>
        <v>25.879242000000001</v>
      </c>
      <c r="I182" s="29">
        <f>'AEO 2023 Table 47 Raw'!L164</f>
        <v>21.064544999999999</v>
      </c>
      <c r="J182" s="29">
        <f>'AEO 2023 Table 47 Raw'!M164</f>
        <v>21.362030000000001</v>
      </c>
      <c r="K182" s="29">
        <f>'AEO 2023 Table 47 Raw'!N164</f>
        <v>21.692352</v>
      </c>
      <c r="L182" s="29">
        <f>'AEO 2023 Table 47 Raw'!O164</f>
        <v>22.011870999999999</v>
      </c>
      <c r="M182" s="29">
        <f>'AEO 2023 Table 47 Raw'!P164</f>
        <v>22.295715000000001</v>
      </c>
      <c r="N182" s="29">
        <f>'AEO 2023 Table 47 Raw'!Q164</f>
        <v>22.870239000000002</v>
      </c>
      <c r="O182" s="29">
        <f>'AEO 2023 Table 47 Raw'!R164</f>
        <v>23.251068</v>
      </c>
      <c r="P182" s="29">
        <f>'AEO 2023 Table 47 Raw'!S164</f>
        <v>23.447327000000001</v>
      </c>
      <c r="Q182" s="29">
        <f>'AEO 2023 Table 47 Raw'!T164</f>
        <v>23.634003</v>
      </c>
      <c r="R182" s="29">
        <f>'AEO 2023 Table 47 Raw'!U164</f>
        <v>23.818787</v>
      </c>
      <c r="S182" s="29">
        <f>'AEO 2023 Table 47 Raw'!V164</f>
        <v>24.005096000000002</v>
      </c>
      <c r="T182" s="29">
        <f>'AEO 2023 Table 47 Raw'!W164</f>
        <v>24.197571</v>
      </c>
      <c r="U182" s="29">
        <f>'AEO 2023 Table 47 Raw'!X164</f>
        <v>24.385590000000001</v>
      </c>
      <c r="V182" s="29">
        <f>'AEO 2023 Table 47 Raw'!Y164</f>
        <v>24.591797</v>
      </c>
      <c r="W182" s="29">
        <f>'AEO 2023 Table 47 Raw'!Z164</f>
        <v>24.816680999999999</v>
      </c>
      <c r="X182" s="29">
        <f>'AEO 2023 Table 47 Raw'!AA164</f>
        <v>25.057403999999998</v>
      </c>
      <c r="Y182" s="29">
        <f>'AEO 2023 Table 47 Raw'!AB164</f>
        <v>25.332642</v>
      </c>
      <c r="Z182" s="29">
        <f>'AEO 2023 Table 47 Raw'!AC164</f>
        <v>25.637512000000001</v>
      </c>
      <c r="AA182" s="29">
        <f>'AEO 2023 Table 47 Raw'!AD164</f>
        <v>25.968475000000002</v>
      </c>
      <c r="AB182" s="29">
        <f>'AEO 2023 Table 47 Raw'!AE164</f>
        <v>26.329041</v>
      </c>
      <c r="AC182" s="29">
        <f>'AEO 2023 Table 47 Raw'!AF164</f>
        <v>26.719512999999999</v>
      </c>
      <c r="AD182" s="29">
        <f>'AEO 2023 Table 47 Raw'!AG164</f>
        <v>27.143004999999999</v>
      </c>
      <c r="AE182" s="29">
        <f>'AEO 2023 Table 47 Raw'!AH164</f>
        <v>27.598327999999999</v>
      </c>
      <c r="AF182" s="52" t="str">
        <f>'AEO 2023 Table 47 Raw'!AI164</f>
        <v>- -</v>
      </c>
    </row>
    <row r="183" spans="1:32" ht="15" customHeight="1">
      <c r="A183" s="8" t="s">
        <v>1998</v>
      </c>
      <c r="B183" s="28" t="s">
        <v>1820</v>
      </c>
      <c r="C183" s="29">
        <f>'AEO 2023 Table 47 Raw'!F165</f>
        <v>0</v>
      </c>
      <c r="D183" s="29">
        <f>'AEO 2023 Table 47 Raw'!G165</f>
        <v>22.792006000000001</v>
      </c>
      <c r="E183" s="29">
        <f>'AEO 2023 Table 47 Raw'!H165</f>
        <v>74.402717999999993</v>
      </c>
      <c r="F183" s="29">
        <f>'AEO 2023 Table 47 Raw'!I165</f>
        <v>44.716248</v>
      </c>
      <c r="G183" s="29">
        <f>'AEO 2023 Table 47 Raw'!J165</f>
        <v>57.993133999999998</v>
      </c>
      <c r="H183" s="29">
        <f>'AEO 2023 Table 47 Raw'!K165</f>
        <v>54.273457000000001</v>
      </c>
      <c r="I183" s="29">
        <f>'AEO 2023 Table 47 Raw'!L165</f>
        <v>51.795287999999999</v>
      </c>
      <c r="J183" s="29">
        <f>'AEO 2023 Table 47 Raw'!M165</f>
        <v>51.212234000000002</v>
      </c>
      <c r="K183" s="29">
        <f>'AEO 2023 Table 47 Raw'!N165</f>
        <v>52.077075999999998</v>
      </c>
      <c r="L183" s="29">
        <f>'AEO 2023 Table 47 Raw'!O165</f>
        <v>54.758178999999998</v>
      </c>
      <c r="M183" s="29">
        <f>'AEO 2023 Table 47 Raw'!P165</f>
        <v>57.779369000000003</v>
      </c>
      <c r="N183" s="29">
        <f>'AEO 2023 Table 47 Raw'!Q165</f>
        <v>61.833809000000002</v>
      </c>
      <c r="O183" s="29">
        <f>'AEO 2023 Table 47 Raw'!R165</f>
        <v>66.168610000000001</v>
      </c>
      <c r="P183" s="29">
        <f>'AEO 2023 Table 47 Raw'!S165</f>
        <v>69.022034000000005</v>
      </c>
      <c r="Q183" s="29">
        <f>'AEO 2023 Table 47 Raw'!T165</f>
        <v>71.720344999999995</v>
      </c>
      <c r="R183" s="29">
        <f>'AEO 2023 Table 47 Raw'!U165</f>
        <v>74.601128000000003</v>
      </c>
      <c r="S183" s="29">
        <f>'AEO 2023 Table 47 Raw'!V165</f>
        <v>77.492294000000001</v>
      </c>
      <c r="T183" s="29">
        <f>'AEO 2023 Table 47 Raw'!W165</f>
        <v>80.764747999999997</v>
      </c>
      <c r="U183" s="29">
        <f>'AEO 2023 Table 47 Raw'!X165</f>
        <v>83.840393000000006</v>
      </c>
      <c r="V183" s="29">
        <f>'AEO 2023 Table 47 Raw'!Y165</f>
        <v>85.916290000000004</v>
      </c>
      <c r="W183" s="29">
        <f>'AEO 2023 Table 47 Raw'!Z165</f>
        <v>88.354316999999995</v>
      </c>
      <c r="X183" s="29">
        <f>'AEO 2023 Table 47 Raw'!AA165</f>
        <v>90.725646999999995</v>
      </c>
      <c r="Y183" s="29">
        <f>'AEO 2023 Table 47 Raw'!AB165</f>
        <v>93.012282999999996</v>
      </c>
      <c r="Z183" s="29">
        <f>'AEO 2023 Table 47 Raw'!AC165</f>
        <v>95.275702999999993</v>
      </c>
      <c r="AA183" s="29">
        <f>'AEO 2023 Table 47 Raw'!AD165</f>
        <v>96.930526999999998</v>
      </c>
      <c r="AB183" s="29">
        <f>'AEO 2023 Table 47 Raw'!AE165</f>
        <v>99.070449999999994</v>
      </c>
      <c r="AC183" s="29">
        <f>'AEO 2023 Table 47 Raw'!AF165</f>
        <v>101.387764</v>
      </c>
      <c r="AD183" s="29">
        <f>'AEO 2023 Table 47 Raw'!AG165</f>
        <v>103.807503</v>
      </c>
      <c r="AE183" s="29">
        <f>'AEO 2023 Table 47 Raw'!AH165</f>
        <v>106.413315</v>
      </c>
      <c r="AF183" s="52" t="str">
        <f>'AEO 2023 Table 47 Raw'!AI165</f>
        <v>- -</v>
      </c>
    </row>
    <row r="184" spans="1:32" ht="15" customHeight="1">
      <c r="A184" s="8" t="s">
        <v>1999</v>
      </c>
      <c r="B184" s="28" t="s">
        <v>1822</v>
      </c>
      <c r="C184" s="29">
        <f>'AEO 2023 Table 47 Raw'!F166</f>
        <v>0</v>
      </c>
      <c r="D184" s="29">
        <f>'AEO 2023 Table 47 Raw'!G166</f>
        <v>3.6042939999999999</v>
      </c>
      <c r="E184" s="29">
        <f>'AEO 2023 Table 47 Raw'!H166</f>
        <v>47.323338</v>
      </c>
      <c r="F184" s="29">
        <f>'AEO 2023 Table 47 Raw'!I166</f>
        <v>25.081547</v>
      </c>
      <c r="G184" s="29">
        <f>'AEO 2023 Table 47 Raw'!J166</f>
        <v>36.088225999999999</v>
      </c>
      <c r="H184" s="29">
        <f>'AEO 2023 Table 47 Raw'!K166</f>
        <v>35.250145000000003</v>
      </c>
      <c r="I184" s="29">
        <f>'AEO 2023 Table 47 Raw'!L166</f>
        <v>33.467136000000004</v>
      </c>
      <c r="J184" s="29">
        <f>'AEO 2023 Table 47 Raw'!M166</f>
        <v>32.919186000000003</v>
      </c>
      <c r="K184" s="29">
        <f>'AEO 2023 Table 47 Raw'!N166</f>
        <v>34.377158999999999</v>
      </c>
      <c r="L184" s="29">
        <f>'AEO 2023 Table 47 Raw'!O166</f>
        <v>35.893459</v>
      </c>
      <c r="M184" s="29">
        <f>'AEO 2023 Table 47 Raw'!P166</f>
        <v>37.667839000000001</v>
      </c>
      <c r="N184" s="29">
        <f>'AEO 2023 Table 47 Raw'!Q166</f>
        <v>39.338538999999997</v>
      </c>
      <c r="O184" s="29">
        <f>'AEO 2023 Table 47 Raw'!R166</f>
        <v>41.088473999999998</v>
      </c>
      <c r="P184" s="29">
        <f>'AEO 2023 Table 47 Raw'!S166</f>
        <v>42.883583000000002</v>
      </c>
      <c r="Q184" s="29">
        <f>'AEO 2023 Table 47 Raw'!T166</f>
        <v>44.583351</v>
      </c>
      <c r="R184" s="29">
        <f>'AEO 2023 Table 47 Raw'!U166</f>
        <v>46.405234999999998</v>
      </c>
      <c r="S184" s="29">
        <f>'AEO 2023 Table 47 Raw'!V166</f>
        <v>48.237968000000002</v>
      </c>
      <c r="T184" s="29">
        <f>'AEO 2023 Table 47 Raw'!W166</f>
        <v>50.054909000000002</v>
      </c>
      <c r="U184" s="29">
        <f>'AEO 2023 Table 47 Raw'!X166</f>
        <v>51.816090000000003</v>
      </c>
      <c r="V184" s="29">
        <f>'AEO 2023 Table 47 Raw'!Y166</f>
        <v>53.149906000000001</v>
      </c>
      <c r="W184" s="29">
        <f>'AEO 2023 Table 47 Raw'!Z166</f>
        <v>54.709114</v>
      </c>
      <c r="X184" s="29">
        <f>'AEO 2023 Table 47 Raw'!AA166</f>
        <v>56.237555999999998</v>
      </c>
      <c r="Y184" s="29">
        <f>'AEO 2023 Table 47 Raw'!AB166</f>
        <v>57.744278000000001</v>
      </c>
      <c r="Z184" s="29">
        <f>'AEO 2023 Table 47 Raw'!AC166</f>
        <v>59.240203999999999</v>
      </c>
      <c r="AA184" s="29">
        <f>'AEO 2023 Table 47 Raw'!AD166</f>
        <v>60.373123</v>
      </c>
      <c r="AB184" s="29">
        <f>'AEO 2023 Table 47 Raw'!AE166</f>
        <v>61.808743</v>
      </c>
      <c r="AC184" s="29">
        <f>'AEO 2023 Table 47 Raw'!AF166</f>
        <v>63.379292</v>
      </c>
      <c r="AD184" s="29">
        <f>'AEO 2023 Table 47 Raw'!AG166</f>
        <v>65.004767999999999</v>
      </c>
      <c r="AE184" s="29">
        <f>'AEO 2023 Table 47 Raw'!AH166</f>
        <v>66.742683</v>
      </c>
      <c r="AF184" s="52" t="str">
        <f>'AEO 2023 Table 47 Raw'!AI166</f>
        <v>- -</v>
      </c>
    </row>
    <row r="185" spans="1:32" ht="15" customHeight="1">
      <c r="A185" s="8" t="s">
        <v>2000</v>
      </c>
      <c r="B185" s="28" t="s">
        <v>1824</v>
      </c>
      <c r="C185" s="29">
        <f>'AEO 2023 Table 47 Raw'!F167</f>
        <v>0</v>
      </c>
      <c r="D185" s="29">
        <f>'AEO 2023 Table 47 Raw'!G167</f>
        <v>0</v>
      </c>
      <c r="E185" s="29">
        <f>'AEO 2023 Table 47 Raw'!H167</f>
        <v>1.1706829999999999</v>
      </c>
      <c r="F185" s="29">
        <f>'AEO 2023 Table 47 Raw'!I167</f>
        <v>6.5943160000000001</v>
      </c>
      <c r="G185" s="29">
        <f>'AEO 2023 Table 47 Raw'!J167</f>
        <v>5.9159930000000003</v>
      </c>
      <c r="H185" s="29">
        <f>'AEO 2023 Table 47 Raw'!K167</f>
        <v>4.2207160000000004</v>
      </c>
      <c r="I185" s="29">
        <f>'AEO 2023 Table 47 Raw'!L167</f>
        <v>3.7680630000000002</v>
      </c>
      <c r="J185" s="29">
        <f>'AEO 2023 Table 47 Raw'!M167</f>
        <v>3.664326</v>
      </c>
      <c r="K185" s="29">
        <f>'AEO 2023 Table 47 Raw'!N167</f>
        <v>2.497312</v>
      </c>
      <c r="L185" s="29">
        <f>'AEO 2023 Table 47 Raw'!O167</f>
        <v>3.0966079999999998</v>
      </c>
      <c r="M185" s="29">
        <f>'AEO 2023 Table 47 Raw'!P167</f>
        <v>3.723773</v>
      </c>
      <c r="N185" s="29">
        <f>'AEO 2023 Table 47 Raw'!Q167</f>
        <v>5.5370480000000004</v>
      </c>
      <c r="O185" s="29">
        <f>'AEO 2023 Table 47 Raw'!R167</f>
        <v>7.546837</v>
      </c>
      <c r="P185" s="29">
        <f>'AEO 2023 Table 47 Raw'!S167</f>
        <v>8.0298370000000006</v>
      </c>
      <c r="Q185" s="29">
        <f>'AEO 2023 Table 47 Raw'!T167</f>
        <v>8.4824219999999997</v>
      </c>
      <c r="R185" s="29">
        <f>'AEO 2023 Table 47 Raw'!U167</f>
        <v>8.9627379999999999</v>
      </c>
      <c r="S185" s="29">
        <f>'AEO 2023 Table 47 Raw'!V167</f>
        <v>9.4329149999999995</v>
      </c>
      <c r="T185" s="29">
        <f>'AEO 2023 Table 47 Raw'!W167</f>
        <v>9.8785399999999992</v>
      </c>
      <c r="U185" s="29">
        <f>'AEO 2023 Table 47 Raw'!X167</f>
        <v>10.28767</v>
      </c>
      <c r="V185" s="29">
        <f>'AEO 2023 Table 47 Raw'!Y167</f>
        <v>10.555084000000001</v>
      </c>
      <c r="W185" s="29">
        <f>'AEO 2023 Table 47 Raw'!Z167</f>
        <v>10.858917</v>
      </c>
      <c r="X185" s="29">
        <f>'AEO 2023 Table 47 Raw'!AA167</f>
        <v>11.105093</v>
      </c>
      <c r="Y185" s="29">
        <f>'AEO 2023 Table 47 Raw'!AB167</f>
        <v>11.269012999999999</v>
      </c>
      <c r="Z185" s="29">
        <f>'AEO 2023 Table 47 Raw'!AC167</f>
        <v>11.400671000000001</v>
      </c>
      <c r="AA185" s="29">
        <f>'AEO 2023 Table 47 Raw'!AD167</f>
        <v>11.372805</v>
      </c>
      <c r="AB185" s="29">
        <f>'AEO 2023 Table 47 Raw'!AE167</f>
        <v>11.416981</v>
      </c>
      <c r="AC185" s="29">
        <f>'AEO 2023 Table 47 Raw'!AF167</f>
        <v>11.454242000000001</v>
      </c>
      <c r="AD185" s="29">
        <f>'AEO 2023 Table 47 Raw'!AG167</f>
        <v>11.487852</v>
      </c>
      <c r="AE185" s="29">
        <f>'AEO 2023 Table 47 Raw'!AH167</f>
        <v>11.547215</v>
      </c>
      <c r="AF185" s="52" t="str">
        <f>'AEO 2023 Table 47 Raw'!AI167</f>
        <v>- -</v>
      </c>
    </row>
    <row r="186" spans="1:32" ht="15" customHeight="1">
      <c r="A186" s="8" t="s">
        <v>2001</v>
      </c>
      <c r="B186" s="28" t="s">
        <v>1826</v>
      </c>
      <c r="C186" s="29">
        <f>'AEO 2023 Table 47 Raw'!F168</f>
        <v>0</v>
      </c>
      <c r="D186" s="29">
        <f>'AEO 2023 Table 47 Raw'!G168</f>
        <v>19.187712000000001</v>
      </c>
      <c r="E186" s="29">
        <f>'AEO 2023 Table 47 Raw'!H168</f>
        <v>25.908698999999999</v>
      </c>
      <c r="F186" s="29">
        <f>'AEO 2023 Table 47 Raw'!I168</f>
        <v>13.040388</v>
      </c>
      <c r="G186" s="29">
        <f>'AEO 2023 Table 47 Raw'!J168</f>
        <v>15.988916</v>
      </c>
      <c r="H186" s="29">
        <f>'AEO 2023 Table 47 Raw'!K168</f>
        <v>14.802597</v>
      </c>
      <c r="I186" s="29">
        <f>'AEO 2023 Table 47 Raw'!L168</f>
        <v>14.560089</v>
      </c>
      <c r="J186" s="29">
        <f>'AEO 2023 Table 47 Raw'!M168</f>
        <v>14.628723000000001</v>
      </c>
      <c r="K186" s="29">
        <f>'AEO 2023 Table 47 Raw'!N168</f>
        <v>15.202605999999999</v>
      </c>
      <c r="L186" s="29">
        <f>'AEO 2023 Table 47 Raw'!O168</f>
        <v>15.768112</v>
      </c>
      <c r="M186" s="29">
        <f>'AEO 2023 Table 47 Raw'!P168</f>
        <v>16.387756</v>
      </c>
      <c r="N186" s="29">
        <f>'AEO 2023 Table 47 Raw'!Q168</f>
        <v>16.958221000000002</v>
      </c>
      <c r="O186" s="29">
        <f>'AEO 2023 Table 47 Raw'!R168</f>
        <v>17.533294999999999</v>
      </c>
      <c r="P186" s="29">
        <f>'AEO 2023 Table 47 Raw'!S168</f>
        <v>18.108612000000001</v>
      </c>
      <c r="Q186" s="29">
        <f>'AEO 2023 Table 47 Raw'!T168</f>
        <v>18.654572000000002</v>
      </c>
      <c r="R186" s="29">
        <f>'AEO 2023 Table 47 Raw'!U168</f>
        <v>19.233153999999999</v>
      </c>
      <c r="S186" s="29">
        <f>'AEO 2023 Table 47 Raw'!V168</f>
        <v>19.821411000000001</v>
      </c>
      <c r="T186" s="29">
        <f>'AEO 2023 Table 47 Raw'!W168</f>
        <v>20.831299000000001</v>
      </c>
      <c r="U186" s="29">
        <f>'AEO 2023 Table 47 Raw'!X168</f>
        <v>21.736633000000001</v>
      </c>
      <c r="V186" s="29">
        <f>'AEO 2023 Table 47 Raw'!Y168</f>
        <v>22.211303999999998</v>
      </c>
      <c r="W186" s="29">
        <f>'AEO 2023 Table 47 Raw'!Z168</f>
        <v>22.786284999999999</v>
      </c>
      <c r="X186" s="29">
        <f>'AEO 2023 Table 47 Raw'!AA168</f>
        <v>23.382995999999999</v>
      </c>
      <c r="Y186" s="29">
        <f>'AEO 2023 Table 47 Raw'!AB168</f>
        <v>23.998992999999999</v>
      </c>
      <c r="Z186" s="29">
        <f>'AEO 2023 Table 47 Raw'!AC168</f>
        <v>24.634827000000001</v>
      </c>
      <c r="AA186" s="29">
        <f>'AEO 2023 Table 47 Raw'!AD168</f>
        <v>25.184601000000001</v>
      </c>
      <c r="AB186" s="29">
        <f>'AEO 2023 Table 47 Raw'!AE168</f>
        <v>25.844726999999999</v>
      </c>
      <c r="AC186" s="29">
        <f>'AEO 2023 Table 47 Raw'!AF168</f>
        <v>26.55423</v>
      </c>
      <c r="AD186" s="29">
        <f>'AEO 2023 Table 47 Raw'!AG168</f>
        <v>27.314879999999999</v>
      </c>
      <c r="AE186" s="29">
        <f>'AEO 2023 Table 47 Raw'!AH168</f>
        <v>28.123412999999999</v>
      </c>
      <c r="AF186" s="52" t="str">
        <f>'AEO 2023 Table 47 Raw'!AI168</f>
        <v>- -</v>
      </c>
    </row>
    <row r="187" spans="1:32" ht="15" customHeight="1">
      <c r="A187" s="8" t="s">
        <v>2002</v>
      </c>
      <c r="B187" s="28" t="s">
        <v>1828</v>
      </c>
      <c r="C187" s="29">
        <f>'AEO 2023 Table 47 Raw'!F169</f>
        <v>0</v>
      </c>
      <c r="D187" s="29">
        <f>'AEO 2023 Table 47 Raw'!G169</f>
        <v>209.46492000000001</v>
      </c>
      <c r="E187" s="29">
        <f>'AEO 2023 Table 47 Raw'!H169</f>
        <v>460.13586400000003</v>
      </c>
      <c r="F187" s="29">
        <f>'AEO 2023 Table 47 Raw'!I169</f>
        <v>229.08583100000001</v>
      </c>
      <c r="G187" s="29">
        <f>'AEO 2023 Table 47 Raw'!J169</f>
        <v>317.47808800000001</v>
      </c>
      <c r="H187" s="29">
        <f>'AEO 2023 Table 47 Raw'!K169</f>
        <v>187.26048299999999</v>
      </c>
      <c r="I187" s="29">
        <f>'AEO 2023 Table 47 Raw'!L169</f>
        <v>214.348862</v>
      </c>
      <c r="J187" s="29">
        <f>'AEO 2023 Table 47 Raw'!M169</f>
        <v>249.834259</v>
      </c>
      <c r="K187" s="29">
        <f>'AEO 2023 Table 47 Raw'!N169</f>
        <v>296.81411700000001</v>
      </c>
      <c r="L187" s="29">
        <f>'AEO 2023 Table 47 Raw'!O169</f>
        <v>319.17443800000001</v>
      </c>
      <c r="M187" s="29">
        <f>'AEO 2023 Table 47 Raw'!P169</f>
        <v>339.22967499999999</v>
      </c>
      <c r="N187" s="29">
        <f>'AEO 2023 Table 47 Raw'!Q169</f>
        <v>397.25842299999999</v>
      </c>
      <c r="O187" s="29">
        <f>'AEO 2023 Table 47 Raw'!R169</f>
        <v>406.20275900000001</v>
      </c>
      <c r="P187" s="29">
        <f>'AEO 2023 Table 47 Raw'!S169</f>
        <v>413.12435900000003</v>
      </c>
      <c r="Q187" s="29">
        <f>'AEO 2023 Table 47 Raw'!T169</f>
        <v>419.67819200000002</v>
      </c>
      <c r="R187" s="29">
        <f>'AEO 2023 Table 47 Raw'!U169</f>
        <v>426.31133999999997</v>
      </c>
      <c r="S187" s="29">
        <f>'AEO 2023 Table 47 Raw'!V169</f>
        <v>432.356964</v>
      </c>
      <c r="T187" s="29">
        <f>'AEO 2023 Table 47 Raw'!W169</f>
        <v>437.99243200000001</v>
      </c>
      <c r="U187" s="29">
        <f>'AEO 2023 Table 47 Raw'!X169</f>
        <v>444.01953099999997</v>
      </c>
      <c r="V187" s="29">
        <f>'AEO 2023 Table 47 Raw'!Y169</f>
        <v>449.06921399999999</v>
      </c>
      <c r="W187" s="29">
        <f>'AEO 2023 Table 47 Raw'!Z169</f>
        <v>453.67553700000002</v>
      </c>
      <c r="X187" s="29">
        <f>'AEO 2023 Table 47 Raw'!AA169</f>
        <v>457.88363600000002</v>
      </c>
      <c r="Y187" s="29">
        <f>'AEO 2023 Table 47 Raw'!AB169</f>
        <v>461.77047700000003</v>
      </c>
      <c r="Z187" s="29">
        <f>'AEO 2023 Table 47 Raw'!AC169</f>
        <v>465.51147500000002</v>
      </c>
      <c r="AA187" s="29">
        <f>'AEO 2023 Table 47 Raw'!AD169</f>
        <v>469.37573200000003</v>
      </c>
      <c r="AB187" s="29">
        <f>'AEO 2023 Table 47 Raw'!AE169</f>
        <v>473.366669</v>
      </c>
      <c r="AC187" s="29">
        <f>'AEO 2023 Table 47 Raw'!AF169</f>
        <v>477.805969</v>
      </c>
      <c r="AD187" s="29">
        <f>'AEO 2023 Table 47 Raw'!AG169</f>
        <v>483.20083599999998</v>
      </c>
      <c r="AE187" s="29">
        <f>'AEO 2023 Table 47 Raw'!AH169</f>
        <v>489.35626200000002</v>
      </c>
      <c r="AF187" s="52" t="str">
        <f>'AEO 2023 Table 47 Raw'!AI169</f>
        <v>- -</v>
      </c>
    </row>
    <row r="188" spans="1:32" ht="12" customHeight="1">
      <c r="A188" s="8" t="s">
        <v>2003</v>
      </c>
      <c r="B188" s="28" t="s">
        <v>1830</v>
      </c>
      <c r="C188" s="29">
        <f>'AEO 2023 Table 47 Raw'!F170</f>
        <v>0</v>
      </c>
      <c r="D188" s="29">
        <f>'AEO 2023 Table 47 Raw'!G170</f>
        <v>0</v>
      </c>
      <c r="E188" s="29">
        <f>'AEO 2023 Table 47 Raw'!H170</f>
        <v>221.829926</v>
      </c>
      <c r="F188" s="29">
        <f>'AEO 2023 Table 47 Raw'!I170</f>
        <v>120.38294999999999</v>
      </c>
      <c r="G188" s="29">
        <f>'AEO 2023 Table 47 Raw'!J170</f>
        <v>159.10351600000001</v>
      </c>
      <c r="H188" s="29">
        <f>'AEO 2023 Table 47 Raw'!K170</f>
        <v>105.838966</v>
      </c>
      <c r="I188" s="29">
        <f>'AEO 2023 Table 47 Raw'!L170</f>
        <v>123.445007</v>
      </c>
      <c r="J188" s="29">
        <f>'AEO 2023 Table 47 Raw'!M170</f>
        <v>142.73538199999999</v>
      </c>
      <c r="K188" s="29">
        <f>'AEO 2023 Table 47 Raw'!N170</f>
        <v>161.134232</v>
      </c>
      <c r="L188" s="29">
        <f>'AEO 2023 Table 47 Raw'!O170</f>
        <v>178.18235799999999</v>
      </c>
      <c r="M188" s="29">
        <f>'AEO 2023 Table 47 Raw'!P170</f>
        <v>193.75765999999999</v>
      </c>
      <c r="N188" s="29">
        <f>'AEO 2023 Table 47 Raw'!Q170</f>
        <v>247.382935</v>
      </c>
      <c r="O188" s="29">
        <f>'AEO 2023 Table 47 Raw'!R170</f>
        <v>252.203857</v>
      </c>
      <c r="P188" s="29">
        <f>'AEO 2023 Table 47 Raw'!S170</f>
        <v>255.38964799999999</v>
      </c>
      <c r="Q188" s="29">
        <f>'AEO 2023 Table 47 Raw'!T170</f>
        <v>258.36474600000003</v>
      </c>
      <c r="R188" s="29">
        <f>'AEO 2023 Table 47 Raw'!U170</f>
        <v>261.22705100000002</v>
      </c>
      <c r="S188" s="29">
        <f>'AEO 2023 Table 47 Raw'!V170</f>
        <v>263.53198200000003</v>
      </c>
      <c r="T188" s="29">
        <f>'AEO 2023 Table 47 Raw'!W170</f>
        <v>265.51074199999999</v>
      </c>
      <c r="U188" s="29">
        <f>'AEO 2023 Table 47 Raw'!X170</f>
        <v>267.742188</v>
      </c>
      <c r="V188" s="29">
        <f>'AEO 2023 Table 47 Raw'!Y170</f>
        <v>269.3125</v>
      </c>
      <c r="W188" s="29">
        <f>'AEO 2023 Table 47 Raw'!Z170</f>
        <v>270.68798800000002</v>
      </c>
      <c r="X188" s="29">
        <f>'AEO 2023 Table 47 Raw'!AA170</f>
        <v>271.945312</v>
      </c>
      <c r="Y188" s="29">
        <f>'AEO 2023 Table 47 Raw'!AB170</f>
        <v>273.14111300000002</v>
      </c>
      <c r="Z188" s="29">
        <f>'AEO 2023 Table 47 Raw'!AC170</f>
        <v>274.41601600000001</v>
      </c>
      <c r="AA188" s="29">
        <f>'AEO 2023 Table 47 Raw'!AD170</f>
        <v>275.93505900000002</v>
      </c>
      <c r="AB188" s="29">
        <f>'AEO 2023 Table 47 Raw'!AE170</f>
        <v>277.73779300000001</v>
      </c>
      <c r="AC188" s="29">
        <f>'AEO 2023 Table 47 Raw'!AF170</f>
        <v>280.03198200000003</v>
      </c>
      <c r="AD188" s="29">
        <f>'AEO 2023 Table 47 Raw'!AG170</f>
        <v>283.20404100000002</v>
      </c>
      <c r="AE188" s="29">
        <f>'AEO 2023 Table 47 Raw'!AH170</f>
        <v>286.96154799999999</v>
      </c>
      <c r="AF188" s="52" t="str">
        <f>'AEO 2023 Table 47 Raw'!AI170</f>
        <v>- -</v>
      </c>
    </row>
    <row r="189" spans="1:32" ht="15" customHeight="1">
      <c r="A189" s="8" t="s">
        <v>2004</v>
      </c>
      <c r="B189" s="28" t="s">
        <v>1832</v>
      </c>
      <c r="C189" s="29">
        <f>'AEO 2023 Table 47 Raw'!F171</f>
        <v>0</v>
      </c>
      <c r="D189" s="29">
        <f>'AEO 2023 Table 47 Raw'!G171</f>
        <v>0</v>
      </c>
      <c r="E189" s="29">
        <f>'AEO 2023 Table 47 Raw'!H171</f>
        <v>47.794128000000001</v>
      </c>
      <c r="F189" s="29">
        <f>'AEO 2023 Table 47 Raw'!I171</f>
        <v>34.290160999999998</v>
      </c>
      <c r="G189" s="29">
        <f>'AEO 2023 Table 47 Raw'!J171</f>
        <v>78.167045999999999</v>
      </c>
      <c r="H189" s="29">
        <f>'AEO 2023 Table 47 Raw'!K171</f>
        <v>21.906136</v>
      </c>
      <c r="I189" s="29">
        <f>'AEO 2023 Table 47 Raw'!L171</f>
        <v>29.046921000000001</v>
      </c>
      <c r="J189" s="29">
        <f>'AEO 2023 Table 47 Raw'!M171</f>
        <v>42.34742</v>
      </c>
      <c r="K189" s="29">
        <f>'AEO 2023 Table 47 Raw'!N171</f>
        <v>67.976646000000002</v>
      </c>
      <c r="L189" s="29">
        <f>'AEO 2023 Table 47 Raw'!O171</f>
        <v>70.347549000000001</v>
      </c>
      <c r="M189" s="29">
        <f>'AEO 2023 Table 47 Raw'!P171</f>
        <v>71.901809999999998</v>
      </c>
      <c r="N189" s="29">
        <f>'AEO 2023 Table 47 Raw'!Q171</f>
        <v>73.409531000000001</v>
      </c>
      <c r="O189" s="29">
        <f>'AEO 2023 Table 47 Raw'!R171</f>
        <v>74.759415000000004</v>
      </c>
      <c r="P189" s="29">
        <f>'AEO 2023 Table 47 Raw'!S171</f>
        <v>75.880463000000006</v>
      </c>
      <c r="Q189" s="29">
        <f>'AEO 2023 Table 47 Raw'!T171</f>
        <v>76.833099000000004</v>
      </c>
      <c r="R189" s="29">
        <f>'AEO 2023 Table 47 Raw'!U171</f>
        <v>77.983086</v>
      </c>
      <c r="S189" s="29">
        <f>'AEO 2023 Table 47 Raw'!V171</f>
        <v>79.231110000000001</v>
      </c>
      <c r="T189" s="29">
        <f>'AEO 2023 Table 47 Raw'!W171</f>
        <v>80.483269000000007</v>
      </c>
      <c r="U189" s="29">
        <f>'AEO 2023 Table 47 Raw'!X171</f>
        <v>81.913345000000007</v>
      </c>
      <c r="V189" s="29">
        <f>'AEO 2023 Table 47 Raw'!Y171</f>
        <v>83.149544000000006</v>
      </c>
      <c r="W189" s="29">
        <f>'AEO 2023 Table 47 Raw'!Z171</f>
        <v>84.208145000000002</v>
      </c>
      <c r="X189" s="29">
        <f>'AEO 2023 Table 47 Raw'!AA171</f>
        <v>85.047950999999998</v>
      </c>
      <c r="Y189" s="29">
        <f>'AEO 2023 Table 47 Raw'!AB171</f>
        <v>85.678557999999995</v>
      </c>
      <c r="Z189" s="29">
        <f>'AEO 2023 Table 47 Raw'!AC171</f>
        <v>86.113647</v>
      </c>
      <c r="AA189" s="29">
        <f>'AEO 2023 Table 47 Raw'!AD171</f>
        <v>86.440674000000001</v>
      </c>
      <c r="AB189" s="29">
        <f>'AEO 2023 Table 47 Raw'!AE171</f>
        <v>86.611412000000001</v>
      </c>
      <c r="AC189" s="29">
        <f>'AEO 2023 Table 47 Raw'!AF171</f>
        <v>86.682541000000001</v>
      </c>
      <c r="AD189" s="29">
        <f>'AEO 2023 Table 47 Raw'!AG171</f>
        <v>86.753997999999996</v>
      </c>
      <c r="AE189" s="29">
        <f>'AEO 2023 Table 47 Raw'!AH171</f>
        <v>86.938659999999999</v>
      </c>
      <c r="AF189" s="52" t="str">
        <f>'AEO 2023 Table 47 Raw'!AI171</f>
        <v>- -</v>
      </c>
    </row>
    <row r="190" spans="1:32" ht="15" customHeight="1">
      <c r="A190" s="8" t="s">
        <v>2005</v>
      </c>
      <c r="B190" s="28" t="s">
        <v>1890</v>
      </c>
      <c r="C190" s="29">
        <f>'AEO 2023 Table 47 Raw'!F172</f>
        <v>0</v>
      </c>
      <c r="D190" s="29">
        <f>'AEO 2023 Table 47 Raw'!G172</f>
        <v>209.46492000000001</v>
      </c>
      <c r="E190" s="29">
        <f>'AEO 2023 Table 47 Raw'!H172</f>
        <v>190.51182600000001</v>
      </c>
      <c r="F190" s="29">
        <f>'AEO 2023 Table 47 Raw'!I172</f>
        <v>74.412719999999993</v>
      </c>
      <c r="G190" s="29">
        <f>'AEO 2023 Table 47 Raw'!J172</f>
        <v>80.207520000000002</v>
      </c>
      <c r="H190" s="29">
        <f>'AEO 2023 Table 47 Raw'!K172</f>
        <v>59.515380999999998</v>
      </c>
      <c r="I190" s="29">
        <f>'AEO 2023 Table 47 Raw'!L172</f>
        <v>61.856934000000003</v>
      </c>
      <c r="J190" s="29">
        <f>'AEO 2023 Table 47 Raw'!M172</f>
        <v>64.751464999999996</v>
      </c>
      <c r="K190" s="29">
        <f>'AEO 2023 Table 47 Raw'!N172</f>
        <v>67.703247000000005</v>
      </c>
      <c r="L190" s="29">
        <f>'AEO 2023 Table 47 Raw'!O172</f>
        <v>70.644531000000001</v>
      </c>
      <c r="M190" s="29">
        <f>'AEO 2023 Table 47 Raw'!P172</f>
        <v>73.570189999999997</v>
      </c>
      <c r="N190" s="29">
        <f>'AEO 2023 Table 47 Raw'!Q172</f>
        <v>76.465941999999998</v>
      </c>
      <c r="O190" s="29">
        <f>'AEO 2023 Table 47 Raw'!R172</f>
        <v>79.239502000000002</v>
      </c>
      <c r="P190" s="29">
        <f>'AEO 2023 Table 47 Raw'!S172</f>
        <v>81.854247999999998</v>
      </c>
      <c r="Q190" s="29">
        <f>'AEO 2023 Table 47 Raw'!T172</f>
        <v>84.480346999999995</v>
      </c>
      <c r="R190" s="29">
        <f>'AEO 2023 Table 47 Raw'!U172</f>
        <v>87.101196000000002</v>
      </c>
      <c r="S190" s="29">
        <f>'AEO 2023 Table 47 Raw'!V172</f>
        <v>89.593872000000005</v>
      </c>
      <c r="T190" s="29">
        <f>'AEO 2023 Table 47 Raw'!W172</f>
        <v>91.998412999999999</v>
      </c>
      <c r="U190" s="29">
        <f>'AEO 2023 Table 47 Raw'!X172</f>
        <v>94.364013999999997</v>
      </c>
      <c r="V190" s="29">
        <f>'AEO 2023 Table 47 Raw'!Y172</f>
        <v>96.607178000000005</v>
      </c>
      <c r="W190" s="29">
        <f>'AEO 2023 Table 47 Raw'!Z172</f>
        <v>98.779419000000004</v>
      </c>
      <c r="X190" s="29">
        <f>'AEO 2023 Table 47 Raw'!AA172</f>
        <v>100.890381</v>
      </c>
      <c r="Y190" s="29">
        <f>'AEO 2023 Table 47 Raw'!AB172</f>
        <v>102.950806</v>
      </c>
      <c r="Z190" s="29">
        <f>'AEO 2023 Table 47 Raw'!AC172</f>
        <v>104.98181200000001</v>
      </c>
      <c r="AA190" s="29">
        <f>'AEO 2023 Table 47 Raw'!AD172</f>
        <v>107</v>
      </c>
      <c r="AB190" s="29">
        <f>'AEO 2023 Table 47 Raw'!AE172</f>
        <v>109.017456</v>
      </c>
      <c r="AC190" s="29">
        <f>'AEO 2023 Table 47 Raw'!AF172</f>
        <v>111.091431</v>
      </c>
      <c r="AD190" s="29">
        <f>'AEO 2023 Table 47 Raw'!AG172</f>
        <v>113.24279799999999</v>
      </c>
      <c r="AE190" s="29">
        <f>'AEO 2023 Table 47 Raw'!AH172</f>
        <v>115.45605500000001</v>
      </c>
      <c r="AF190" s="52" t="str">
        <f>'AEO 2023 Table 47 Raw'!AI172</f>
        <v>- -</v>
      </c>
    </row>
    <row r="191" spans="1:32" ht="15" customHeight="1">
      <c r="A191" s="8" t="s">
        <v>2006</v>
      </c>
      <c r="B191" s="28" t="s">
        <v>2007</v>
      </c>
      <c r="C191" s="29">
        <f>'AEO 2023 Table 47 Raw'!F173</f>
        <v>0.79372399999999999</v>
      </c>
      <c r="D191" s="29">
        <f>'AEO 2023 Table 47 Raw'!G173</f>
        <v>12.980262</v>
      </c>
      <c r="E191" s="29">
        <f>'AEO 2023 Table 47 Raw'!H173</f>
        <v>13.87327</v>
      </c>
      <c r="F191" s="29">
        <f>'AEO 2023 Table 47 Raw'!I173</f>
        <v>26.350292</v>
      </c>
      <c r="G191" s="29">
        <f>'AEO 2023 Table 47 Raw'!J173</f>
        <v>34.025683999999998</v>
      </c>
      <c r="H191" s="29">
        <f>'AEO 2023 Table 47 Raw'!K173</f>
        <v>23.44116</v>
      </c>
      <c r="I191" s="29">
        <f>'AEO 2023 Table 47 Raw'!L173</f>
        <v>23.946943000000001</v>
      </c>
      <c r="J191" s="29">
        <f>'AEO 2023 Table 47 Raw'!M173</f>
        <v>7.5498479999999999</v>
      </c>
      <c r="K191" s="29">
        <f>'AEO 2023 Table 47 Raw'!N173</f>
        <v>10.049531999999999</v>
      </c>
      <c r="L191" s="29">
        <f>'AEO 2023 Table 47 Raw'!O173</f>
        <v>12.750522999999999</v>
      </c>
      <c r="M191" s="29">
        <f>'AEO 2023 Table 47 Raw'!P173</f>
        <v>15.652850000000001</v>
      </c>
      <c r="N191" s="29">
        <f>'AEO 2023 Table 47 Raw'!Q173</f>
        <v>19.172958000000001</v>
      </c>
      <c r="O191" s="29">
        <f>'AEO 2023 Table 47 Raw'!R173</f>
        <v>21.966609999999999</v>
      </c>
      <c r="P191" s="29">
        <f>'AEO 2023 Table 47 Raw'!S173</f>
        <v>24.430050000000001</v>
      </c>
      <c r="Q191" s="29">
        <f>'AEO 2023 Table 47 Raw'!T173</f>
        <v>26.608149000000001</v>
      </c>
      <c r="R191" s="29">
        <f>'AEO 2023 Table 47 Raw'!U173</f>
        <v>29.806080000000001</v>
      </c>
      <c r="S191" s="29">
        <f>'AEO 2023 Table 47 Raw'!V173</f>
        <v>31.115946000000001</v>
      </c>
      <c r="T191" s="29">
        <f>'AEO 2023 Table 47 Raw'!W173</f>
        <v>32.410407999999997</v>
      </c>
      <c r="U191" s="29">
        <f>'AEO 2023 Table 47 Raw'!X173</f>
        <v>32.874062000000002</v>
      </c>
      <c r="V191" s="29">
        <f>'AEO 2023 Table 47 Raw'!Y173</f>
        <v>33.091309000000003</v>
      </c>
      <c r="W191" s="29">
        <f>'AEO 2023 Table 47 Raw'!Z173</f>
        <v>35.272255000000001</v>
      </c>
      <c r="X191" s="29">
        <f>'AEO 2023 Table 47 Raw'!AA173</f>
        <v>35.527016000000003</v>
      </c>
      <c r="Y191" s="29">
        <f>'AEO 2023 Table 47 Raw'!AB173</f>
        <v>34.892966999999999</v>
      </c>
      <c r="Z191" s="29">
        <f>'AEO 2023 Table 47 Raw'!AC173</f>
        <v>34.265090999999998</v>
      </c>
      <c r="AA191" s="29">
        <f>'AEO 2023 Table 47 Raw'!AD173</f>
        <v>33.642463999999997</v>
      </c>
      <c r="AB191" s="29">
        <f>'AEO 2023 Table 47 Raw'!AE173</f>
        <v>33.005409</v>
      </c>
      <c r="AC191" s="29">
        <f>'AEO 2023 Table 47 Raw'!AF173</f>
        <v>32.366652999999999</v>
      </c>
      <c r="AD191" s="29">
        <f>'AEO 2023 Table 47 Raw'!AG173</f>
        <v>31.752213000000001</v>
      </c>
      <c r="AE191" s="29">
        <f>'AEO 2023 Table 47 Raw'!AH173</f>
        <v>31.186401</v>
      </c>
      <c r="AF191" s="52">
        <f>'AEO 2023 Table 47 Raw'!AI173</f>
        <v>0.14000000000000001</v>
      </c>
    </row>
    <row r="192" spans="1:32" ht="15" customHeight="1">
      <c r="A192" s="8" t="s">
        <v>2008</v>
      </c>
      <c r="B192" s="28" t="s">
        <v>2009</v>
      </c>
      <c r="C192" s="29">
        <f>'AEO 2023 Table 47 Raw'!F174</f>
        <v>0.79372399999999999</v>
      </c>
      <c r="D192" s="29">
        <f>'AEO 2023 Table 47 Raw'!G174</f>
        <v>7.4462910000000004</v>
      </c>
      <c r="E192" s="29">
        <f>'AEO 2023 Table 47 Raw'!H174</f>
        <v>10.540979</v>
      </c>
      <c r="F192" s="29">
        <f>'AEO 2023 Table 47 Raw'!I174</f>
        <v>9.1241839999999996</v>
      </c>
      <c r="G192" s="29">
        <f>'AEO 2023 Table 47 Raw'!J174</f>
        <v>8.5874229999999994</v>
      </c>
      <c r="H192" s="29">
        <f>'AEO 2023 Table 47 Raw'!K174</f>
        <v>6.9385599999999998</v>
      </c>
      <c r="I192" s="29">
        <f>'AEO 2023 Table 47 Raw'!L174</f>
        <v>7.4051960000000001</v>
      </c>
      <c r="J192" s="29">
        <f>'AEO 2023 Table 47 Raw'!M174</f>
        <v>4.6872920000000002</v>
      </c>
      <c r="K192" s="29">
        <f>'AEO 2023 Table 47 Raw'!N174</f>
        <v>5.5550129999999998</v>
      </c>
      <c r="L192" s="29">
        <f>'AEO 2023 Table 47 Raw'!O174</f>
        <v>6.4856889999999998</v>
      </c>
      <c r="M192" s="29">
        <f>'AEO 2023 Table 47 Raw'!P174</f>
        <v>7.4760400000000002</v>
      </c>
      <c r="N192" s="29">
        <f>'AEO 2023 Table 47 Raw'!Q174</f>
        <v>8.5032789999999991</v>
      </c>
      <c r="O192" s="29">
        <f>'AEO 2023 Table 47 Raw'!R174</f>
        <v>9.4984909999999996</v>
      </c>
      <c r="P192" s="29">
        <f>'AEO 2023 Table 47 Raw'!S174</f>
        <v>10.436935999999999</v>
      </c>
      <c r="Q192" s="29">
        <f>'AEO 2023 Table 47 Raw'!T174</f>
        <v>11.300264</v>
      </c>
      <c r="R192" s="29">
        <f>'AEO 2023 Table 47 Raw'!U174</f>
        <v>12.071911</v>
      </c>
      <c r="S192" s="29">
        <f>'AEO 2023 Table 47 Raw'!V174</f>
        <v>13.071901</v>
      </c>
      <c r="T192" s="29">
        <f>'AEO 2023 Table 47 Raw'!W174</f>
        <v>14.14739</v>
      </c>
      <c r="U192" s="29">
        <f>'AEO 2023 Table 47 Raw'!X174</f>
        <v>14.482977</v>
      </c>
      <c r="V192" s="29">
        <f>'AEO 2023 Table 47 Raw'!Y174</f>
        <v>14.647125000000001</v>
      </c>
      <c r="W192" s="29">
        <f>'AEO 2023 Table 47 Raw'!Z174</f>
        <v>14.705292</v>
      </c>
      <c r="X192" s="29">
        <f>'AEO 2023 Table 47 Raw'!AA174</f>
        <v>14.677673</v>
      </c>
      <c r="Y192" s="29">
        <f>'AEO 2023 Table 47 Raw'!AB174</f>
        <v>14.582153</v>
      </c>
      <c r="Z192" s="29">
        <f>'AEO 2023 Table 47 Raw'!AC174</f>
        <v>14.438843</v>
      </c>
      <c r="AA192" s="29">
        <f>'AEO 2023 Table 47 Raw'!AD174</f>
        <v>14.260223</v>
      </c>
      <c r="AB192" s="29">
        <f>'AEO 2023 Table 47 Raw'!AE174</f>
        <v>14.050934</v>
      </c>
      <c r="AC192" s="29">
        <f>'AEO 2023 Table 47 Raw'!AF174</f>
        <v>13.821960000000001</v>
      </c>
      <c r="AD192" s="29">
        <f>'AEO 2023 Table 47 Raw'!AG174</f>
        <v>13.586792000000001</v>
      </c>
      <c r="AE192" s="29">
        <f>'AEO 2023 Table 47 Raw'!AH174</f>
        <v>13.356964</v>
      </c>
      <c r="AF192" s="52">
        <f>'AEO 2023 Table 47 Raw'!AI174</f>
        <v>0.106</v>
      </c>
    </row>
    <row r="193" spans="2:33" ht="15" customHeight="1" thickBot="1"/>
    <row r="194" spans="2:33" ht="12" customHeight="1">
      <c r="B194" s="46" t="s">
        <v>2010</v>
      </c>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row>
    <row r="195" spans="2:33" ht="15" customHeight="1">
      <c r="B195" s="4" t="s">
        <v>2011</v>
      </c>
    </row>
    <row r="196" spans="2:33" ht="15" customHeight="1">
      <c r="B196" s="4" t="s">
        <v>2012</v>
      </c>
    </row>
    <row r="197" spans="2:33" ht="15" customHeight="1">
      <c r="B197" s="4" t="s">
        <v>2013</v>
      </c>
    </row>
    <row r="198" spans="2:33" ht="15" customHeight="1">
      <c r="B198" s="4" t="s">
        <v>2014</v>
      </c>
    </row>
    <row r="199" spans="2:33" ht="15" customHeight="1">
      <c r="B199" s="4" t="s">
        <v>203</v>
      </c>
    </row>
    <row r="200" spans="2:33" ht="12" customHeight="1">
      <c r="B200" s="4" t="s">
        <v>1790</v>
      </c>
    </row>
    <row r="201" spans="2:33" ht="15" customHeight="1">
      <c r="B201" s="4" t="s">
        <v>204</v>
      </c>
    </row>
    <row r="202" spans="2:33" ht="15" customHeight="1">
      <c r="B202" s="4" t="s">
        <v>2015</v>
      </c>
    </row>
    <row r="203" spans="2:33" ht="15" customHeight="1">
      <c r="B203" s="4" t="s">
        <v>2016</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election sqref="A1:XFD1048576"/>
    </sheetView>
    <sheetView workbookViewId="1"/>
  </sheetViews>
  <sheetFormatPr defaultRowHeight="14.5"/>
  <sheetData>
    <row r="1" spans="1:35">
      <c r="A1" t="s">
        <v>1016</v>
      </c>
    </row>
    <row r="2" spans="1:35">
      <c r="A2" t="s">
        <v>3997</v>
      </c>
    </row>
    <row r="3" spans="1:35">
      <c r="A3" t="s">
        <v>3998</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3375</v>
      </c>
    </row>
    <row r="6" spans="1:35">
      <c r="A6" t="s">
        <v>179</v>
      </c>
    </row>
    <row r="7" spans="1:35">
      <c r="A7" t="s">
        <v>1019</v>
      </c>
    </row>
    <row r="8" spans="1:35">
      <c r="A8" t="s">
        <v>233</v>
      </c>
    </row>
    <row r="9" spans="1:35">
      <c r="A9" t="s">
        <v>284</v>
      </c>
      <c r="B9" t="s">
        <v>3999</v>
      </c>
      <c r="C9" t="s">
        <v>4000</v>
      </c>
      <c r="D9" t="s">
        <v>371</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8">
        <v>4.0000000000000001E-3</v>
      </c>
    </row>
    <row r="10" spans="1:35">
      <c r="A10" t="s">
        <v>1021</v>
      </c>
      <c r="B10" t="s">
        <v>4001</v>
      </c>
      <c r="C10" t="s">
        <v>4002</v>
      </c>
      <c r="D10" t="s">
        <v>371</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8">
        <v>2.7E-2</v>
      </c>
    </row>
    <row r="11" spans="1:35">
      <c r="A11" t="s">
        <v>291</v>
      </c>
      <c r="B11" t="s">
        <v>4003</v>
      </c>
      <c r="C11" t="s">
        <v>4004</v>
      </c>
      <c r="D11" t="s">
        <v>371</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8">
        <v>0.23300000000000001</v>
      </c>
    </row>
    <row r="12" spans="1:35">
      <c r="A12" t="s">
        <v>300</v>
      </c>
      <c r="B12" t="s">
        <v>4005</v>
      </c>
      <c r="C12" t="s">
        <v>4006</v>
      </c>
      <c r="D12" t="s">
        <v>371</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8">
        <v>-0.11600000000000001</v>
      </c>
    </row>
    <row r="13" spans="1:35">
      <c r="A13" t="s">
        <v>1025</v>
      </c>
      <c r="B13" t="s">
        <v>4007</v>
      </c>
      <c r="C13" t="s">
        <v>4008</v>
      </c>
      <c r="D13" t="s">
        <v>371</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8">
        <v>-1E-3</v>
      </c>
    </row>
    <row r="14" spans="1:35">
      <c r="A14" t="s">
        <v>1027</v>
      </c>
      <c r="B14" t="s">
        <v>4009</v>
      </c>
      <c r="C14" t="s">
        <v>4010</v>
      </c>
      <c r="D14" t="s">
        <v>371</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8">
        <v>-0.16200000000000001</v>
      </c>
    </row>
    <row r="15" spans="1:35">
      <c r="A15" t="s">
        <v>1029</v>
      </c>
      <c r="B15" t="s">
        <v>4011</v>
      </c>
      <c r="C15" t="s">
        <v>4012</v>
      </c>
      <c r="D15" t="s">
        <v>371</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121</v>
      </c>
    </row>
    <row r="16" spans="1:35">
      <c r="A16" t="s">
        <v>1031</v>
      </c>
      <c r="B16" t="s">
        <v>4013</v>
      </c>
      <c r="C16" t="s">
        <v>4014</v>
      </c>
      <c r="D16" t="s">
        <v>371</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121</v>
      </c>
    </row>
    <row r="17" spans="1:35">
      <c r="A17" t="s">
        <v>1033</v>
      </c>
      <c r="B17" t="s">
        <v>4015</v>
      </c>
      <c r="C17" t="s">
        <v>4016</v>
      </c>
      <c r="D17" t="s">
        <v>371</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121</v>
      </c>
    </row>
    <row r="18" spans="1:35">
      <c r="A18" t="s">
        <v>1035</v>
      </c>
      <c r="B18" t="s">
        <v>4017</v>
      </c>
      <c r="C18" t="s">
        <v>4018</v>
      </c>
      <c r="D18" t="s">
        <v>371</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8">
        <v>1.0999999999999999E-2</v>
      </c>
    </row>
    <row r="19" spans="1:35">
      <c r="A19" t="s">
        <v>235</v>
      </c>
    </row>
    <row r="20" spans="1:35">
      <c r="A20" t="s">
        <v>284</v>
      </c>
      <c r="B20" t="s">
        <v>4019</v>
      </c>
      <c r="C20" t="s">
        <v>4020</v>
      </c>
      <c r="D20" t="s">
        <v>371</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8">
        <v>7.0000000000000001E-3</v>
      </c>
    </row>
    <row r="21" spans="1:35">
      <c r="A21" t="s">
        <v>1021</v>
      </c>
      <c r="B21" t="s">
        <v>4021</v>
      </c>
      <c r="C21" t="s">
        <v>4022</v>
      </c>
      <c r="D21" t="s">
        <v>371</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8">
        <v>4.0000000000000001E-3</v>
      </c>
    </row>
    <row r="22" spans="1:35">
      <c r="A22" t="s">
        <v>291</v>
      </c>
      <c r="B22" t="s">
        <v>4023</v>
      </c>
      <c r="C22" t="s">
        <v>4024</v>
      </c>
      <c r="D22" t="s">
        <v>371</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8">
        <v>5.6000000000000001E-2</v>
      </c>
    </row>
    <row r="23" spans="1:35">
      <c r="A23" t="s">
        <v>300</v>
      </c>
      <c r="B23" t="s">
        <v>4025</v>
      </c>
      <c r="C23" t="s">
        <v>4026</v>
      </c>
      <c r="D23" t="s">
        <v>371</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8">
        <v>-7.3999999999999996E-2</v>
      </c>
    </row>
    <row r="24" spans="1:35">
      <c r="A24" t="s">
        <v>1025</v>
      </c>
      <c r="B24" t="s">
        <v>4027</v>
      </c>
      <c r="C24" t="s">
        <v>4028</v>
      </c>
      <c r="D24" t="s">
        <v>371</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8">
        <v>6.6000000000000003E-2</v>
      </c>
    </row>
    <row r="25" spans="1:35">
      <c r="A25" t="s">
        <v>1027</v>
      </c>
      <c r="B25" t="s">
        <v>4029</v>
      </c>
      <c r="C25" t="s">
        <v>4030</v>
      </c>
      <c r="D25" t="s">
        <v>371</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8">
        <v>-1.7999999999999999E-2</v>
      </c>
    </row>
    <row r="26" spans="1:35">
      <c r="A26" t="s">
        <v>1029</v>
      </c>
      <c r="B26" t="s">
        <v>4031</v>
      </c>
      <c r="C26" t="s">
        <v>4032</v>
      </c>
      <c r="D26" t="s">
        <v>371</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121</v>
      </c>
    </row>
    <row r="27" spans="1:35">
      <c r="A27" t="s">
        <v>1031</v>
      </c>
      <c r="B27" t="s">
        <v>4033</v>
      </c>
      <c r="C27" t="s">
        <v>4034</v>
      </c>
      <c r="D27" t="s">
        <v>371</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121</v>
      </c>
    </row>
    <row r="28" spans="1:35">
      <c r="A28" t="s">
        <v>1033</v>
      </c>
      <c r="B28" t="s">
        <v>4035</v>
      </c>
      <c r="C28" t="s">
        <v>4036</v>
      </c>
      <c r="D28" t="s">
        <v>371</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121</v>
      </c>
    </row>
    <row r="29" spans="1:35">
      <c r="A29" t="s">
        <v>1046</v>
      </c>
      <c r="B29" t="s">
        <v>4037</v>
      </c>
      <c r="C29" t="s">
        <v>4038</v>
      </c>
      <c r="D29" t="s">
        <v>371</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8">
        <v>8.0000000000000002E-3</v>
      </c>
    </row>
    <row r="30" spans="1:35">
      <c r="A30" t="s">
        <v>1048</v>
      </c>
    </row>
    <row r="31" spans="1:35">
      <c r="A31" t="s">
        <v>284</v>
      </c>
      <c r="B31" t="s">
        <v>4039</v>
      </c>
      <c r="C31" t="s">
        <v>4040</v>
      </c>
      <c r="D31" t="s">
        <v>371</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8">
        <v>-2E-3</v>
      </c>
    </row>
    <row r="32" spans="1:35">
      <c r="A32" t="s">
        <v>1021</v>
      </c>
      <c r="B32" t="s">
        <v>4041</v>
      </c>
      <c r="C32" t="s">
        <v>4042</v>
      </c>
      <c r="D32" t="s">
        <v>371</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8">
        <v>0.02</v>
      </c>
    </row>
    <row r="33" spans="1:35">
      <c r="A33" t="s">
        <v>291</v>
      </c>
      <c r="B33" t="s">
        <v>4043</v>
      </c>
      <c r="C33" t="s">
        <v>4044</v>
      </c>
      <c r="D33" t="s">
        <v>371</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8">
        <v>1.6E-2</v>
      </c>
    </row>
    <row r="34" spans="1:35">
      <c r="A34" t="s">
        <v>300</v>
      </c>
      <c r="B34" t="s">
        <v>4045</v>
      </c>
      <c r="C34" t="s">
        <v>4046</v>
      </c>
      <c r="D34" t="s">
        <v>371</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8">
        <v>1.7000000000000001E-2</v>
      </c>
    </row>
    <row r="35" spans="1:35">
      <c r="A35" t="s">
        <v>1025</v>
      </c>
      <c r="B35" t="s">
        <v>4047</v>
      </c>
      <c r="C35" t="s">
        <v>4048</v>
      </c>
      <c r="D35" t="s">
        <v>371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121</v>
      </c>
    </row>
    <row r="36" spans="1:35">
      <c r="A36" t="s">
        <v>1027</v>
      </c>
      <c r="B36" t="s">
        <v>4049</v>
      </c>
      <c r="C36" t="s">
        <v>4050</v>
      </c>
      <c r="D36" t="s">
        <v>371</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8">
        <v>-2.1000000000000001E-2</v>
      </c>
    </row>
    <row r="37" spans="1:35">
      <c r="A37" t="s">
        <v>1029</v>
      </c>
      <c r="B37" t="s">
        <v>4051</v>
      </c>
      <c r="C37" t="s">
        <v>4052</v>
      </c>
      <c r="D37" t="s">
        <v>371</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121</v>
      </c>
    </row>
    <row r="38" spans="1:35">
      <c r="A38" t="s">
        <v>1031</v>
      </c>
      <c r="B38" t="s">
        <v>4053</v>
      </c>
      <c r="C38" t="s">
        <v>4054</v>
      </c>
      <c r="D38" t="s">
        <v>371</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121</v>
      </c>
    </row>
    <row r="39" spans="1:35">
      <c r="A39" t="s">
        <v>1033</v>
      </c>
      <c r="B39" t="s">
        <v>4055</v>
      </c>
      <c r="C39" t="s">
        <v>4056</v>
      </c>
      <c r="D39" t="s">
        <v>371</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121</v>
      </c>
    </row>
    <row r="40" spans="1:35">
      <c r="A40" t="s">
        <v>1058</v>
      </c>
      <c r="B40" t="s">
        <v>4057</v>
      </c>
      <c r="C40" t="s">
        <v>4058</v>
      </c>
      <c r="D40" t="s">
        <v>371</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8">
        <v>-1E-3</v>
      </c>
    </row>
    <row r="41" spans="1:35">
      <c r="A41" t="s">
        <v>1060</v>
      </c>
      <c r="B41" t="s">
        <v>4059</v>
      </c>
      <c r="C41" t="s">
        <v>4060</v>
      </c>
      <c r="D41" t="s">
        <v>371</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8">
        <v>4.0000000000000001E-3</v>
      </c>
    </row>
    <row r="42" spans="1:35">
      <c r="A42" t="s">
        <v>1062</v>
      </c>
    </row>
    <row r="43" spans="1:35">
      <c r="A43" t="s">
        <v>233</v>
      </c>
    </row>
    <row r="44" spans="1:35">
      <c r="A44" t="s">
        <v>284</v>
      </c>
      <c r="B44" t="s">
        <v>4061</v>
      </c>
      <c r="C44" t="s">
        <v>4062</v>
      </c>
      <c r="D44" t="s">
        <v>316</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8">
        <v>-5.0000000000000001E-3</v>
      </c>
    </row>
    <row r="45" spans="1:35">
      <c r="A45" t="s">
        <v>1021</v>
      </c>
      <c r="B45" t="s">
        <v>4063</v>
      </c>
      <c r="C45" t="s">
        <v>4064</v>
      </c>
      <c r="D45" t="s">
        <v>316</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8">
        <v>1.4999999999999999E-2</v>
      </c>
    </row>
    <row r="46" spans="1:35">
      <c r="A46" t="s">
        <v>291</v>
      </c>
      <c r="B46" t="s">
        <v>4065</v>
      </c>
      <c r="C46" t="s">
        <v>4066</v>
      </c>
      <c r="D46" t="s">
        <v>316</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8">
        <v>0.20899999999999999</v>
      </c>
    </row>
    <row r="47" spans="1:35">
      <c r="A47" t="s">
        <v>300</v>
      </c>
      <c r="B47" t="s">
        <v>4067</v>
      </c>
      <c r="C47" t="s">
        <v>4068</v>
      </c>
      <c r="D47" t="s">
        <v>316</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8">
        <v>-0.11700000000000001</v>
      </c>
    </row>
    <row r="48" spans="1:35">
      <c r="A48" t="s">
        <v>1025</v>
      </c>
      <c r="B48" t="s">
        <v>4069</v>
      </c>
      <c r="C48" t="s">
        <v>4070</v>
      </c>
      <c r="D48" t="s">
        <v>316</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8">
        <v>-1.2999999999999999E-2</v>
      </c>
    </row>
    <row r="49" spans="1:35">
      <c r="A49" t="s">
        <v>1027</v>
      </c>
      <c r="B49" t="s">
        <v>4071</v>
      </c>
      <c r="C49" t="s">
        <v>4072</v>
      </c>
      <c r="D49" t="s">
        <v>316</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8">
        <v>-0.16200000000000001</v>
      </c>
    </row>
    <row r="50" spans="1:35">
      <c r="A50" t="s">
        <v>1029</v>
      </c>
      <c r="B50" t="s">
        <v>4073</v>
      </c>
      <c r="C50" t="s">
        <v>4074</v>
      </c>
      <c r="D50" t="s">
        <v>316</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121</v>
      </c>
    </row>
    <row r="51" spans="1:35">
      <c r="A51" t="s">
        <v>1031</v>
      </c>
      <c r="B51" t="s">
        <v>4075</v>
      </c>
      <c r="C51" t="s">
        <v>4076</v>
      </c>
      <c r="D51" t="s">
        <v>316</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121</v>
      </c>
    </row>
    <row r="52" spans="1:35">
      <c r="A52" t="s">
        <v>1033</v>
      </c>
      <c r="B52" t="s">
        <v>4077</v>
      </c>
      <c r="C52" t="s">
        <v>4078</v>
      </c>
      <c r="D52" t="s">
        <v>316</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121</v>
      </c>
    </row>
    <row r="53" spans="1:35">
      <c r="A53" t="s">
        <v>1035</v>
      </c>
      <c r="B53" t="s">
        <v>4079</v>
      </c>
      <c r="C53" t="s">
        <v>4080</v>
      </c>
      <c r="D53" t="s">
        <v>316</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8">
        <v>1E-3</v>
      </c>
    </row>
    <row r="54" spans="1:35">
      <c r="A54" t="s">
        <v>235</v>
      </c>
    </row>
    <row r="55" spans="1:35">
      <c r="A55" t="s">
        <v>284</v>
      </c>
      <c r="B55" t="s">
        <v>4081</v>
      </c>
      <c r="C55" t="s">
        <v>4082</v>
      </c>
      <c r="D55" t="s">
        <v>316</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8">
        <v>-7.0000000000000001E-3</v>
      </c>
    </row>
    <row r="56" spans="1:35">
      <c r="A56" t="s">
        <v>1021</v>
      </c>
      <c r="B56" t="s">
        <v>4083</v>
      </c>
      <c r="C56" t="s">
        <v>4084</v>
      </c>
      <c r="D56" t="s">
        <v>316</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8">
        <v>-7.0000000000000001E-3</v>
      </c>
    </row>
    <row r="57" spans="1:35">
      <c r="A57" t="s">
        <v>291</v>
      </c>
      <c r="B57" t="s">
        <v>4085</v>
      </c>
      <c r="C57" t="s">
        <v>4086</v>
      </c>
      <c r="D57" t="s">
        <v>316</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8">
        <v>4.2999999999999997E-2</v>
      </c>
    </row>
    <row r="58" spans="1:35">
      <c r="A58" t="s">
        <v>300</v>
      </c>
      <c r="B58" t="s">
        <v>4087</v>
      </c>
      <c r="C58" t="s">
        <v>4088</v>
      </c>
      <c r="D58" t="s">
        <v>316</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8">
        <v>-7.9000000000000001E-2</v>
      </c>
    </row>
    <row r="59" spans="1:35">
      <c r="A59" t="s">
        <v>1025</v>
      </c>
      <c r="B59" t="s">
        <v>4089</v>
      </c>
      <c r="C59" t="s">
        <v>4090</v>
      </c>
      <c r="D59" t="s">
        <v>316</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8">
        <v>5.5E-2</v>
      </c>
    </row>
    <row r="60" spans="1:35">
      <c r="A60" t="s">
        <v>1027</v>
      </c>
      <c r="B60" t="s">
        <v>4091</v>
      </c>
      <c r="C60" t="s">
        <v>4092</v>
      </c>
      <c r="D60" t="s">
        <v>316</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8">
        <v>-2.1000000000000001E-2</v>
      </c>
    </row>
    <row r="61" spans="1:35">
      <c r="A61" t="s">
        <v>1029</v>
      </c>
      <c r="B61" t="s">
        <v>4093</v>
      </c>
      <c r="C61" t="s">
        <v>4094</v>
      </c>
      <c r="D61" t="s">
        <v>316</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121</v>
      </c>
    </row>
    <row r="62" spans="1:35">
      <c r="A62" t="s">
        <v>1031</v>
      </c>
      <c r="B62" t="s">
        <v>4095</v>
      </c>
      <c r="C62" t="s">
        <v>4096</v>
      </c>
      <c r="D62" t="s">
        <v>316</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121</v>
      </c>
    </row>
    <row r="63" spans="1:35">
      <c r="A63" t="s">
        <v>1033</v>
      </c>
      <c r="B63" t="s">
        <v>4097</v>
      </c>
      <c r="C63" t="s">
        <v>4098</v>
      </c>
      <c r="D63" t="s">
        <v>316</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121</v>
      </c>
    </row>
    <row r="64" spans="1:35">
      <c r="A64" t="s">
        <v>1046</v>
      </c>
      <c r="B64" t="s">
        <v>4099</v>
      </c>
      <c r="C64" t="s">
        <v>4100</v>
      </c>
      <c r="D64" t="s">
        <v>316</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8">
        <v>-5.0000000000000001E-3</v>
      </c>
    </row>
    <row r="65" spans="1:35">
      <c r="A65" t="s">
        <v>1048</v>
      </c>
    </row>
    <row r="66" spans="1:35">
      <c r="A66" t="s">
        <v>284</v>
      </c>
      <c r="B66" t="s">
        <v>4101</v>
      </c>
      <c r="C66" t="s">
        <v>4102</v>
      </c>
      <c r="D66" t="s">
        <v>316</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8">
        <v>-1.0999999999999999E-2</v>
      </c>
    </row>
    <row r="67" spans="1:35">
      <c r="A67" t="s">
        <v>1021</v>
      </c>
      <c r="B67" t="s">
        <v>4103</v>
      </c>
      <c r="C67" t="s">
        <v>4104</v>
      </c>
      <c r="D67" t="s">
        <v>316</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8">
        <v>1.4E-2</v>
      </c>
    </row>
    <row r="68" spans="1:35">
      <c r="A68" t="s">
        <v>291</v>
      </c>
      <c r="B68" t="s">
        <v>4105</v>
      </c>
      <c r="C68" t="s">
        <v>4106</v>
      </c>
      <c r="D68" t="s">
        <v>316</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8">
        <v>1.2E-2</v>
      </c>
    </row>
    <row r="69" spans="1:35">
      <c r="A69" t="s">
        <v>300</v>
      </c>
      <c r="B69" t="s">
        <v>4107</v>
      </c>
      <c r="C69" t="s">
        <v>4108</v>
      </c>
      <c r="D69" t="s">
        <v>316</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8">
        <v>8.0000000000000002E-3</v>
      </c>
    </row>
    <row r="70" spans="1:35">
      <c r="A70" t="s">
        <v>1025</v>
      </c>
      <c r="B70" t="s">
        <v>4109</v>
      </c>
      <c r="C70" t="s">
        <v>4110</v>
      </c>
      <c r="D70" t="s">
        <v>316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121</v>
      </c>
    </row>
    <row r="71" spans="1:35">
      <c r="A71" t="s">
        <v>1027</v>
      </c>
      <c r="B71" t="s">
        <v>4111</v>
      </c>
      <c r="C71" t="s">
        <v>4112</v>
      </c>
      <c r="D71" t="s">
        <v>316</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8">
        <v>-1.7999999999999999E-2</v>
      </c>
    </row>
    <row r="72" spans="1:35">
      <c r="A72" t="s">
        <v>1029</v>
      </c>
      <c r="B72" t="s">
        <v>4113</v>
      </c>
      <c r="C72" t="s">
        <v>4114</v>
      </c>
      <c r="D72" t="s">
        <v>316</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121</v>
      </c>
    </row>
    <row r="73" spans="1:35">
      <c r="A73" t="s">
        <v>1031</v>
      </c>
      <c r="B73" t="s">
        <v>4115</v>
      </c>
      <c r="C73" t="s">
        <v>4116</v>
      </c>
      <c r="D73" t="s">
        <v>316</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121</v>
      </c>
    </row>
    <row r="74" spans="1:35">
      <c r="A74" t="s">
        <v>1033</v>
      </c>
      <c r="B74" t="s">
        <v>4117</v>
      </c>
      <c r="C74" t="s">
        <v>4118</v>
      </c>
      <c r="D74" t="s">
        <v>316</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121</v>
      </c>
    </row>
    <row r="75" spans="1:35">
      <c r="A75" t="s">
        <v>1058</v>
      </c>
      <c r="B75" t="s">
        <v>4119</v>
      </c>
      <c r="C75" t="s">
        <v>4120</v>
      </c>
      <c r="D75" t="s">
        <v>316</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8">
        <v>-1.0999999999999999E-2</v>
      </c>
    </row>
    <row r="76" spans="1:35">
      <c r="A76" t="s">
        <v>233</v>
      </c>
      <c r="B76" t="s">
        <v>1093</v>
      </c>
      <c r="C76" t="s">
        <v>1335</v>
      </c>
    </row>
    <row r="77" spans="1:35">
      <c r="A77" t="s">
        <v>284</v>
      </c>
      <c r="B77" t="s">
        <v>4121</v>
      </c>
      <c r="C77" t="s">
        <v>4122</v>
      </c>
      <c r="D77" t="s">
        <v>316</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8">
        <v>-0.01</v>
      </c>
    </row>
    <row r="78" spans="1:35">
      <c r="A78" t="s">
        <v>1021</v>
      </c>
      <c r="B78" t="s">
        <v>4123</v>
      </c>
      <c r="C78" t="s">
        <v>4124</v>
      </c>
      <c r="D78" t="s">
        <v>316</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8">
        <v>3.0000000000000001E-3</v>
      </c>
    </row>
    <row r="79" spans="1:35">
      <c r="A79" t="s">
        <v>291</v>
      </c>
      <c r="B79" t="s">
        <v>4125</v>
      </c>
      <c r="C79" t="s">
        <v>4126</v>
      </c>
      <c r="D79" t="s">
        <v>316</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8">
        <v>4.9000000000000002E-2</v>
      </c>
    </row>
    <row r="80" spans="1:35">
      <c r="A80" t="s">
        <v>300</v>
      </c>
      <c r="B80" t="s">
        <v>4127</v>
      </c>
      <c r="C80" t="s">
        <v>4128</v>
      </c>
      <c r="D80" t="s">
        <v>316</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8">
        <v>8.0000000000000002E-3</v>
      </c>
    </row>
    <row r="81" spans="1:35">
      <c r="A81" t="s">
        <v>1025</v>
      </c>
      <c r="B81" t="s">
        <v>4129</v>
      </c>
      <c r="C81" t="s">
        <v>4130</v>
      </c>
      <c r="D81" t="s">
        <v>316</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8">
        <v>1.2E-2</v>
      </c>
    </row>
    <row r="82" spans="1:35">
      <c r="A82" t="s">
        <v>1027</v>
      </c>
      <c r="B82" t="s">
        <v>4131</v>
      </c>
      <c r="C82" t="s">
        <v>4132</v>
      </c>
      <c r="D82" t="s">
        <v>316</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8">
        <v>-2.1999999999999999E-2</v>
      </c>
    </row>
    <row r="83" spans="1:35">
      <c r="A83" t="s">
        <v>1029</v>
      </c>
      <c r="B83" t="s">
        <v>4133</v>
      </c>
      <c r="C83" t="s">
        <v>4134</v>
      </c>
      <c r="D83" t="s">
        <v>316</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121</v>
      </c>
    </row>
    <row r="84" spans="1:35">
      <c r="A84" t="s">
        <v>1031</v>
      </c>
      <c r="B84" t="s">
        <v>4135</v>
      </c>
      <c r="C84" t="s">
        <v>4136</v>
      </c>
      <c r="D84" t="s">
        <v>316</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121</v>
      </c>
    </row>
    <row r="85" spans="1:35">
      <c r="A85" t="s">
        <v>1033</v>
      </c>
      <c r="B85" t="s">
        <v>4137</v>
      </c>
      <c r="C85" t="s">
        <v>4138</v>
      </c>
      <c r="D85" t="s">
        <v>316</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121</v>
      </c>
    </row>
    <row r="86" spans="1:35">
      <c r="A86" t="s">
        <v>155</v>
      </c>
      <c r="B86" t="s">
        <v>4139</v>
      </c>
      <c r="C86" t="s">
        <v>4140</v>
      </c>
      <c r="D86" t="s">
        <v>316</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8">
        <v>-8.0000000000000002E-3</v>
      </c>
    </row>
    <row r="87" spans="1:35">
      <c r="A87" t="s">
        <v>1104</v>
      </c>
    </row>
    <row r="88" spans="1:35">
      <c r="A88" t="s">
        <v>233</v>
      </c>
    </row>
    <row r="89" spans="1:35">
      <c r="A89" t="s">
        <v>284</v>
      </c>
      <c r="B89" t="s">
        <v>4141</v>
      </c>
      <c r="C89" t="s">
        <v>4142</v>
      </c>
      <c r="D89" t="s">
        <v>1350</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8">
        <v>0.01</v>
      </c>
    </row>
    <row r="90" spans="1:35">
      <c r="A90" t="s">
        <v>1021</v>
      </c>
      <c r="B90" t="s">
        <v>4143</v>
      </c>
      <c r="C90" t="s">
        <v>4144</v>
      </c>
      <c r="D90" t="s">
        <v>1352</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8">
        <v>1.0999999999999999E-2</v>
      </c>
    </row>
    <row r="91" spans="1:35">
      <c r="A91" t="s">
        <v>291</v>
      </c>
      <c r="B91" t="s">
        <v>4145</v>
      </c>
      <c r="C91" t="s">
        <v>4146</v>
      </c>
      <c r="D91" t="s">
        <v>1352</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8">
        <v>0.02</v>
      </c>
    </row>
    <row r="92" spans="1:35">
      <c r="A92" t="s">
        <v>300</v>
      </c>
      <c r="B92" t="s">
        <v>4147</v>
      </c>
      <c r="C92" t="s">
        <v>4148</v>
      </c>
      <c r="D92" t="s">
        <v>1352</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8">
        <v>1E-3</v>
      </c>
    </row>
    <row r="93" spans="1:35">
      <c r="A93" t="s">
        <v>1025</v>
      </c>
      <c r="B93" t="s">
        <v>4149</v>
      </c>
      <c r="C93" t="s">
        <v>4150</v>
      </c>
      <c r="D93" t="s">
        <v>1352</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8">
        <v>1.2E-2</v>
      </c>
    </row>
    <row r="94" spans="1:35">
      <c r="A94" t="s">
        <v>1027</v>
      </c>
      <c r="B94" t="s">
        <v>4151</v>
      </c>
      <c r="C94" t="s">
        <v>4152</v>
      </c>
      <c r="D94" t="s">
        <v>1350</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8">
        <v>0</v>
      </c>
    </row>
    <row r="95" spans="1:35">
      <c r="A95" t="s">
        <v>1029</v>
      </c>
      <c r="B95" t="s">
        <v>4153</v>
      </c>
      <c r="C95" t="s">
        <v>4154</v>
      </c>
      <c r="D95" t="s">
        <v>1350</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121</v>
      </c>
    </row>
    <row r="96" spans="1:35">
      <c r="A96" t="s">
        <v>1031</v>
      </c>
      <c r="B96" t="s">
        <v>4155</v>
      </c>
      <c r="C96" t="s">
        <v>4156</v>
      </c>
      <c r="D96" t="s">
        <v>1352</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121</v>
      </c>
    </row>
    <row r="97" spans="1:35">
      <c r="A97" t="s">
        <v>1033</v>
      </c>
      <c r="B97" t="s">
        <v>4157</v>
      </c>
      <c r="C97" t="s">
        <v>4158</v>
      </c>
      <c r="D97" t="s">
        <v>1350</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121</v>
      </c>
    </row>
    <row r="98" spans="1:35">
      <c r="A98" t="s">
        <v>1114</v>
      </c>
      <c r="B98" t="s">
        <v>4159</v>
      </c>
      <c r="C98" t="s">
        <v>4160</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8">
        <v>8.9999999999999993E-3</v>
      </c>
    </row>
    <row r="99" spans="1:35">
      <c r="A99" t="s">
        <v>235</v>
      </c>
    </row>
    <row r="100" spans="1:35">
      <c r="A100" t="s">
        <v>284</v>
      </c>
      <c r="B100" t="s">
        <v>4161</v>
      </c>
      <c r="C100" t="s">
        <v>4162</v>
      </c>
      <c r="D100" t="s">
        <v>1350</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8">
        <v>1.4E-2</v>
      </c>
    </row>
    <row r="101" spans="1:35">
      <c r="A101" t="s">
        <v>1021</v>
      </c>
      <c r="B101" t="s">
        <v>4163</v>
      </c>
      <c r="C101" t="s">
        <v>4164</v>
      </c>
      <c r="D101" t="s">
        <v>1352</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8">
        <v>1.0999999999999999E-2</v>
      </c>
    </row>
    <row r="102" spans="1:35">
      <c r="A102" t="s">
        <v>291</v>
      </c>
      <c r="B102" t="s">
        <v>4165</v>
      </c>
      <c r="C102" t="s">
        <v>4166</v>
      </c>
      <c r="D102" t="s">
        <v>1352</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8">
        <v>1.2E-2</v>
      </c>
    </row>
    <row r="103" spans="1:35">
      <c r="A103" t="s">
        <v>300</v>
      </c>
      <c r="B103" t="s">
        <v>4167</v>
      </c>
      <c r="C103" t="s">
        <v>4168</v>
      </c>
      <c r="D103" t="s">
        <v>1352</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8">
        <v>5.0000000000000001E-3</v>
      </c>
    </row>
    <row r="104" spans="1:35">
      <c r="A104" t="s">
        <v>1025</v>
      </c>
      <c r="B104" t="s">
        <v>4169</v>
      </c>
      <c r="C104" t="s">
        <v>4170</v>
      </c>
      <c r="D104" t="s">
        <v>1367</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8">
        <v>0.01</v>
      </c>
    </row>
    <row r="105" spans="1:35">
      <c r="A105" t="s">
        <v>1027</v>
      </c>
      <c r="B105" t="s">
        <v>4171</v>
      </c>
      <c r="C105" t="s">
        <v>4172</v>
      </c>
      <c r="D105" t="s">
        <v>1352</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8">
        <v>4.0000000000000001E-3</v>
      </c>
    </row>
    <row r="106" spans="1:35">
      <c r="A106" t="s">
        <v>1029</v>
      </c>
      <c r="B106" t="s">
        <v>4173</v>
      </c>
      <c r="C106" t="s">
        <v>4174</v>
      </c>
      <c r="D106" t="s">
        <v>1352</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121</v>
      </c>
    </row>
    <row r="107" spans="1:35">
      <c r="A107" t="s">
        <v>1031</v>
      </c>
      <c r="B107" t="s">
        <v>4175</v>
      </c>
      <c r="C107" t="s">
        <v>4176</v>
      </c>
      <c r="D107" t="s">
        <v>1352</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121</v>
      </c>
    </row>
    <row r="108" spans="1:35">
      <c r="A108" t="s">
        <v>1033</v>
      </c>
      <c r="B108" t="s">
        <v>4177</v>
      </c>
      <c r="C108" t="s">
        <v>4178</v>
      </c>
      <c r="D108" t="s">
        <v>1352</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121</v>
      </c>
    </row>
    <row r="109" spans="1:35">
      <c r="A109" t="s">
        <v>1125</v>
      </c>
      <c r="B109" t="s">
        <v>4179</v>
      </c>
      <c r="C109" t="s">
        <v>4180</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8">
        <v>1.2999999999999999E-2</v>
      </c>
    </row>
    <row r="110" spans="1:35">
      <c r="A110" t="s">
        <v>1048</v>
      </c>
    </row>
    <row r="111" spans="1:35">
      <c r="A111" t="s">
        <v>284</v>
      </c>
      <c r="B111" t="s">
        <v>4181</v>
      </c>
      <c r="C111" t="s">
        <v>4182</v>
      </c>
      <c r="D111" t="s">
        <v>1350</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8">
        <v>8.9999999999999993E-3</v>
      </c>
    </row>
    <row r="112" spans="1:35">
      <c r="A112" t="s">
        <v>1021</v>
      </c>
      <c r="B112" t="s">
        <v>4183</v>
      </c>
      <c r="C112" t="s">
        <v>4184</v>
      </c>
      <c r="D112" t="s">
        <v>1352</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8">
        <v>6.0000000000000001E-3</v>
      </c>
    </row>
    <row r="113" spans="1:35">
      <c r="A113" t="s">
        <v>291</v>
      </c>
      <c r="B113" t="s">
        <v>4185</v>
      </c>
      <c r="C113" t="s">
        <v>4186</v>
      </c>
      <c r="D113" t="s">
        <v>1352</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8">
        <v>4.0000000000000001E-3</v>
      </c>
    </row>
    <row r="114" spans="1:35">
      <c r="A114" t="s">
        <v>300</v>
      </c>
      <c r="B114" t="s">
        <v>4187</v>
      </c>
      <c r="C114" t="s">
        <v>4188</v>
      </c>
      <c r="D114" t="s">
        <v>1350</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8">
        <v>8.0000000000000002E-3</v>
      </c>
    </row>
    <row r="115" spans="1:35">
      <c r="A115" t="s">
        <v>1025</v>
      </c>
      <c r="B115" t="s">
        <v>4189</v>
      </c>
      <c r="C115" t="s">
        <v>4190</v>
      </c>
      <c r="D115" t="s">
        <v>1352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121</v>
      </c>
    </row>
    <row r="116" spans="1:35">
      <c r="A116" t="s">
        <v>1027</v>
      </c>
      <c r="B116" t="s">
        <v>4191</v>
      </c>
      <c r="C116" t="s">
        <v>4192</v>
      </c>
      <c r="D116" t="s">
        <v>1350</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8">
        <v>-3.0000000000000001E-3</v>
      </c>
    </row>
    <row r="117" spans="1:35">
      <c r="A117" t="s">
        <v>1029</v>
      </c>
      <c r="B117" t="s">
        <v>4193</v>
      </c>
      <c r="C117" t="s">
        <v>4194</v>
      </c>
      <c r="D117" t="s">
        <v>1350</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121</v>
      </c>
    </row>
    <row r="118" spans="1:35">
      <c r="A118" t="s">
        <v>1031</v>
      </c>
      <c r="B118" t="s">
        <v>4195</v>
      </c>
      <c r="C118" t="s">
        <v>4196</v>
      </c>
      <c r="D118" t="s">
        <v>1352</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121</v>
      </c>
    </row>
    <row r="119" spans="1:35">
      <c r="A119" t="s">
        <v>1033</v>
      </c>
      <c r="B119" t="s">
        <v>4197</v>
      </c>
      <c r="C119" t="s">
        <v>4198</v>
      </c>
      <c r="D119" t="s">
        <v>1350</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121</v>
      </c>
    </row>
    <row r="120" spans="1:35">
      <c r="A120" t="s">
        <v>1136</v>
      </c>
      <c r="B120" t="s">
        <v>4199</v>
      </c>
      <c r="C120" t="s">
        <v>4200</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8">
        <v>8.9999999999999993E-3</v>
      </c>
    </row>
    <row r="121" spans="1:35">
      <c r="A121" t="s">
        <v>1138</v>
      </c>
      <c r="B121" t="s">
        <v>4201</v>
      </c>
      <c r="C121" t="s">
        <v>4202</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8">
        <v>1.0999999999999999E-2</v>
      </c>
    </row>
    <row r="122" spans="1:35">
      <c r="A122" t="s">
        <v>1140</v>
      </c>
    </row>
    <row r="123" spans="1:35">
      <c r="A123" t="s">
        <v>233</v>
      </c>
    </row>
    <row r="124" spans="1:35">
      <c r="A124" t="s">
        <v>284</v>
      </c>
      <c r="B124" t="s">
        <v>4203</v>
      </c>
      <c r="C124" t="s">
        <v>4204</v>
      </c>
      <c r="D124" t="s">
        <v>662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8">
        <v>1.4E-2</v>
      </c>
    </row>
    <row r="125" spans="1:35">
      <c r="A125" t="s">
        <v>1021</v>
      </c>
      <c r="B125" t="s">
        <v>4205</v>
      </c>
      <c r="C125" t="s">
        <v>4206</v>
      </c>
      <c r="D125" t="s">
        <v>662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8">
        <v>3.5000000000000003E-2</v>
      </c>
    </row>
    <row r="126" spans="1:35">
      <c r="A126" t="s">
        <v>291</v>
      </c>
      <c r="B126" t="s">
        <v>4207</v>
      </c>
      <c r="C126" t="s">
        <v>4208</v>
      </c>
      <c r="D126" t="s">
        <v>662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8">
        <v>0.184</v>
      </c>
    </row>
    <row r="127" spans="1:35">
      <c r="A127" t="s">
        <v>300</v>
      </c>
      <c r="B127" t="s">
        <v>4209</v>
      </c>
      <c r="C127" t="s">
        <v>4210</v>
      </c>
      <c r="D127" t="s">
        <v>662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8">
        <v>-2.9000000000000001E-2</v>
      </c>
    </row>
    <row r="128" spans="1:35">
      <c r="A128" t="s">
        <v>1025</v>
      </c>
      <c r="B128" t="s">
        <v>4211</v>
      </c>
      <c r="C128" t="s">
        <v>4212</v>
      </c>
      <c r="D128" t="s">
        <v>662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8">
        <v>0.02</v>
      </c>
    </row>
    <row r="129" spans="1:35">
      <c r="A129" t="s">
        <v>1027</v>
      </c>
      <c r="B129" t="s">
        <v>4213</v>
      </c>
      <c r="C129" t="s">
        <v>4214</v>
      </c>
      <c r="D129" t="s">
        <v>662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8">
        <v>-9.4E-2</v>
      </c>
    </row>
    <row r="130" spans="1:35">
      <c r="A130" t="s">
        <v>1029</v>
      </c>
      <c r="B130" t="s">
        <v>4215</v>
      </c>
      <c r="C130" t="s">
        <v>4216</v>
      </c>
      <c r="D130" t="s">
        <v>662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121</v>
      </c>
    </row>
    <row r="131" spans="1:35">
      <c r="A131" t="s">
        <v>1031</v>
      </c>
      <c r="B131" t="s">
        <v>4217</v>
      </c>
      <c r="C131" t="s">
        <v>4218</v>
      </c>
      <c r="D131" t="s">
        <v>662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121</v>
      </c>
    </row>
    <row r="132" spans="1:35">
      <c r="A132" t="s">
        <v>1033</v>
      </c>
      <c r="B132" t="s">
        <v>4219</v>
      </c>
      <c r="C132" t="s">
        <v>4220</v>
      </c>
      <c r="D132" t="s">
        <v>662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121</v>
      </c>
    </row>
    <row r="133" spans="1:35">
      <c r="A133" t="s">
        <v>1035</v>
      </c>
      <c r="B133" t="s">
        <v>4221</v>
      </c>
      <c r="C133" t="s">
        <v>4222</v>
      </c>
      <c r="D133" t="s">
        <v>662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8">
        <v>2.1999999999999999E-2</v>
      </c>
    </row>
    <row r="134" spans="1:35">
      <c r="A134" t="s">
        <v>235</v>
      </c>
    </row>
    <row r="135" spans="1:35">
      <c r="A135" t="s">
        <v>284</v>
      </c>
      <c r="B135" t="s">
        <v>4223</v>
      </c>
      <c r="C135" t="s">
        <v>4224</v>
      </c>
      <c r="D135" t="s">
        <v>662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8">
        <v>1.0999999999999999E-2</v>
      </c>
    </row>
    <row r="136" spans="1:35">
      <c r="A136" t="s">
        <v>1021</v>
      </c>
      <c r="B136" t="s">
        <v>4225</v>
      </c>
      <c r="C136" t="s">
        <v>4226</v>
      </c>
      <c r="D136" t="s">
        <v>662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8">
        <v>8.0000000000000002E-3</v>
      </c>
    </row>
    <row r="137" spans="1:35">
      <c r="A137" t="s">
        <v>291</v>
      </c>
      <c r="B137" t="s">
        <v>4227</v>
      </c>
      <c r="C137" t="s">
        <v>4228</v>
      </c>
      <c r="D137" t="s">
        <v>662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8">
        <v>5.0999999999999997E-2</v>
      </c>
    </row>
    <row r="138" spans="1:35">
      <c r="A138" t="s">
        <v>300</v>
      </c>
      <c r="B138" t="s">
        <v>4229</v>
      </c>
      <c r="C138" t="s">
        <v>4230</v>
      </c>
      <c r="D138" t="s">
        <v>662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8">
        <v>-4.2999999999999997E-2</v>
      </c>
    </row>
    <row r="139" spans="1:35">
      <c r="A139" t="s">
        <v>1025</v>
      </c>
      <c r="B139" t="s">
        <v>4231</v>
      </c>
      <c r="C139" t="s">
        <v>4232</v>
      </c>
      <c r="D139" t="s">
        <v>662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8">
        <v>7.5999999999999998E-2</v>
      </c>
    </row>
    <row r="140" spans="1:35">
      <c r="A140" t="s">
        <v>1027</v>
      </c>
      <c r="B140" t="s">
        <v>4233</v>
      </c>
      <c r="C140" t="s">
        <v>4234</v>
      </c>
      <c r="D140" t="s">
        <v>662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8">
        <v>1.2999999999999999E-2</v>
      </c>
    </row>
    <row r="141" spans="1:35">
      <c r="A141" t="s">
        <v>1029</v>
      </c>
      <c r="B141" t="s">
        <v>4235</v>
      </c>
      <c r="C141" t="s">
        <v>4236</v>
      </c>
      <c r="D141" t="s">
        <v>662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121</v>
      </c>
    </row>
    <row r="142" spans="1:35">
      <c r="A142" t="s">
        <v>1031</v>
      </c>
      <c r="B142" t="s">
        <v>4237</v>
      </c>
      <c r="C142" t="s">
        <v>4238</v>
      </c>
      <c r="D142" t="s">
        <v>662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121</v>
      </c>
    </row>
    <row r="143" spans="1:35">
      <c r="A143" t="s">
        <v>1033</v>
      </c>
      <c r="B143" t="s">
        <v>4239</v>
      </c>
      <c r="C143" t="s">
        <v>4240</v>
      </c>
      <c r="D143" t="s">
        <v>662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121</v>
      </c>
    </row>
    <row r="144" spans="1:35">
      <c r="A144" t="s">
        <v>1046</v>
      </c>
      <c r="B144" t="s">
        <v>4241</v>
      </c>
      <c r="C144" t="s">
        <v>4242</v>
      </c>
      <c r="D144" t="s">
        <v>662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8">
        <v>1.0999999999999999E-2</v>
      </c>
    </row>
    <row r="145" spans="1:35">
      <c r="A145" t="s">
        <v>1048</v>
      </c>
    </row>
    <row r="146" spans="1:35">
      <c r="A146" t="s">
        <v>284</v>
      </c>
      <c r="B146" t="s">
        <v>4243</v>
      </c>
      <c r="C146" t="s">
        <v>4244</v>
      </c>
      <c r="D146" t="s">
        <v>662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8">
        <v>5.0000000000000001E-3</v>
      </c>
    </row>
    <row r="147" spans="1:35">
      <c r="A147" t="s">
        <v>1021</v>
      </c>
      <c r="B147" t="s">
        <v>4245</v>
      </c>
      <c r="C147" t="s">
        <v>4246</v>
      </c>
      <c r="D147" t="s">
        <v>662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8">
        <v>-1.2E-2</v>
      </c>
    </row>
    <row r="148" spans="1:35">
      <c r="A148" t="s">
        <v>291</v>
      </c>
      <c r="B148" t="s">
        <v>4247</v>
      </c>
      <c r="C148" t="s">
        <v>4248</v>
      </c>
      <c r="D148" t="s">
        <v>662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8">
        <v>6.0000000000000001E-3</v>
      </c>
    </row>
    <row r="149" spans="1:35">
      <c r="A149" t="s">
        <v>300</v>
      </c>
      <c r="B149" t="s">
        <v>4249</v>
      </c>
      <c r="C149" t="s">
        <v>4250</v>
      </c>
      <c r="D149" t="s">
        <v>662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8">
        <v>2.7E-2</v>
      </c>
    </row>
    <row r="150" spans="1:35">
      <c r="A150" t="s">
        <v>1025</v>
      </c>
      <c r="B150" t="s">
        <v>4251</v>
      </c>
      <c r="C150" t="s">
        <v>4252</v>
      </c>
      <c r="D150" t="s">
        <v>662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121</v>
      </c>
    </row>
    <row r="151" spans="1:35">
      <c r="A151" t="s">
        <v>1027</v>
      </c>
      <c r="B151" t="s">
        <v>4253</v>
      </c>
      <c r="C151" t="s">
        <v>4254</v>
      </c>
      <c r="D151" t="s">
        <v>662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8">
        <v>1.6E-2</v>
      </c>
    </row>
    <row r="152" spans="1:35">
      <c r="A152" t="s">
        <v>1029</v>
      </c>
      <c r="B152" t="s">
        <v>4255</v>
      </c>
      <c r="C152" t="s">
        <v>4256</v>
      </c>
      <c r="D152" t="s">
        <v>662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121</v>
      </c>
    </row>
    <row r="153" spans="1:35">
      <c r="A153" t="s">
        <v>1031</v>
      </c>
      <c r="B153" t="s">
        <v>4257</v>
      </c>
      <c r="C153" t="s">
        <v>4258</v>
      </c>
      <c r="D153" t="s">
        <v>662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121</v>
      </c>
    </row>
    <row r="154" spans="1:35">
      <c r="A154" t="s">
        <v>1033</v>
      </c>
      <c r="B154" t="s">
        <v>4259</v>
      </c>
      <c r="C154" t="s">
        <v>4260</v>
      </c>
      <c r="D154" t="s">
        <v>662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121</v>
      </c>
    </row>
    <row r="155" spans="1:35">
      <c r="A155" t="s">
        <v>1058</v>
      </c>
      <c r="B155" t="s">
        <v>4261</v>
      </c>
      <c r="C155" t="s">
        <v>4262</v>
      </c>
      <c r="D155" t="s">
        <v>662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8">
        <v>5.0000000000000001E-3</v>
      </c>
    </row>
    <row r="156" spans="1:35">
      <c r="A156" t="s">
        <v>1171</v>
      </c>
      <c r="B156" t="s">
        <v>4263</v>
      </c>
      <c r="C156" t="s">
        <v>4264</v>
      </c>
      <c r="D156" t="s">
        <v>662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8">
        <v>1.2999999999999999E-2</v>
      </c>
    </row>
    <row r="157" spans="1:35">
      <c r="A157" t="s">
        <v>180</v>
      </c>
    </row>
    <row r="158" spans="1:35">
      <c r="A158" t="s">
        <v>1104</v>
      </c>
    </row>
    <row r="159" spans="1:35">
      <c r="A159" t="s">
        <v>233</v>
      </c>
    </row>
    <row r="160" spans="1:35">
      <c r="A160" t="s">
        <v>284</v>
      </c>
      <c r="B160" t="s">
        <v>4265</v>
      </c>
      <c r="C160" t="s">
        <v>4266</v>
      </c>
      <c r="D160" t="s">
        <v>1350</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8">
        <v>5.0000000000000001E-3</v>
      </c>
    </row>
    <row r="161" spans="1:35">
      <c r="A161" t="s">
        <v>1021</v>
      </c>
      <c r="B161" t="s">
        <v>4267</v>
      </c>
      <c r="C161" t="s">
        <v>4268</v>
      </c>
      <c r="D161" t="s">
        <v>1352</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8">
        <v>6.0000000000000001E-3</v>
      </c>
    </row>
    <row r="162" spans="1:35">
      <c r="A162" t="s">
        <v>291</v>
      </c>
      <c r="B162" t="s">
        <v>4269</v>
      </c>
      <c r="C162" t="s">
        <v>4270</v>
      </c>
      <c r="D162" t="s">
        <v>1352</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8">
        <v>5.0000000000000001E-3</v>
      </c>
    </row>
    <row r="163" spans="1:35">
      <c r="A163" t="s">
        <v>300</v>
      </c>
      <c r="B163" t="s">
        <v>4271</v>
      </c>
      <c r="C163" t="s">
        <v>4272</v>
      </c>
      <c r="D163" t="s">
        <v>1352</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8">
        <v>0</v>
      </c>
    </row>
    <row r="164" spans="1:35">
      <c r="A164" t="s">
        <v>1025</v>
      </c>
      <c r="B164" t="s">
        <v>4273</v>
      </c>
      <c r="C164" t="s">
        <v>4274</v>
      </c>
      <c r="D164" t="s">
        <v>1352</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8">
        <v>5.0000000000000001E-3</v>
      </c>
    </row>
    <row r="165" spans="1:35">
      <c r="A165" t="s">
        <v>1027</v>
      </c>
      <c r="B165" t="s">
        <v>4275</v>
      </c>
      <c r="C165" t="s">
        <v>4276</v>
      </c>
      <c r="D165" t="s">
        <v>1350</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8">
        <v>1E-3</v>
      </c>
    </row>
    <row r="166" spans="1:35">
      <c r="A166" t="s">
        <v>1029</v>
      </c>
      <c r="B166" t="s">
        <v>4277</v>
      </c>
      <c r="C166" t="s">
        <v>4278</v>
      </c>
      <c r="D166" t="s">
        <v>1350</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121</v>
      </c>
    </row>
    <row r="167" spans="1:35">
      <c r="A167" t="s">
        <v>1031</v>
      </c>
      <c r="B167" t="s">
        <v>4279</v>
      </c>
      <c r="C167" t="s">
        <v>4280</v>
      </c>
      <c r="D167" t="s">
        <v>1352</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121</v>
      </c>
    </row>
    <row r="168" spans="1:35">
      <c r="A168" t="s">
        <v>1033</v>
      </c>
      <c r="B168" t="s">
        <v>4281</v>
      </c>
      <c r="C168" t="s">
        <v>4282</v>
      </c>
      <c r="D168" t="s">
        <v>1350</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121</v>
      </c>
    </row>
    <row r="169" spans="1:35">
      <c r="A169" t="s">
        <v>1114</v>
      </c>
      <c r="B169" t="s">
        <v>4283</v>
      </c>
      <c r="C169" t="s">
        <v>4284</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8">
        <v>6.0000000000000001E-3</v>
      </c>
    </row>
    <row r="170" spans="1:35">
      <c r="A170" t="s">
        <v>235</v>
      </c>
    </row>
    <row r="171" spans="1:35">
      <c r="A171" t="s">
        <v>284</v>
      </c>
      <c r="B171" t="s">
        <v>4285</v>
      </c>
      <c r="C171" t="s">
        <v>4286</v>
      </c>
      <c r="D171" t="s">
        <v>1350</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8">
        <v>0.01</v>
      </c>
    </row>
    <row r="172" spans="1:35">
      <c r="A172" t="s">
        <v>1021</v>
      </c>
      <c r="B172" t="s">
        <v>4287</v>
      </c>
      <c r="C172" t="s">
        <v>4288</v>
      </c>
      <c r="D172" t="s">
        <v>1352</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8">
        <v>8.0000000000000002E-3</v>
      </c>
    </row>
    <row r="173" spans="1:35">
      <c r="A173" t="s">
        <v>291</v>
      </c>
      <c r="B173" t="s">
        <v>4289</v>
      </c>
      <c r="C173" t="s">
        <v>4290</v>
      </c>
      <c r="D173" t="s">
        <v>1352</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8">
        <v>0.01</v>
      </c>
    </row>
    <row r="174" spans="1:35">
      <c r="A174" t="s">
        <v>300</v>
      </c>
      <c r="B174" t="s">
        <v>4291</v>
      </c>
      <c r="C174" t="s">
        <v>4292</v>
      </c>
      <c r="D174" t="s">
        <v>1352</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8">
        <v>8.0000000000000002E-3</v>
      </c>
    </row>
    <row r="175" spans="1:35">
      <c r="A175" t="s">
        <v>1025</v>
      </c>
      <c r="B175" t="s">
        <v>4293</v>
      </c>
      <c r="C175" t="s">
        <v>4294</v>
      </c>
      <c r="D175" t="s">
        <v>1367</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8">
        <v>8.9999999999999993E-3</v>
      </c>
    </row>
    <row r="176" spans="1:35">
      <c r="A176" t="s">
        <v>1027</v>
      </c>
      <c r="B176" t="s">
        <v>4295</v>
      </c>
      <c r="C176" t="s">
        <v>4296</v>
      </c>
      <c r="D176" t="s">
        <v>1352</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8">
        <v>8.0000000000000002E-3</v>
      </c>
    </row>
    <row r="177" spans="1:35">
      <c r="A177" t="s">
        <v>1029</v>
      </c>
      <c r="B177" t="s">
        <v>4297</v>
      </c>
      <c r="C177" t="s">
        <v>4298</v>
      </c>
      <c r="D177" t="s">
        <v>1352</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121</v>
      </c>
    </row>
    <row r="178" spans="1:35">
      <c r="A178" t="s">
        <v>1031</v>
      </c>
      <c r="B178" t="s">
        <v>4299</v>
      </c>
      <c r="C178" t="s">
        <v>4300</v>
      </c>
      <c r="D178" t="s">
        <v>1352</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121</v>
      </c>
    </row>
    <row r="179" spans="1:35">
      <c r="A179" t="s">
        <v>1033</v>
      </c>
      <c r="B179" t="s">
        <v>4301</v>
      </c>
      <c r="C179" t="s">
        <v>4302</v>
      </c>
      <c r="D179" t="s">
        <v>1352</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121</v>
      </c>
    </row>
    <row r="180" spans="1:35">
      <c r="A180" t="s">
        <v>1125</v>
      </c>
      <c r="B180" t="s">
        <v>4303</v>
      </c>
      <c r="C180" t="s">
        <v>4304</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8">
        <v>8.9999999999999993E-3</v>
      </c>
    </row>
    <row r="181" spans="1:35">
      <c r="A181" t="s">
        <v>1048</v>
      </c>
    </row>
    <row r="182" spans="1:35">
      <c r="A182" t="s">
        <v>284</v>
      </c>
      <c r="B182" t="s">
        <v>4305</v>
      </c>
      <c r="C182" t="s">
        <v>4306</v>
      </c>
      <c r="D182" t="s">
        <v>1350</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8">
        <v>7.0000000000000001E-3</v>
      </c>
    </row>
    <row r="183" spans="1:35">
      <c r="A183" t="s">
        <v>1021</v>
      </c>
      <c r="B183" t="s">
        <v>4307</v>
      </c>
      <c r="C183" t="s">
        <v>4308</v>
      </c>
      <c r="D183" t="s">
        <v>1352</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8">
        <v>-1E-3</v>
      </c>
    </row>
    <row r="184" spans="1:35">
      <c r="A184" t="s">
        <v>291</v>
      </c>
      <c r="B184" t="s">
        <v>4309</v>
      </c>
      <c r="C184" t="s">
        <v>4310</v>
      </c>
      <c r="D184" t="s">
        <v>1352</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8">
        <v>1E-3</v>
      </c>
    </row>
    <row r="185" spans="1:35">
      <c r="A185" t="s">
        <v>300</v>
      </c>
      <c r="B185" t="s">
        <v>4311</v>
      </c>
      <c r="C185" t="s">
        <v>4312</v>
      </c>
      <c r="D185" t="s">
        <v>1350</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8">
        <v>7.0000000000000001E-3</v>
      </c>
    </row>
    <row r="186" spans="1:35">
      <c r="A186" t="s">
        <v>1025</v>
      </c>
      <c r="B186" t="s">
        <v>4313</v>
      </c>
      <c r="C186" t="s">
        <v>4314</v>
      </c>
      <c r="D186" t="s">
        <v>1352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121</v>
      </c>
    </row>
    <row r="187" spans="1:35">
      <c r="A187" t="s">
        <v>1027</v>
      </c>
      <c r="B187" t="s">
        <v>4315</v>
      </c>
      <c r="C187" t="s">
        <v>4316</v>
      </c>
      <c r="D187" t="s">
        <v>1350</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8">
        <v>2E-3</v>
      </c>
    </row>
    <row r="188" spans="1:35">
      <c r="A188" t="s">
        <v>1029</v>
      </c>
      <c r="B188" t="s">
        <v>4317</v>
      </c>
      <c r="C188" t="s">
        <v>4318</v>
      </c>
      <c r="D188" t="s">
        <v>1350</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121</v>
      </c>
    </row>
    <row r="189" spans="1:35">
      <c r="A189" t="s">
        <v>1031</v>
      </c>
      <c r="B189" t="s">
        <v>4319</v>
      </c>
      <c r="C189" t="s">
        <v>4320</v>
      </c>
      <c r="D189" t="s">
        <v>1352</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121</v>
      </c>
    </row>
    <row r="190" spans="1:35">
      <c r="A190" t="s">
        <v>1033</v>
      </c>
      <c r="B190" t="s">
        <v>4321</v>
      </c>
      <c r="C190" t="s">
        <v>4322</v>
      </c>
      <c r="D190" t="s">
        <v>1350</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121</v>
      </c>
    </row>
    <row r="191" spans="1:35">
      <c r="A191" t="s">
        <v>1136</v>
      </c>
      <c r="B191" t="s">
        <v>4323</v>
      </c>
      <c r="C191" t="s">
        <v>4324</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8">
        <v>7.0000000000000001E-3</v>
      </c>
    </row>
    <row r="192" spans="1:35">
      <c r="A192" t="s">
        <v>1138</v>
      </c>
      <c r="B192" t="s">
        <v>4325</v>
      </c>
      <c r="C192" t="s">
        <v>4326</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8">
        <v>8.9999999999999993E-3</v>
      </c>
    </row>
    <row r="193" spans="1:35">
      <c r="A193" t="s">
        <v>1204</v>
      </c>
    </row>
    <row r="194" spans="1:35">
      <c r="A194" t="s">
        <v>233</v>
      </c>
    </row>
    <row r="195" spans="1:35">
      <c r="A195" t="s">
        <v>284</v>
      </c>
      <c r="B195" t="s">
        <v>4327</v>
      </c>
      <c r="C195" t="s">
        <v>4328</v>
      </c>
      <c r="D195" t="s">
        <v>1459</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8">
        <v>1.4E-2</v>
      </c>
    </row>
    <row r="196" spans="1:35">
      <c r="A196" t="s">
        <v>1021</v>
      </c>
      <c r="B196" t="s">
        <v>4329</v>
      </c>
      <c r="C196" t="s">
        <v>4330</v>
      </c>
      <c r="D196" t="s">
        <v>1459</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8">
        <v>0.01</v>
      </c>
    </row>
    <row r="197" spans="1:35">
      <c r="A197" t="s">
        <v>291</v>
      </c>
      <c r="B197" t="s">
        <v>4331</v>
      </c>
      <c r="C197" t="s">
        <v>4332</v>
      </c>
      <c r="D197" t="s">
        <v>1459</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121</v>
      </c>
    </row>
    <row r="198" spans="1:35">
      <c r="A198" t="s">
        <v>300</v>
      </c>
      <c r="B198" t="s">
        <v>4333</v>
      </c>
      <c r="C198" t="s">
        <v>4334</v>
      </c>
      <c r="D198" t="s">
        <v>1459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121</v>
      </c>
    </row>
    <row r="199" spans="1:35">
      <c r="A199" t="s">
        <v>1025</v>
      </c>
      <c r="B199" t="s">
        <v>4335</v>
      </c>
      <c r="C199" t="s">
        <v>4336</v>
      </c>
      <c r="D199" t="s">
        <v>1459</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8">
        <v>4.0000000000000001E-3</v>
      </c>
    </row>
    <row r="200" spans="1:35">
      <c r="A200" t="s">
        <v>1027</v>
      </c>
      <c r="B200" t="s">
        <v>4337</v>
      </c>
      <c r="C200" t="s">
        <v>4338</v>
      </c>
      <c r="D200" t="s">
        <v>1459</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121</v>
      </c>
    </row>
    <row r="201" spans="1:35">
      <c r="A201" t="s">
        <v>1029</v>
      </c>
      <c r="B201" t="s">
        <v>4339</v>
      </c>
      <c r="C201" t="s">
        <v>4340</v>
      </c>
      <c r="D201" t="s">
        <v>1459</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121</v>
      </c>
    </row>
    <row r="202" spans="1:35">
      <c r="A202" t="s">
        <v>1031</v>
      </c>
      <c r="B202" t="s">
        <v>4341</v>
      </c>
      <c r="C202" t="s">
        <v>4342</v>
      </c>
      <c r="D202" t="s">
        <v>1459</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121</v>
      </c>
    </row>
    <row r="203" spans="1:35">
      <c r="A203" t="s">
        <v>1033</v>
      </c>
      <c r="B203" t="s">
        <v>4343</v>
      </c>
      <c r="C203" t="s">
        <v>4344</v>
      </c>
      <c r="D203" t="s">
        <v>1459</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121</v>
      </c>
    </row>
    <row r="204" spans="1:35">
      <c r="A204" t="s">
        <v>1035</v>
      </c>
      <c r="B204" t="s">
        <v>4345</v>
      </c>
      <c r="C204" t="s">
        <v>4346</v>
      </c>
      <c r="D204" t="s">
        <v>1459</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8">
        <v>1.2E-2</v>
      </c>
    </row>
    <row r="205" spans="1:35">
      <c r="A205" t="s">
        <v>235</v>
      </c>
    </row>
    <row r="206" spans="1:35">
      <c r="A206" t="s">
        <v>284</v>
      </c>
      <c r="B206" t="s">
        <v>4347</v>
      </c>
      <c r="C206" t="s">
        <v>4348</v>
      </c>
      <c r="D206" t="s">
        <v>1459</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8">
        <v>8.9999999999999993E-3</v>
      </c>
    </row>
    <row r="207" spans="1:35">
      <c r="A207" t="s">
        <v>1021</v>
      </c>
      <c r="B207" t="s">
        <v>4349</v>
      </c>
      <c r="C207" t="s">
        <v>4350</v>
      </c>
      <c r="D207" t="s">
        <v>1459</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8">
        <v>7.0000000000000001E-3</v>
      </c>
    </row>
    <row r="208" spans="1:35">
      <c r="A208" t="s">
        <v>291</v>
      </c>
      <c r="B208" t="s">
        <v>4351</v>
      </c>
      <c r="C208" t="s">
        <v>4352</v>
      </c>
      <c r="D208" t="s">
        <v>1459</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8">
        <v>0.05</v>
      </c>
    </row>
    <row r="209" spans="1:35">
      <c r="A209" t="s">
        <v>300</v>
      </c>
      <c r="B209" t="s">
        <v>4353</v>
      </c>
      <c r="C209" t="s">
        <v>4354</v>
      </c>
      <c r="D209" t="s">
        <v>1459</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8">
        <v>-0.14599999999999999</v>
      </c>
    </row>
    <row r="210" spans="1:35">
      <c r="A210" t="s">
        <v>1025</v>
      </c>
      <c r="B210" t="s">
        <v>4355</v>
      </c>
      <c r="C210" t="s">
        <v>4356</v>
      </c>
      <c r="D210" t="s">
        <v>1459</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8">
        <v>5.7000000000000002E-2</v>
      </c>
    </row>
    <row r="211" spans="1:35">
      <c r="A211" t="s">
        <v>1027</v>
      </c>
      <c r="B211" t="s">
        <v>4357</v>
      </c>
      <c r="C211" t="s">
        <v>4358</v>
      </c>
      <c r="D211" t="s">
        <v>1459</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8">
        <v>-0.14199999999999999</v>
      </c>
    </row>
    <row r="212" spans="1:35">
      <c r="A212" t="s">
        <v>1029</v>
      </c>
      <c r="B212" t="s">
        <v>4359</v>
      </c>
      <c r="C212" t="s">
        <v>4360</v>
      </c>
      <c r="D212" t="s">
        <v>1459</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121</v>
      </c>
    </row>
    <row r="213" spans="1:35">
      <c r="A213" t="s">
        <v>1031</v>
      </c>
      <c r="B213" t="s">
        <v>4361</v>
      </c>
      <c r="C213" t="s">
        <v>4362</v>
      </c>
      <c r="D213" t="s">
        <v>1459</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121</v>
      </c>
    </row>
    <row r="214" spans="1:35">
      <c r="A214" t="s">
        <v>1033</v>
      </c>
      <c r="B214" t="s">
        <v>4363</v>
      </c>
      <c r="C214" t="s">
        <v>4364</v>
      </c>
      <c r="D214" t="s">
        <v>1459</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121</v>
      </c>
    </row>
    <row r="215" spans="1:35">
      <c r="A215" t="s">
        <v>1046</v>
      </c>
      <c r="B215" t="s">
        <v>4365</v>
      </c>
      <c r="C215" t="s">
        <v>4366</v>
      </c>
      <c r="D215" t="s">
        <v>1459</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8">
        <v>1.0999999999999999E-2</v>
      </c>
    </row>
    <row r="216" spans="1:35">
      <c r="A216" t="s">
        <v>1048</v>
      </c>
    </row>
    <row r="217" spans="1:35">
      <c r="A217" t="s">
        <v>284</v>
      </c>
      <c r="B217" t="s">
        <v>4367</v>
      </c>
      <c r="C217" t="s">
        <v>4368</v>
      </c>
      <c r="D217" t="s">
        <v>1459</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8">
        <v>-5.0000000000000001E-3</v>
      </c>
    </row>
    <row r="218" spans="1:35">
      <c r="A218" t="s">
        <v>1021</v>
      </c>
      <c r="B218" t="s">
        <v>4369</v>
      </c>
      <c r="C218" t="s">
        <v>4370</v>
      </c>
      <c r="D218" t="s">
        <v>1459</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8">
        <v>-7.0000000000000001E-3</v>
      </c>
    </row>
    <row r="219" spans="1:35">
      <c r="A219" t="s">
        <v>291</v>
      </c>
      <c r="B219" t="s">
        <v>4371</v>
      </c>
      <c r="C219" t="s">
        <v>4372</v>
      </c>
      <c r="D219" t="s">
        <v>1459</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8">
        <v>-8.9999999999999993E-3</v>
      </c>
    </row>
    <row r="220" spans="1:35">
      <c r="A220" t="s">
        <v>300</v>
      </c>
      <c r="B220" t="s">
        <v>4373</v>
      </c>
      <c r="C220" t="s">
        <v>4374</v>
      </c>
      <c r="D220" t="s">
        <v>1459</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8">
        <v>1.2999999999999999E-2</v>
      </c>
    </row>
    <row r="221" spans="1:35">
      <c r="A221" t="s">
        <v>1025</v>
      </c>
      <c r="B221" t="s">
        <v>4375</v>
      </c>
      <c r="C221" t="s">
        <v>4376</v>
      </c>
      <c r="D221" t="s">
        <v>1459</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121</v>
      </c>
    </row>
    <row r="222" spans="1:35">
      <c r="A222" t="s">
        <v>1027</v>
      </c>
      <c r="B222" t="s">
        <v>4377</v>
      </c>
      <c r="C222" t="s">
        <v>4378</v>
      </c>
      <c r="D222" t="s">
        <v>1459</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8">
        <v>-0.121</v>
      </c>
    </row>
    <row r="223" spans="1:35">
      <c r="A223" t="s">
        <v>1029</v>
      </c>
      <c r="B223" t="s">
        <v>4379</v>
      </c>
      <c r="C223" t="s">
        <v>4380</v>
      </c>
      <c r="D223" t="s">
        <v>1459</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121</v>
      </c>
    </row>
    <row r="224" spans="1:35">
      <c r="A224" t="s">
        <v>1031</v>
      </c>
      <c r="B224" t="s">
        <v>4381</v>
      </c>
      <c r="C224" t="s">
        <v>4382</v>
      </c>
      <c r="D224" t="s">
        <v>1459</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121</v>
      </c>
    </row>
    <row r="225" spans="1:35">
      <c r="A225" t="s">
        <v>1033</v>
      </c>
      <c r="B225" t="s">
        <v>4383</v>
      </c>
      <c r="C225" t="s">
        <v>4384</v>
      </c>
      <c r="D225" t="s">
        <v>1459</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121</v>
      </c>
    </row>
    <row r="226" spans="1:35">
      <c r="A226" t="s">
        <v>1058</v>
      </c>
      <c r="B226" t="s">
        <v>4385</v>
      </c>
      <c r="C226" t="s">
        <v>4386</v>
      </c>
      <c r="D226" t="s">
        <v>1459</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8">
        <v>-4.0000000000000001E-3</v>
      </c>
    </row>
    <row r="227" spans="1:35">
      <c r="A227" t="s">
        <v>1235</v>
      </c>
      <c r="B227" t="s">
        <v>4387</v>
      </c>
      <c r="C227" t="s">
        <v>4388</v>
      </c>
      <c r="D227" t="s">
        <v>1459</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8">
        <v>6.0000000000000001E-3</v>
      </c>
    </row>
    <row r="228" spans="1:35">
      <c r="A228" t="s">
        <v>181</v>
      </c>
    </row>
    <row r="229" spans="1:35">
      <c r="A229" t="s">
        <v>1237</v>
      </c>
      <c r="B229" t="s">
        <v>4389</v>
      </c>
      <c r="C229" t="s">
        <v>4390</v>
      </c>
      <c r="D229" t="s">
        <v>1494</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8">
        <v>-4.0000000000000001E-3</v>
      </c>
    </row>
    <row r="230" spans="1:35">
      <c r="A230" t="s">
        <v>1239</v>
      </c>
      <c r="B230" t="s">
        <v>4391</v>
      </c>
      <c r="C230" t="s">
        <v>4392</v>
      </c>
      <c r="D230" t="s">
        <v>1496</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8">
        <v>1E-3</v>
      </c>
    </row>
    <row r="231" spans="1:35">
      <c r="A231" t="s">
        <v>120</v>
      </c>
    </row>
    <row r="232" spans="1:35">
      <c r="A232" t="s">
        <v>1241</v>
      </c>
      <c r="B232" t="s">
        <v>4393</v>
      </c>
      <c r="C232" t="s">
        <v>4394</v>
      </c>
      <c r="D232" t="s">
        <v>316</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8">
        <v>-1.4999999999999999E-2</v>
      </c>
    </row>
    <row r="233" spans="1:35">
      <c r="A233" t="s">
        <v>275</v>
      </c>
      <c r="B233" t="s">
        <v>4395</v>
      </c>
      <c r="C233" t="s">
        <v>4396</v>
      </c>
      <c r="D233" t="s">
        <v>316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121</v>
      </c>
    </row>
    <row r="234" spans="1:35">
      <c r="A234" t="s">
        <v>1244</v>
      </c>
      <c r="B234" t="s">
        <v>4397</v>
      </c>
      <c r="C234" t="s">
        <v>4398</v>
      </c>
      <c r="D234" t="s">
        <v>316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121</v>
      </c>
    </row>
    <row r="235" spans="1:35">
      <c r="A235" t="s">
        <v>1246</v>
      </c>
      <c r="B235" t="s">
        <v>4399</v>
      </c>
      <c r="C235" t="s">
        <v>4400</v>
      </c>
      <c r="D235" t="s">
        <v>316</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8">
        <v>0.21</v>
      </c>
    </row>
    <row r="236" spans="1:35">
      <c r="A236" t="s">
        <v>182</v>
      </c>
    </row>
    <row r="237" spans="1:35">
      <c r="A237" t="s">
        <v>1248</v>
      </c>
      <c r="B237" t="s">
        <v>4401</v>
      </c>
      <c r="C237" t="s">
        <v>4402</v>
      </c>
      <c r="D237" t="s">
        <v>1494</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8">
        <v>-7.0000000000000001E-3</v>
      </c>
    </row>
    <row r="238" spans="1:35">
      <c r="A238" t="s">
        <v>1239</v>
      </c>
      <c r="B238" t="s">
        <v>4403</v>
      </c>
      <c r="C238" t="s">
        <v>4404</v>
      </c>
      <c r="D238" t="s">
        <v>1496</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8">
        <v>4.0000000000000001E-3</v>
      </c>
    </row>
    <row r="239" spans="1:35">
      <c r="A239" t="s">
        <v>120</v>
      </c>
    </row>
    <row r="240" spans="1:35">
      <c r="A240" t="s">
        <v>1241</v>
      </c>
      <c r="B240" t="s">
        <v>4405</v>
      </c>
      <c r="C240" t="s">
        <v>4406</v>
      </c>
      <c r="D240" t="s">
        <v>316</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8">
        <v>-1.2E-2</v>
      </c>
    </row>
    <row r="241" spans="1:35">
      <c r="A241" t="s">
        <v>275</v>
      </c>
      <c r="B241" t="s">
        <v>4407</v>
      </c>
      <c r="C241" t="s">
        <v>4408</v>
      </c>
      <c r="D241" t="s">
        <v>316</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8">
        <v>-5.8000000000000003E-2</v>
      </c>
    </row>
    <row r="242" spans="1:35">
      <c r="A242" t="s">
        <v>1244</v>
      </c>
      <c r="B242" t="s">
        <v>4409</v>
      </c>
      <c r="C242" t="s">
        <v>4410</v>
      </c>
      <c r="D242" t="s">
        <v>316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121</v>
      </c>
    </row>
    <row r="243" spans="1:35">
      <c r="A243" t="s">
        <v>1246</v>
      </c>
      <c r="B243" t="s">
        <v>4411</v>
      </c>
      <c r="C243" t="s">
        <v>4412</v>
      </c>
      <c r="D243" t="s">
        <v>316</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8">
        <v>4.8000000000000001E-2</v>
      </c>
    </row>
    <row r="244" spans="1:35">
      <c r="A244" t="s">
        <v>183</v>
      </c>
    </row>
    <row r="245" spans="1:35">
      <c r="A245" t="s">
        <v>1255</v>
      </c>
      <c r="B245" t="s">
        <v>4413</v>
      </c>
      <c r="C245" t="s">
        <v>4414</v>
      </c>
      <c r="D245" t="s">
        <v>1512</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8">
        <v>2.5000000000000001E-2</v>
      </c>
    </row>
    <row r="246" spans="1:35">
      <c r="A246" t="s">
        <v>1257</v>
      </c>
      <c r="B246" t="s">
        <v>4415</v>
      </c>
      <c r="C246" t="s">
        <v>4416</v>
      </c>
      <c r="D246" t="s">
        <v>1512</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8">
        <v>3.1E-2</v>
      </c>
    </row>
    <row r="247" spans="1:35">
      <c r="A247" t="s">
        <v>1259</v>
      </c>
      <c r="B247" t="s">
        <v>4417</v>
      </c>
      <c r="C247" t="s">
        <v>4418</v>
      </c>
      <c r="D247" t="s">
        <v>1512</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8">
        <v>2.1999999999999999E-2</v>
      </c>
    </row>
    <row r="248" spans="1:35">
      <c r="A248" t="s">
        <v>120</v>
      </c>
    </row>
    <row r="249" spans="1:35">
      <c r="A249" t="s">
        <v>1241</v>
      </c>
      <c r="B249" t="s">
        <v>4419</v>
      </c>
      <c r="C249" t="s">
        <v>4420</v>
      </c>
      <c r="D249" t="s">
        <v>316</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8">
        <v>1.7000000000000001E-2</v>
      </c>
    </row>
    <row r="250" spans="1:35">
      <c r="A250" t="s">
        <v>275</v>
      </c>
      <c r="B250" t="s">
        <v>4421</v>
      </c>
      <c r="C250" t="s">
        <v>4422</v>
      </c>
      <c r="D250" t="s">
        <v>316</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8">
        <v>-1.7999999999999999E-2</v>
      </c>
    </row>
    <row r="251" spans="1:35">
      <c r="A251" t="s">
        <v>1244</v>
      </c>
      <c r="B251" t="s">
        <v>4423</v>
      </c>
      <c r="C251" t="s">
        <v>4424</v>
      </c>
      <c r="D251" t="s">
        <v>316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121</v>
      </c>
    </row>
    <row r="252" spans="1:35">
      <c r="A252" t="s">
        <v>1246</v>
      </c>
      <c r="B252" t="s">
        <v>4425</v>
      </c>
      <c r="C252" t="s">
        <v>4426</v>
      </c>
      <c r="D252" t="s">
        <v>316</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8">
        <v>4.1000000000000002E-2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election activeCell="H20" sqref="H20"/>
    </sheetView>
    <sheetView topLeftCell="B1" workbookViewId="1"/>
  </sheetViews>
  <sheetFormatPr defaultColWidth="8.7265625" defaultRowHeight="14.5"/>
  <cols>
    <col min="1" max="1" width="21.453125" hidden="1" customWidth="1"/>
    <col min="2" max="2" width="46.7265625" customWidth="1"/>
  </cols>
  <sheetData>
    <row r="1" spans="1:32" ht="15" customHeight="1" thickBot="1">
      <c r="B1" s="21" t="s">
        <v>1570</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2017</v>
      </c>
      <c r="B10" s="24" t="s">
        <v>2018</v>
      </c>
      <c r="AF10" s="44" t="s">
        <v>1576</v>
      </c>
    </row>
    <row r="11" spans="1:32" ht="15" customHeight="1">
      <c r="B11" s="21"/>
      <c r="AF11" s="44" t="s">
        <v>1577</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1578</v>
      </c>
    </row>
    <row r="13" spans="1:32" ht="15" customHeight="1" thickBot="1">
      <c r="B13" s="14" t="s">
        <v>2019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1579</v>
      </c>
    </row>
    <row r="14" spans="1:32" ht="15" customHeight="1" thickTop="1">
      <c r="AF14" s="49"/>
    </row>
    <row r="15" spans="1:32" ht="15" customHeight="1">
      <c r="B15" s="27" t="s">
        <v>2020</v>
      </c>
    </row>
    <row r="16" spans="1:32" ht="15" customHeight="1"/>
    <row r="17" spans="1:32" ht="15" customHeight="1">
      <c r="B17" s="27" t="s">
        <v>2021</v>
      </c>
    </row>
    <row r="18" spans="1:32" ht="15" customHeight="1">
      <c r="B18" s="27" t="s">
        <v>2022</v>
      </c>
    </row>
    <row r="19" spans="1:32" ht="15" customHeight="1">
      <c r="A19" s="8" t="s">
        <v>2023</v>
      </c>
      <c r="B19" s="28" t="s">
        <v>2024</v>
      </c>
      <c r="C19" s="31">
        <f>'AEO 2023 Table 49 Raw'!F9</f>
        <v>54.584907999999999</v>
      </c>
      <c r="D19" s="31">
        <f>'AEO 2023 Table 49 Raw'!G9</f>
        <v>53.184821999999997</v>
      </c>
      <c r="E19" s="31">
        <f>'AEO 2023 Table 49 Raw'!H9</f>
        <v>52.318644999999997</v>
      </c>
      <c r="F19" s="31">
        <f>'AEO 2023 Table 49 Raw'!I9</f>
        <v>51.949874999999999</v>
      </c>
      <c r="G19" s="31">
        <f>'AEO 2023 Table 49 Raw'!J9</f>
        <v>51.704253999999999</v>
      </c>
      <c r="H19" s="31">
        <f>'AEO 2023 Table 49 Raw'!K9</f>
        <v>51.242474000000001</v>
      </c>
      <c r="I19" s="31">
        <f>'AEO 2023 Table 49 Raw'!L9</f>
        <v>50.771141</v>
      </c>
      <c r="J19" s="31">
        <f>'AEO 2023 Table 49 Raw'!M9</f>
        <v>50.362385000000003</v>
      </c>
      <c r="K19" s="31">
        <f>'AEO 2023 Table 49 Raw'!N9</f>
        <v>50.209102999999999</v>
      </c>
      <c r="L19" s="31">
        <f>'AEO 2023 Table 49 Raw'!O9</f>
        <v>50.291786000000002</v>
      </c>
      <c r="M19" s="31">
        <f>'AEO 2023 Table 49 Raw'!P9</f>
        <v>50.63496</v>
      </c>
      <c r="N19" s="31">
        <f>'AEO 2023 Table 49 Raw'!Q9</f>
        <v>50.989128000000001</v>
      </c>
      <c r="O19" s="31">
        <f>'AEO 2023 Table 49 Raw'!R9</f>
        <v>51.335712000000001</v>
      </c>
      <c r="P19" s="31">
        <f>'AEO 2023 Table 49 Raw'!S9</f>
        <v>51.762928000000002</v>
      </c>
      <c r="Q19" s="31">
        <f>'AEO 2023 Table 49 Raw'!T9</f>
        <v>52.096587999999997</v>
      </c>
      <c r="R19" s="31">
        <f>'AEO 2023 Table 49 Raw'!U9</f>
        <v>52.565826000000001</v>
      </c>
      <c r="S19" s="31">
        <f>'AEO 2023 Table 49 Raw'!V9</f>
        <v>53.041763000000003</v>
      </c>
      <c r="T19" s="31">
        <f>'AEO 2023 Table 49 Raw'!W9</f>
        <v>53.500053000000001</v>
      </c>
      <c r="U19" s="31">
        <f>'AEO 2023 Table 49 Raw'!X9</f>
        <v>54.070895999999998</v>
      </c>
      <c r="V19" s="31">
        <f>'AEO 2023 Table 49 Raw'!Y9</f>
        <v>54.664409999999997</v>
      </c>
      <c r="W19" s="31">
        <f>'AEO 2023 Table 49 Raw'!Z9</f>
        <v>55.331341000000002</v>
      </c>
      <c r="X19" s="31">
        <f>'AEO 2023 Table 49 Raw'!AA9</f>
        <v>56.018265</v>
      </c>
      <c r="Y19" s="31">
        <f>'AEO 2023 Table 49 Raw'!AB9</f>
        <v>56.689281000000001</v>
      </c>
      <c r="Z19" s="31">
        <f>'AEO 2023 Table 49 Raw'!AC9</f>
        <v>57.395836000000003</v>
      </c>
      <c r="AA19" s="31">
        <f>'AEO 2023 Table 49 Raw'!AD9</f>
        <v>58.203060000000001</v>
      </c>
      <c r="AB19" s="31">
        <f>'AEO 2023 Table 49 Raw'!AE9</f>
        <v>59.050575000000002</v>
      </c>
      <c r="AC19" s="31">
        <f>'AEO 2023 Table 49 Raw'!AF9</f>
        <v>59.917839000000001</v>
      </c>
      <c r="AD19" s="31">
        <f>'AEO 2023 Table 49 Raw'!AG9</f>
        <v>60.865924999999997</v>
      </c>
      <c r="AE19" s="31">
        <f>'AEO 2023 Table 49 Raw'!AH9</f>
        <v>61.861980000000003</v>
      </c>
      <c r="AF19" s="52">
        <f>'AEO 2023 Table 49 Raw'!AI9</f>
        <v>4.0000000000000001E-3</v>
      </c>
    </row>
    <row r="20" spans="1:32" ht="15" customHeight="1">
      <c r="A20" s="8" t="s">
        <v>2025</v>
      </c>
      <c r="B20" s="28" t="s">
        <v>2026</v>
      </c>
      <c r="C20" s="31">
        <f>'AEO 2023 Table 49 Raw'!F10</f>
        <v>16.903614000000001</v>
      </c>
      <c r="D20" s="31">
        <f>'AEO 2023 Table 49 Raw'!G10</f>
        <v>17.710211000000001</v>
      </c>
      <c r="E20" s="31">
        <f>'AEO 2023 Table 49 Raw'!H10</f>
        <v>18.609635999999998</v>
      </c>
      <c r="F20" s="31">
        <f>'AEO 2023 Table 49 Raw'!I10</f>
        <v>19.599958000000001</v>
      </c>
      <c r="G20" s="31">
        <f>'AEO 2023 Table 49 Raw'!J10</f>
        <v>20.561823</v>
      </c>
      <c r="H20" s="31">
        <f>'AEO 2023 Table 49 Raw'!K10</f>
        <v>21.350653000000001</v>
      </c>
      <c r="I20" s="31">
        <f>'AEO 2023 Table 49 Raw'!L10</f>
        <v>22.038038</v>
      </c>
      <c r="J20" s="31">
        <f>'AEO 2023 Table 49 Raw'!M10</f>
        <v>22.67135</v>
      </c>
      <c r="K20" s="31">
        <f>'AEO 2023 Table 49 Raw'!N10</f>
        <v>23.336506</v>
      </c>
      <c r="L20" s="31">
        <f>'AEO 2023 Table 49 Raw'!O10</f>
        <v>24.02421</v>
      </c>
      <c r="M20" s="31">
        <f>'AEO 2023 Table 49 Raw'!P10</f>
        <v>24.801221999999999</v>
      </c>
      <c r="N20" s="31">
        <f>'AEO 2023 Table 49 Raw'!Q10</f>
        <v>25.563036</v>
      </c>
      <c r="O20" s="31">
        <f>'AEO 2023 Table 49 Raw'!R10</f>
        <v>26.279444000000002</v>
      </c>
      <c r="P20" s="31">
        <f>'AEO 2023 Table 49 Raw'!S10</f>
        <v>27.005465999999998</v>
      </c>
      <c r="Q20" s="31">
        <f>'AEO 2023 Table 49 Raw'!T10</f>
        <v>27.677506999999999</v>
      </c>
      <c r="R20" s="31">
        <f>'AEO 2023 Table 49 Raw'!U10</f>
        <v>28.407959000000002</v>
      </c>
      <c r="S20" s="31">
        <f>'AEO 2023 Table 49 Raw'!V10</f>
        <v>29.101161999999999</v>
      </c>
      <c r="T20" s="31">
        <f>'AEO 2023 Table 49 Raw'!W10</f>
        <v>29.711493000000001</v>
      </c>
      <c r="U20" s="31">
        <f>'AEO 2023 Table 49 Raw'!X10</f>
        <v>30.334042</v>
      </c>
      <c r="V20" s="31">
        <f>'AEO 2023 Table 49 Raw'!Y10</f>
        <v>30.964428000000002</v>
      </c>
      <c r="W20" s="31">
        <f>'AEO 2023 Table 49 Raw'!Z10</f>
        <v>31.595704999999999</v>
      </c>
      <c r="X20" s="31">
        <f>'AEO 2023 Table 49 Raw'!AA10</f>
        <v>32.155334000000003</v>
      </c>
      <c r="Y20" s="31">
        <f>'AEO 2023 Table 49 Raw'!AB10</f>
        <v>32.654217000000003</v>
      </c>
      <c r="Z20" s="31">
        <f>'AEO 2023 Table 49 Raw'!AC10</f>
        <v>33.136063</v>
      </c>
      <c r="AA20" s="31">
        <f>'AEO 2023 Table 49 Raw'!AD10</f>
        <v>33.651271999999999</v>
      </c>
      <c r="AB20" s="31">
        <f>'AEO 2023 Table 49 Raw'!AE10</f>
        <v>34.163403000000002</v>
      </c>
      <c r="AC20" s="31">
        <f>'AEO 2023 Table 49 Raw'!AF10</f>
        <v>34.655211999999999</v>
      </c>
      <c r="AD20" s="31">
        <f>'AEO 2023 Table 49 Raw'!AG10</f>
        <v>35.178958999999999</v>
      </c>
      <c r="AE20" s="31">
        <f>'AEO 2023 Table 49 Raw'!AH10</f>
        <v>35.732093999999996</v>
      </c>
      <c r="AF20" s="52">
        <f>'AEO 2023 Table 49 Raw'!AI10</f>
        <v>2.7E-2</v>
      </c>
    </row>
    <row r="21" spans="1:32" ht="15" customHeight="1">
      <c r="A21" s="8" t="s">
        <v>2027</v>
      </c>
      <c r="B21" s="28" t="s">
        <v>1670</v>
      </c>
      <c r="C21" s="31">
        <f>'AEO 2023 Table 49 Raw'!F11</f>
        <v>5.8699999999999996E-4</v>
      </c>
      <c r="D21" s="31">
        <f>'AEO 2023 Table 49 Raw'!G11</f>
        <v>6.9350000000000002E-3</v>
      </c>
      <c r="E21" s="31">
        <f>'AEO 2023 Table 49 Raw'!H11</f>
        <v>1.3313E-2</v>
      </c>
      <c r="F21" s="31">
        <f>'AEO 2023 Table 49 Raw'!I11</f>
        <v>1.9325999999999999E-2</v>
      </c>
      <c r="G21" s="31">
        <f>'AEO 2023 Table 49 Raw'!J11</f>
        <v>2.4979999999999999E-2</v>
      </c>
      <c r="H21" s="31">
        <f>'AEO 2023 Table 49 Raw'!K11</f>
        <v>3.0086000000000002E-2</v>
      </c>
      <c r="I21" s="31">
        <f>'AEO 2023 Table 49 Raw'!L11</f>
        <v>3.4862999999999998E-2</v>
      </c>
      <c r="J21" s="31">
        <f>'AEO 2023 Table 49 Raw'!M11</f>
        <v>3.9439000000000002E-2</v>
      </c>
      <c r="K21" s="31">
        <f>'AEO 2023 Table 49 Raw'!N11</f>
        <v>4.3985999999999997E-2</v>
      </c>
      <c r="L21" s="31">
        <f>'AEO 2023 Table 49 Raw'!O11</f>
        <v>4.8625000000000002E-2</v>
      </c>
      <c r="M21" s="31">
        <f>'AEO 2023 Table 49 Raw'!P11</f>
        <v>5.3524000000000002E-2</v>
      </c>
      <c r="N21" s="31">
        <f>'AEO 2023 Table 49 Raw'!Q11</f>
        <v>5.8466999999999998E-2</v>
      </c>
      <c r="O21" s="31">
        <f>'AEO 2023 Table 49 Raw'!R11</f>
        <v>6.3285999999999995E-2</v>
      </c>
      <c r="P21" s="31">
        <f>'AEO 2023 Table 49 Raw'!S11</f>
        <v>6.8178000000000002E-2</v>
      </c>
      <c r="Q21" s="31">
        <f>'AEO 2023 Table 49 Raw'!T11</f>
        <v>7.3107000000000005E-2</v>
      </c>
      <c r="R21" s="31">
        <f>'AEO 2023 Table 49 Raw'!U11</f>
        <v>7.8546000000000005E-2</v>
      </c>
      <c r="S21" s="31">
        <f>'AEO 2023 Table 49 Raw'!V11</f>
        <v>8.4434999999999996E-2</v>
      </c>
      <c r="T21" s="31">
        <f>'AEO 2023 Table 49 Raw'!W11</f>
        <v>9.0785000000000005E-2</v>
      </c>
      <c r="U21" s="31">
        <f>'AEO 2023 Table 49 Raw'!X11</f>
        <v>9.7857E-2</v>
      </c>
      <c r="V21" s="31">
        <f>'AEO 2023 Table 49 Raw'!Y11</f>
        <v>0.105584</v>
      </c>
      <c r="W21" s="31">
        <f>'AEO 2023 Table 49 Raw'!Z11</f>
        <v>0.11405899999999999</v>
      </c>
      <c r="X21" s="31">
        <f>'AEO 2023 Table 49 Raw'!AA11</f>
        <v>0.12317</v>
      </c>
      <c r="Y21" s="31">
        <f>'AEO 2023 Table 49 Raw'!AB11</f>
        <v>0.13269400000000001</v>
      </c>
      <c r="Z21" s="31">
        <f>'AEO 2023 Table 49 Raw'!AC11</f>
        <v>0.14286699999999999</v>
      </c>
      <c r="AA21" s="31">
        <f>'AEO 2023 Table 49 Raw'!AD11</f>
        <v>0.15390799999999999</v>
      </c>
      <c r="AB21" s="31">
        <f>'AEO 2023 Table 49 Raw'!AE11</f>
        <v>0.16563800000000001</v>
      </c>
      <c r="AC21" s="31">
        <f>'AEO 2023 Table 49 Raw'!AF11</f>
        <v>0.177929</v>
      </c>
      <c r="AD21" s="31">
        <f>'AEO 2023 Table 49 Raw'!AG11</f>
        <v>0.19094900000000001</v>
      </c>
      <c r="AE21" s="31">
        <f>'AEO 2023 Table 49 Raw'!AH11</f>
        <v>0.204571</v>
      </c>
      <c r="AF21" s="52">
        <f>'AEO 2023 Table 49 Raw'!AI11</f>
        <v>0.23300000000000001</v>
      </c>
    </row>
    <row r="22" spans="1:32" ht="15" customHeight="1">
      <c r="A22" s="8" t="s">
        <v>2028</v>
      </c>
      <c r="B22" s="28" t="s">
        <v>2029</v>
      </c>
      <c r="C22" s="31">
        <f>'AEO 2023 Table 49 Raw'!F12</f>
        <v>1.5476999999999999E-2</v>
      </c>
      <c r="D22" s="31">
        <f>'AEO 2023 Table 49 Raw'!G12</f>
        <v>1.4120000000000001E-2</v>
      </c>
      <c r="E22" s="31">
        <f>'AEO 2023 Table 49 Raw'!H12</f>
        <v>1.2951000000000001E-2</v>
      </c>
      <c r="F22" s="31">
        <f>'AEO 2023 Table 49 Raw'!I12</f>
        <v>1.1922E-2</v>
      </c>
      <c r="G22" s="31">
        <f>'AEO 2023 Table 49 Raw'!J12</f>
        <v>1.0976E-2</v>
      </c>
      <c r="H22" s="31">
        <f>'AEO 2023 Table 49 Raw'!K12</f>
        <v>1.0057E-2</v>
      </c>
      <c r="I22" s="31">
        <f>'AEO 2023 Table 49 Raw'!L12</f>
        <v>9.195E-3</v>
      </c>
      <c r="J22" s="31">
        <f>'AEO 2023 Table 49 Raw'!M12</f>
        <v>8.4010000000000005E-3</v>
      </c>
      <c r="K22" s="31">
        <f>'AEO 2023 Table 49 Raw'!N12</f>
        <v>7.698E-3</v>
      </c>
      <c r="L22" s="31">
        <f>'AEO 2023 Table 49 Raw'!O12</f>
        <v>7.0740000000000004E-3</v>
      </c>
      <c r="M22" s="31">
        <f>'AEO 2023 Table 49 Raw'!P12</f>
        <v>6.5170000000000002E-3</v>
      </c>
      <c r="N22" s="31">
        <f>'AEO 2023 Table 49 Raw'!Q12</f>
        <v>5.9610000000000002E-3</v>
      </c>
      <c r="O22" s="31">
        <f>'AEO 2023 Table 49 Raw'!R12</f>
        <v>5.3949999999999996E-3</v>
      </c>
      <c r="P22" s="31">
        <f>'AEO 2023 Table 49 Raw'!S12</f>
        <v>4.8170000000000001E-3</v>
      </c>
      <c r="Q22" s="31">
        <f>'AEO 2023 Table 49 Raw'!T12</f>
        <v>4.2300000000000003E-3</v>
      </c>
      <c r="R22" s="31">
        <f>'AEO 2023 Table 49 Raw'!U12</f>
        <v>3.6210000000000001E-3</v>
      </c>
      <c r="S22" s="31">
        <f>'AEO 2023 Table 49 Raw'!V12</f>
        <v>3.055E-3</v>
      </c>
      <c r="T22" s="31">
        <f>'AEO 2023 Table 49 Raw'!W12</f>
        <v>2.5360000000000001E-3</v>
      </c>
      <c r="U22" s="31">
        <f>'AEO 2023 Table 49 Raw'!X12</f>
        <v>2.0149999999999999E-3</v>
      </c>
      <c r="V22" s="31">
        <f>'AEO 2023 Table 49 Raw'!Y12</f>
        <v>1.604E-3</v>
      </c>
      <c r="W22" s="31">
        <f>'AEO 2023 Table 49 Raw'!Z12</f>
        <v>1.3029999999999999E-3</v>
      </c>
      <c r="X22" s="31">
        <f>'AEO 2023 Table 49 Raw'!AA12</f>
        <v>1.0859999999999999E-3</v>
      </c>
      <c r="Y22" s="31">
        <f>'AEO 2023 Table 49 Raw'!AB12</f>
        <v>9.4399999999999996E-4</v>
      </c>
      <c r="Z22" s="31">
        <f>'AEO 2023 Table 49 Raw'!AC12</f>
        <v>8.4599999999999996E-4</v>
      </c>
      <c r="AA22" s="31">
        <f>'AEO 2023 Table 49 Raw'!AD12</f>
        <v>7.6999999999999996E-4</v>
      </c>
      <c r="AB22" s="31">
        <f>'AEO 2023 Table 49 Raw'!AE12</f>
        <v>7.1900000000000002E-4</v>
      </c>
      <c r="AC22" s="31">
        <f>'AEO 2023 Table 49 Raw'!AF12</f>
        <v>6.5499999999999998E-4</v>
      </c>
      <c r="AD22" s="31">
        <f>'AEO 2023 Table 49 Raw'!AG12</f>
        <v>5.8200000000000005E-4</v>
      </c>
      <c r="AE22" s="31">
        <f>'AEO 2023 Table 49 Raw'!AH12</f>
        <v>4.8899999999999996E-4</v>
      </c>
      <c r="AF22" s="52">
        <f>'AEO 2023 Table 49 Raw'!AI12</f>
        <v>-0.11600000000000001</v>
      </c>
    </row>
    <row r="23" spans="1:32" ht="15" customHeight="1">
      <c r="A23" s="8" t="s">
        <v>2030</v>
      </c>
      <c r="B23" s="28" t="s">
        <v>2031</v>
      </c>
      <c r="C23" s="31">
        <f>'AEO 2023 Table 49 Raw'!F13</f>
        <v>3.824589</v>
      </c>
      <c r="D23" s="31">
        <f>'AEO 2023 Table 49 Raw'!G13</f>
        <v>3.7806299999999999</v>
      </c>
      <c r="E23" s="31">
        <f>'AEO 2023 Table 49 Raw'!H13</f>
        <v>3.7545269999999999</v>
      </c>
      <c r="F23" s="31">
        <f>'AEO 2023 Table 49 Raw'!I13</f>
        <v>3.7400190000000002</v>
      </c>
      <c r="G23" s="31">
        <f>'AEO 2023 Table 49 Raw'!J13</f>
        <v>3.725336</v>
      </c>
      <c r="H23" s="31">
        <f>'AEO 2023 Table 49 Raw'!K13</f>
        <v>3.6981660000000001</v>
      </c>
      <c r="I23" s="31">
        <f>'AEO 2023 Table 49 Raw'!L13</f>
        <v>3.669842</v>
      </c>
      <c r="J23" s="31">
        <f>'AEO 2023 Table 49 Raw'!M13</f>
        <v>3.646439</v>
      </c>
      <c r="K23" s="31">
        <f>'AEO 2023 Table 49 Raw'!N13</f>
        <v>3.637159</v>
      </c>
      <c r="L23" s="31">
        <f>'AEO 2023 Table 49 Raw'!O13</f>
        <v>3.642811</v>
      </c>
      <c r="M23" s="31">
        <f>'AEO 2023 Table 49 Raw'!P13</f>
        <v>3.6650930000000002</v>
      </c>
      <c r="N23" s="31">
        <f>'AEO 2023 Table 49 Raw'!Q13</f>
        <v>3.6841620000000002</v>
      </c>
      <c r="O23" s="31">
        <f>'AEO 2023 Table 49 Raw'!R13</f>
        <v>3.6838760000000002</v>
      </c>
      <c r="P23" s="31">
        <f>'AEO 2023 Table 49 Raw'!S13</f>
        <v>3.6760130000000002</v>
      </c>
      <c r="Q23" s="31">
        <f>'AEO 2023 Table 49 Raw'!T13</f>
        <v>3.6506970000000001</v>
      </c>
      <c r="R23" s="31">
        <f>'AEO 2023 Table 49 Raw'!U13</f>
        <v>3.63028</v>
      </c>
      <c r="S23" s="31">
        <f>'AEO 2023 Table 49 Raw'!V13</f>
        <v>3.5939450000000002</v>
      </c>
      <c r="T23" s="31">
        <f>'AEO 2023 Table 49 Raw'!W13</f>
        <v>3.5525120000000001</v>
      </c>
      <c r="U23" s="31">
        <f>'AEO 2023 Table 49 Raw'!X13</f>
        <v>3.524807</v>
      </c>
      <c r="V23" s="31">
        <f>'AEO 2023 Table 49 Raw'!Y13</f>
        <v>3.5007060000000001</v>
      </c>
      <c r="W23" s="31">
        <f>'AEO 2023 Table 49 Raw'!Z13</f>
        <v>3.4909029999999999</v>
      </c>
      <c r="X23" s="31">
        <f>'AEO 2023 Table 49 Raw'!AA13</f>
        <v>3.4946220000000001</v>
      </c>
      <c r="Y23" s="31">
        <f>'AEO 2023 Table 49 Raw'!AB13</f>
        <v>3.511501</v>
      </c>
      <c r="Z23" s="31">
        <f>'AEO 2023 Table 49 Raw'!AC13</f>
        <v>3.5344699999999998</v>
      </c>
      <c r="AA23" s="31">
        <f>'AEO 2023 Table 49 Raw'!AD13</f>
        <v>3.566999</v>
      </c>
      <c r="AB23" s="31">
        <f>'AEO 2023 Table 49 Raw'!AE13</f>
        <v>3.604692</v>
      </c>
      <c r="AC23" s="31">
        <f>'AEO 2023 Table 49 Raw'!AF13</f>
        <v>3.6455489999999999</v>
      </c>
      <c r="AD23" s="31">
        <f>'AEO 2023 Table 49 Raw'!AG13</f>
        <v>3.6905670000000002</v>
      </c>
      <c r="AE23" s="31">
        <f>'AEO 2023 Table 49 Raw'!AH13</f>
        <v>3.738531</v>
      </c>
      <c r="AF23" s="52">
        <f>'AEO 2023 Table 49 Raw'!AI13</f>
        <v>-1E-3</v>
      </c>
    </row>
    <row r="24" spans="1:32" ht="15" customHeight="1">
      <c r="A24" s="8" t="s">
        <v>2032</v>
      </c>
      <c r="B24" s="28" t="s">
        <v>2033</v>
      </c>
      <c r="C24" s="31">
        <f>'AEO 2023 Table 49 Raw'!F14</f>
        <v>8.0599999999999997E-4</v>
      </c>
      <c r="D24" s="31">
        <f>'AEO 2023 Table 49 Raw'!G14</f>
        <v>7.3300000000000004E-4</v>
      </c>
      <c r="E24" s="31">
        <f>'AEO 2023 Table 49 Raw'!H14</f>
        <v>6.7500000000000004E-4</v>
      </c>
      <c r="F24" s="31">
        <f>'AEO 2023 Table 49 Raw'!I14</f>
        <v>6.3000000000000003E-4</v>
      </c>
      <c r="G24" s="31">
        <f>'AEO 2023 Table 49 Raw'!J14</f>
        <v>5.9400000000000002E-4</v>
      </c>
      <c r="H24" s="31">
        <f>'AEO 2023 Table 49 Raw'!K14</f>
        <v>5.6400000000000005E-4</v>
      </c>
      <c r="I24" s="31">
        <f>'AEO 2023 Table 49 Raw'!L14</f>
        <v>5.4000000000000001E-4</v>
      </c>
      <c r="J24" s="31">
        <f>'AEO 2023 Table 49 Raw'!M14</f>
        <v>5.0500000000000002E-4</v>
      </c>
      <c r="K24" s="31">
        <f>'AEO 2023 Table 49 Raw'!N14</f>
        <v>4.6099999999999998E-4</v>
      </c>
      <c r="L24" s="31">
        <f>'AEO 2023 Table 49 Raw'!O14</f>
        <v>4.2099999999999999E-4</v>
      </c>
      <c r="M24" s="31">
        <f>'AEO 2023 Table 49 Raw'!P14</f>
        <v>3.86E-4</v>
      </c>
      <c r="N24" s="31">
        <f>'AEO 2023 Table 49 Raw'!Q14</f>
        <v>3.2299999999999999E-4</v>
      </c>
      <c r="O24" s="31">
        <f>'AEO 2023 Table 49 Raw'!R14</f>
        <v>2.5300000000000002E-4</v>
      </c>
      <c r="P24" s="31">
        <f>'AEO 2023 Table 49 Raw'!S14</f>
        <v>1.9900000000000001E-4</v>
      </c>
      <c r="Q24" s="31">
        <f>'AEO 2023 Table 49 Raw'!T14</f>
        <v>1.55E-4</v>
      </c>
      <c r="R24" s="31">
        <f>'AEO 2023 Table 49 Raw'!U14</f>
        <v>1.22E-4</v>
      </c>
      <c r="S24" s="31">
        <f>'AEO 2023 Table 49 Raw'!V14</f>
        <v>9.5000000000000005E-5</v>
      </c>
      <c r="T24" s="31">
        <f>'AEO 2023 Table 49 Raw'!W14</f>
        <v>7.3999999999999996E-5</v>
      </c>
      <c r="U24" s="31">
        <f>'AEO 2023 Table 49 Raw'!X14</f>
        <v>6.6000000000000005E-5</v>
      </c>
      <c r="V24" s="31">
        <f>'AEO 2023 Table 49 Raw'!Y14</f>
        <v>6.3999999999999997E-5</v>
      </c>
      <c r="W24" s="31">
        <f>'AEO 2023 Table 49 Raw'!Z14</f>
        <v>6.2000000000000003E-5</v>
      </c>
      <c r="X24" s="31">
        <f>'AEO 2023 Table 49 Raw'!AA14</f>
        <v>6.0999999999999999E-5</v>
      </c>
      <c r="Y24" s="31">
        <f>'AEO 2023 Table 49 Raw'!AB14</f>
        <v>4.8999999999999998E-5</v>
      </c>
      <c r="Z24" s="31">
        <f>'AEO 2023 Table 49 Raw'!AC14</f>
        <v>3.4E-5</v>
      </c>
      <c r="AA24" s="31">
        <f>'AEO 2023 Table 49 Raw'!AD14</f>
        <v>2.4000000000000001E-5</v>
      </c>
      <c r="AB24" s="31">
        <f>'AEO 2023 Table 49 Raw'!AE14</f>
        <v>1.7E-5</v>
      </c>
      <c r="AC24" s="31">
        <f>'AEO 2023 Table 49 Raw'!AF14</f>
        <v>1.2E-5</v>
      </c>
      <c r="AD24" s="31">
        <f>'AEO 2023 Table 49 Raw'!AG14</f>
        <v>7.9999999999999996E-6</v>
      </c>
      <c r="AE24" s="31">
        <f>'AEO 2023 Table 49 Raw'!AH14</f>
        <v>6.0000000000000002E-6</v>
      </c>
      <c r="AF24" s="52">
        <f>'AEO 2023 Table 49 Raw'!AI14</f>
        <v>-0.16200000000000001</v>
      </c>
    </row>
    <row r="25" spans="1:32" ht="15" customHeight="1">
      <c r="A25" s="8" t="s">
        <v>2034</v>
      </c>
      <c r="B25" s="28" t="s">
        <v>2035</v>
      </c>
      <c r="C25" s="31">
        <f>'AEO 2023 Table 49 Raw'!F15</f>
        <v>0</v>
      </c>
      <c r="D25" s="31">
        <f>'AEO 2023 Table 49 Raw'!G15</f>
        <v>5.2110000000000004E-3</v>
      </c>
      <c r="E25" s="31">
        <f>'AEO 2023 Table 49 Raw'!H15</f>
        <v>1.0501E-2</v>
      </c>
      <c r="F25" s="31">
        <f>'AEO 2023 Table 49 Raw'!I15</f>
        <v>1.6119000000000001E-2</v>
      </c>
      <c r="G25" s="31">
        <f>'AEO 2023 Table 49 Raw'!J15</f>
        <v>2.1829999999999999E-2</v>
      </c>
      <c r="H25" s="31">
        <f>'AEO 2023 Table 49 Raw'!K15</f>
        <v>2.7378E-2</v>
      </c>
      <c r="I25" s="31">
        <f>'AEO 2023 Table 49 Raw'!L15</f>
        <v>3.2855000000000002E-2</v>
      </c>
      <c r="J25" s="31">
        <f>'AEO 2023 Table 49 Raw'!M15</f>
        <v>3.8309000000000003E-2</v>
      </c>
      <c r="K25" s="31">
        <f>'AEO 2023 Table 49 Raw'!N15</f>
        <v>4.3867999999999997E-2</v>
      </c>
      <c r="L25" s="31">
        <f>'AEO 2023 Table 49 Raw'!O15</f>
        <v>4.9632000000000003E-2</v>
      </c>
      <c r="M25" s="31">
        <f>'AEO 2023 Table 49 Raw'!P15</f>
        <v>5.5828999999999997E-2</v>
      </c>
      <c r="N25" s="31">
        <f>'AEO 2023 Table 49 Raw'!Q15</f>
        <v>6.2269999999999999E-2</v>
      </c>
      <c r="O25" s="31">
        <f>'AEO 2023 Table 49 Raw'!R15</f>
        <v>6.8892999999999996E-2</v>
      </c>
      <c r="P25" s="31">
        <f>'AEO 2023 Table 49 Raw'!S15</f>
        <v>7.5951000000000005E-2</v>
      </c>
      <c r="Q25" s="31">
        <f>'AEO 2023 Table 49 Raw'!T15</f>
        <v>8.3381999999999998E-2</v>
      </c>
      <c r="R25" s="31">
        <f>'AEO 2023 Table 49 Raw'!U15</f>
        <v>9.1698000000000002E-2</v>
      </c>
      <c r="S25" s="31">
        <f>'AEO 2023 Table 49 Raw'!V15</f>
        <v>0.10086100000000001</v>
      </c>
      <c r="T25" s="31">
        <f>'AEO 2023 Table 49 Raw'!W15</f>
        <v>0.110917</v>
      </c>
      <c r="U25" s="31">
        <f>'AEO 2023 Table 49 Raw'!X15</f>
        <v>0.12228600000000001</v>
      </c>
      <c r="V25" s="31">
        <f>'AEO 2023 Table 49 Raw'!Y15</f>
        <v>0.13492899999999999</v>
      </c>
      <c r="W25" s="31">
        <f>'AEO 2023 Table 49 Raw'!Z15</f>
        <v>0.14883299999999999</v>
      </c>
      <c r="X25" s="31">
        <f>'AEO 2023 Table 49 Raw'!AA15</f>
        <v>0.163662</v>
      </c>
      <c r="Y25" s="31">
        <f>'AEO 2023 Table 49 Raw'!AB15</f>
        <v>0.17921799999999999</v>
      </c>
      <c r="Z25" s="31">
        <f>'AEO 2023 Table 49 Raw'!AC15</f>
        <v>0.19561000000000001</v>
      </c>
      <c r="AA25" s="31">
        <f>'AEO 2023 Table 49 Raw'!AD15</f>
        <v>0.21280199999999999</v>
      </c>
      <c r="AB25" s="31">
        <f>'AEO 2023 Table 49 Raw'!AE15</f>
        <v>0.230485</v>
      </c>
      <c r="AC25" s="31">
        <f>'AEO 2023 Table 49 Raw'!AF15</f>
        <v>0.248469</v>
      </c>
      <c r="AD25" s="31">
        <f>'AEO 2023 Table 49 Raw'!AG15</f>
        <v>0.26697199999999999</v>
      </c>
      <c r="AE25" s="31">
        <f>'AEO 2023 Table 49 Raw'!AH15</f>
        <v>0.28581499999999999</v>
      </c>
      <c r="AF25" s="52" t="str">
        <f>'AEO 2023 Table 49 Raw'!AI15</f>
        <v>- -</v>
      </c>
    </row>
    <row r="26" spans="1:32" ht="15" customHeight="1">
      <c r="A26" s="8" t="s">
        <v>2036</v>
      </c>
      <c r="B26" s="28" t="s">
        <v>2037</v>
      </c>
      <c r="C26" s="31">
        <f>'AEO 2023 Table 49 Raw'!F16</f>
        <v>0</v>
      </c>
      <c r="D26" s="31">
        <f>'AEO 2023 Table 49 Raw'!G16</f>
        <v>5.6709999999999998E-3</v>
      </c>
      <c r="E26" s="31">
        <f>'AEO 2023 Table 49 Raw'!H16</f>
        <v>1.1320999999999999E-2</v>
      </c>
      <c r="F26" s="31">
        <f>'AEO 2023 Table 49 Raw'!I16</f>
        <v>1.7173000000000001E-2</v>
      </c>
      <c r="G26" s="31">
        <f>'AEO 2023 Table 49 Raw'!J16</f>
        <v>2.2991000000000001E-2</v>
      </c>
      <c r="H26" s="31">
        <f>'AEO 2023 Table 49 Raw'!K16</f>
        <v>2.8535000000000001E-2</v>
      </c>
      <c r="I26" s="31">
        <f>'AEO 2023 Table 49 Raw'!L16</f>
        <v>3.3867000000000001E-2</v>
      </c>
      <c r="J26" s="31">
        <f>'AEO 2023 Table 49 Raw'!M16</f>
        <v>3.9045000000000003E-2</v>
      </c>
      <c r="K26" s="31">
        <f>'AEO 2023 Table 49 Raw'!N16</f>
        <v>4.4247000000000002E-2</v>
      </c>
      <c r="L26" s="31">
        <f>'AEO 2023 Table 49 Raw'!O16</f>
        <v>4.9634999999999999E-2</v>
      </c>
      <c r="M26" s="31">
        <f>'AEO 2023 Table 49 Raw'!P16</f>
        <v>5.5454999999999997E-2</v>
      </c>
      <c r="N26" s="31">
        <f>'AEO 2023 Table 49 Raw'!Q16</f>
        <v>6.1592000000000001E-2</v>
      </c>
      <c r="O26" s="31">
        <f>'AEO 2023 Table 49 Raw'!R16</f>
        <v>6.8018999999999996E-2</v>
      </c>
      <c r="P26" s="31">
        <f>'AEO 2023 Table 49 Raw'!S16</f>
        <v>7.5022000000000005E-2</v>
      </c>
      <c r="Q26" s="31">
        <f>'AEO 2023 Table 49 Raw'!T16</f>
        <v>8.2565E-2</v>
      </c>
      <c r="R26" s="31">
        <f>'AEO 2023 Table 49 Raw'!U16</f>
        <v>9.1197E-2</v>
      </c>
      <c r="S26" s="31">
        <f>'AEO 2023 Table 49 Raw'!V16</f>
        <v>0.10090399999999999</v>
      </c>
      <c r="T26" s="31">
        <f>'AEO 2023 Table 49 Raw'!W16</f>
        <v>0.111765</v>
      </c>
      <c r="U26" s="31">
        <f>'AEO 2023 Table 49 Raw'!X16</f>
        <v>0.124236</v>
      </c>
      <c r="V26" s="31">
        <f>'AEO 2023 Table 49 Raw'!Y16</f>
        <v>0.13830200000000001</v>
      </c>
      <c r="W26" s="31">
        <f>'AEO 2023 Table 49 Raw'!Z16</f>
        <v>0.15390100000000001</v>
      </c>
      <c r="X26" s="31">
        <f>'AEO 2023 Table 49 Raw'!AA16</f>
        <v>0.17066000000000001</v>
      </c>
      <c r="Y26" s="31">
        <f>'AEO 2023 Table 49 Raw'!AB16</f>
        <v>0.18835099999999999</v>
      </c>
      <c r="Z26" s="31">
        <f>'AEO 2023 Table 49 Raw'!AC16</f>
        <v>0.20710600000000001</v>
      </c>
      <c r="AA26" s="31">
        <f>'AEO 2023 Table 49 Raw'!AD16</f>
        <v>0.226853</v>
      </c>
      <c r="AB26" s="31">
        <f>'AEO 2023 Table 49 Raw'!AE16</f>
        <v>0.247225</v>
      </c>
      <c r="AC26" s="31">
        <f>'AEO 2023 Table 49 Raw'!AF16</f>
        <v>0.26799200000000001</v>
      </c>
      <c r="AD26" s="31">
        <f>'AEO 2023 Table 49 Raw'!AG16</f>
        <v>0.28937200000000002</v>
      </c>
      <c r="AE26" s="31">
        <f>'AEO 2023 Table 49 Raw'!AH16</f>
        <v>0.311143</v>
      </c>
      <c r="AF26" s="52" t="str">
        <f>'AEO 2023 Table 49 Raw'!AI16</f>
        <v>- -</v>
      </c>
    </row>
    <row r="27" spans="1:32" ht="15" customHeight="1">
      <c r="A27" s="8" t="s">
        <v>2038</v>
      </c>
      <c r="B27" s="28" t="s">
        <v>2039</v>
      </c>
      <c r="C27" s="31">
        <f>'AEO 2023 Table 49 Raw'!F17</f>
        <v>0</v>
      </c>
      <c r="D27" s="31">
        <f>'AEO 2023 Table 49 Raw'!G17</f>
        <v>0</v>
      </c>
      <c r="E27" s="31">
        <f>'AEO 2023 Table 49 Raw'!H17</f>
        <v>1.9999999999999999E-6</v>
      </c>
      <c r="F27" s="31">
        <f>'AEO 2023 Table 49 Raw'!I17</f>
        <v>3.0000000000000001E-6</v>
      </c>
      <c r="G27" s="31">
        <f>'AEO 2023 Table 49 Raw'!J17</f>
        <v>5.0000000000000004E-6</v>
      </c>
      <c r="H27" s="31">
        <f>'AEO 2023 Table 49 Raw'!K17</f>
        <v>6.9999999999999999E-6</v>
      </c>
      <c r="I27" s="31">
        <f>'AEO 2023 Table 49 Raw'!L17</f>
        <v>9.0000000000000002E-6</v>
      </c>
      <c r="J27" s="31">
        <f>'AEO 2023 Table 49 Raw'!M17</f>
        <v>1.0000000000000001E-5</v>
      </c>
      <c r="K27" s="31">
        <f>'AEO 2023 Table 49 Raw'!N17</f>
        <v>1.2E-5</v>
      </c>
      <c r="L27" s="31">
        <f>'AEO 2023 Table 49 Raw'!O17</f>
        <v>1.2999999999999999E-5</v>
      </c>
      <c r="M27" s="31">
        <f>'AEO 2023 Table 49 Raw'!P17</f>
        <v>1.5E-5</v>
      </c>
      <c r="N27" s="31">
        <f>'AEO 2023 Table 49 Raw'!Q17</f>
        <v>1.5999999999999999E-5</v>
      </c>
      <c r="O27" s="31">
        <f>'AEO 2023 Table 49 Raw'!R17</f>
        <v>1.7E-5</v>
      </c>
      <c r="P27" s="31">
        <f>'AEO 2023 Table 49 Raw'!S17</f>
        <v>1.8E-5</v>
      </c>
      <c r="Q27" s="31">
        <f>'AEO 2023 Table 49 Raw'!T17</f>
        <v>1.9000000000000001E-5</v>
      </c>
      <c r="R27" s="31">
        <f>'AEO 2023 Table 49 Raw'!U17</f>
        <v>2.0000000000000002E-5</v>
      </c>
      <c r="S27" s="31">
        <f>'AEO 2023 Table 49 Raw'!V17</f>
        <v>2.0999999999999999E-5</v>
      </c>
      <c r="T27" s="31">
        <f>'AEO 2023 Table 49 Raw'!W17</f>
        <v>2.1999999999999999E-5</v>
      </c>
      <c r="U27" s="31">
        <f>'AEO 2023 Table 49 Raw'!X17</f>
        <v>2.3E-5</v>
      </c>
      <c r="V27" s="31">
        <f>'AEO 2023 Table 49 Raw'!Y17</f>
        <v>2.3E-5</v>
      </c>
      <c r="W27" s="31">
        <f>'AEO 2023 Table 49 Raw'!Z17</f>
        <v>2.4000000000000001E-5</v>
      </c>
      <c r="X27" s="31">
        <f>'AEO 2023 Table 49 Raw'!AA17</f>
        <v>2.4000000000000001E-5</v>
      </c>
      <c r="Y27" s="31">
        <f>'AEO 2023 Table 49 Raw'!AB17</f>
        <v>2.4000000000000001E-5</v>
      </c>
      <c r="Z27" s="31">
        <f>'AEO 2023 Table 49 Raw'!AC17</f>
        <v>2.4000000000000001E-5</v>
      </c>
      <c r="AA27" s="31">
        <f>'AEO 2023 Table 49 Raw'!AD17</f>
        <v>2.4000000000000001E-5</v>
      </c>
      <c r="AB27" s="31">
        <f>'AEO 2023 Table 49 Raw'!AE17</f>
        <v>2.4000000000000001E-5</v>
      </c>
      <c r="AC27" s="31">
        <f>'AEO 2023 Table 49 Raw'!AF17</f>
        <v>2.3E-5</v>
      </c>
      <c r="AD27" s="31">
        <f>'AEO 2023 Table 49 Raw'!AG17</f>
        <v>2.3E-5</v>
      </c>
      <c r="AE27" s="31">
        <f>'AEO 2023 Table 49 Raw'!AH17</f>
        <v>2.1999999999999999E-5</v>
      </c>
      <c r="AF27" s="52" t="str">
        <f>'AEO 2023 Table 49 Raw'!AI17</f>
        <v>- -</v>
      </c>
    </row>
    <row r="28" spans="1:32" ht="15" customHeight="1">
      <c r="A28" s="8" t="s">
        <v>2040</v>
      </c>
      <c r="B28" s="28" t="s">
        <v>2041</v>
      </c>
      <c r="C28" s="31">
        <f>'AEO 2023 Table 49 Raw'!F18</f>
        <v>75.329880000000003</v>
      </c>
      <c r="D28" s="31">
        <f>'AEO 2023 Table 49 Raw'!G18</f>
        <v>74.708290000000005</v>
      </c>
      <c r="E28" s="31">
        <f>'AEO 2023 Table 49 Raw'!H18</f>
        <v>74.731575000000007</v>
      </c>
      <c r="F28" s="31">
        <f>'AEO 2023 Table 49 Raw'!I18</f>
        <v>75.354934999999998</v>
      </c>
      <c r="G28" s="31">
        <f>'AEO 2023 Table 49 Raw'!J18</f>
        <v>76.072838000000004</v>
      </c>
      <c r="H28" s="31">
        <f>'AEO 2023 Table 49 Raw'!K18</f>
        <v>76.387794</v>
      </c>
      <c r="I28" s="31">
        <f>'AEO 2023 Table 49 Raw'!L18</f>
        <v>76.590232999999998</v>
      </c>
      <c r="J28" s="31">
        <f>'AEO 2023 Table 49 Raw'!M18</f>
        <v>76.805655999999999</v>
      </c>
      <c r="K28" s="31">
        <f>'AEO 2023 Table 49 Raw'!N18</f>
        <v>77.322913999999997</v>
      </c>
      <c r="L28" s="31">
        <f>'AEO 2023 Table 49 Raw'!O18</f>
        <v>78.114249999999998</v>
      </c>
      <c r="M28" s="31">
        <f>'AEO 2023 Table 49 Raw'!P18</f>
        <v>79.273087000000004</v>
      </c>
      <c r="N28" s="31">
        <f>'AEO 2023 Table 49 Raw'!Q18</f>
        <v>80.425064000000006</v>
      </c>
      <c r="O28" s="31">
        <f>'AEO 2023 Table 49 Raw'!R18</f>
        <v>81.504715000000004</v>
      </c>
      <c r="P28" s="31">
        <f>'AEO 2023 Table 49 Raw'!S18</f>
        <v>82.668625000000006</v>
      </c>
      <c r="Q28" s="31">
        <f>'AEO 2023 Table 49 Raw'!T18</f>
        <v>83.668182000000002</v>
      </c>
      <c r="R28" s="31">
        <f>'AEO 2023 Table 49 Raw'!U18</f>
        <v>84.868926999999999</v>
      </c>
      <c r="S28" s="31">
        <f>'AEO 2023 Table 49 Raw'!V18</f>
        <v>86.026199000000005</v>
      </c>
      <c r="T28" s="31">
        <f>'AEO 2023 Table 49 Raw'!W18</f>
        <v>87.079978999999994</v>
      </c>
      <c r="U28" s="31">
        <f>'AEO 2023 Table 49 Raw'!X18</f>
        <v>88.276038999999997</v>
      </c>
      <c r="V28" s="31">
        <f>'AEO 2023 Table 49 Raw'!Y18</f>
        <v>89.509856999999997</v>
      </c>
      <c r="W28" s="31">
        <f>'AEO 2023 Table 49 Raw'!Z18</f>
        <v>90.835953000000003</v>
      </c>
      <c r="X28" s="31">
        <f>'AEO 2023 Table 49 Raw'!AA18</f>
        <v>92.126778000000002</v>
      </c>
      <c r="Y28" s="31">
        <f>'AEO 2023 Table 49 Raw'!AB18</f>
        <v>93.356110000000001</v>
      </c>
      <c r="Z28" s="31">
        <f>'AEO 2023 Table 49 Raw'!AC18</f>
        <v>94.612769999999998</v>
      </c>
      <c r="AA28" s="31">
        <f>'AEO 2023 Table 49 Raw'!AD18</f>
        <v>96.015647999999999</v>
      </c>
      <c r="AB28" s="31">
        <f>'AEO 2023 Table 49 Raw'!AE18</f>
        <v>97.462638999999996</v>
      </c>
      <c r="AC28" s="31">
        <f>'AEO 2023 Table 49 Raw'!AF18</f>
        <v>98.913696000000002</v>
      </c>
      <c r="AD28" s="31">
        <f>'AEO 2023 Table 49 Raw'!AG18</f>
        <v>100.48333</v>
      </c>
      <c r="AE28" s="31">
        <f>'AEO 2023 Table 49 Raw'!AH18</f>
        <v>102.134598</v>
      </c>
      <c r="AF28" s="52">
        <f>'AEO 2023 Table 49 Raw'!AI18</f>
        <v>1.0999999999999999E-2</v>
      </c>
    </row>
    <row r="29" spans="1:32" ht="15" customHeight="1">
      <c r="B29" s="27" t="s">
        <v>2042</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52"/>
    </row>
    <row r="30" spans="1:32" ht="15" customHeight="1">
      <c r="A30" s="8" t="s">
        <v>2043</v>
      </c>
      <c r="B30" s="28" t="s">
        <v>2024</v>
      </c>
      <c r="C30" s="31">
        <f>'AEO 2023 Table 49 Raw'!F20</f>
        <v>39.529170999999998</v>
      </c>
      <c r="D30" s="31">
        <f>'AEO 2023 Table 49 Raw'!G20</f>
        <v>38.896900000000002</v>
      </c>
      <c r="E30" s="31">
        <f>'AEO 2023 Table 49 Raw'!H20</f>
        <v>38.484572999999997</v>
      </c>
      <c r="F30" s="31">
        <f>'AEO 2023 Table 49 Raw'!I20</f>
        <v>38.545726999999999</v>
      </c>
      <c r="G30" s="31">
        <f>'AEO 2023 Table 49 Raw'!J20</f>
        <v>38.897826999999999</v>
      </c>
      <c r="H30" s="31">
        <f>'AEO 2023 Table 49 Raw'!K20</f>
        <v>39.222183000000001</v>
      </c>
      <c r="I30" s="31">
        <f>'AEO 2023 Table 49 Raw'!L20</f>
        <v>39.550044999999997</v>
      </c>
      <c r="J30" s="31">
        <f>'AEO 2023 Table 49 Raw'!M20</f>
        <v>39.808833999999997</v>
      </c>
      <c r="K30" s="31">
        <f>'AEO 2023 Table 49 Raw'!N20</f>
        <v>40.095215000000003</v>
      </c>
      <c r="L30" s="31">
        <f>'AEO 2023 Table 49 Raw'!O20</f>
        <v>40.422203000000003</v>
      </c>
      <c r="M30" s="31">
        <f>'AEO 2023 Table 49 Raw'!P20</f>
        <v>40.891948999999997</v>
      </c>
      <c r="N30" s="31">
        <f>'AEO 2023 Table 49 Raw'!Q20</f>
        <v>41.273074999999999</v>
      </c>
      <c r="O30" s="31">
        <f>'AEO 2023 Table 49 Raw'!R20</f>
        <v>41.550567999999998</v>
      </c>
      <c r="P30" s="31">
        <f>'AEO 2023 Table 49 Raw'!S20</f>
        <v>41.873848000000002</v>
      </c>
      <c r="Q30" s="31">
        <f>'AEO 2023 Table 49 Raw'!T20</f>
        <v>42.154518000000003</v>
      </c>
      <c r="R30" s="31">
        <f>'AEO 2023 Table 49 Raw'!U20</f>
        <v>42.573521</v>
      </c>
      <c r="S30" s="31">
        <f>'AEO 2023 Table 49 Raw'!V20</f>
        <v>42.993110999999999</v>
      </c>
      <c r="T30" s="31">
        <f>'AEO 2023 Table 49 Raw'!W20</f>
        <v>43.369812000000003</v>
      </c>
      <c r="U30" s="31">
        <f>'AEO 2023 Table 49 Raw'!X20</f>
        <v>43.790680000000002</v>
      </c>
      <c r="V30" s="31">
        <f>'AEO 2023 Table 49 Raw'!Y20</f>
        <v>44.181046000000002</v>
      </c>
      <c r="W30" s="31">
        <f>'AEO 2023 Table 49 Raw'!Z20</f>
        <v>44.593116999999999</v>
      </c>
      <c r="X30" s="31">
        <f>'AEO 2023 Table 49 Raw'!AA20</f>
        <v>45.021278000000002</v>
      </c>
      <c r="Y30" s="31">
        <f>'AEO 2023 Table 49 Raw'!AB20</f>
        <v>45.446564000000002</v>
      </c>
      <c r="Z30" s="31">
        <f>'AEO 2023 Table 49 Raw'!AC20</f>
        <v>45.846603000000002</v>
      </c>
      <c r="AA30" s="31">
        <f>'AEO 2023 Table 49 Raw'!AD20</f>
        <v>46.256549999999997</v>
      </c>
      <c r="AB30" s="31">
        <f>'AEO 2023 Table 49 Raw'!AE20</f>
        <v>46.662227999999999</v>
      </c>
      <c r="AC30" s="31">
        <f>'AEO 2023 Table 49 Raw'!AF20</f>
        <v>47.063594999999999</v>
      </c>
      <c r="AD30" s="31">
        <f>'AEO 2023 Table 49 Raw'!AG20</f>
        <v>47.558945000000001</v>
      </c>
      <c r="AE30" s="31">
        <f>'AEO 2023 Table 49 Raw'!AH20</f>
        <v>48.111702000000001</v>
      </c>
      <c r="AF30" s="52">
        <f>'AEO 2023 Table 49 Raw'!AI20</f>
        <v>7.0000000000000001E-3</v>
      </c>
    </row>
    <row r="31" spans="1:32" ht="15" customHeight="1">
      <c r="A31" s="8" t="s">
        <v>2044</v>
      </c>
      <c r="B31" s="28" t="s">
        <v>2026</v>
      </c>
      <c r="C31" s="31">
        <f>'AEO 2023 Table 49 Raw'!F21</f>
        <v>19.491807999999999</v>
      </c>
      <c r="D31" s="31">
        <f>'AEO 2023 Table 49 Raw'!G21</f>
        <v>19.083292</v>
      </c>
      <c r="E31" s="31">
        <f>'AEO 2023 Table 49 Raw'!H21</f>
        <v>18.816191</v>
      </c>
      <c r="F31" s="31">
        <f>'AEO 2023 Table 49 Raw'!I21</f>
        <v>18.716362</v>
      </c>
      <c r="G31" s="31">
        <f>'AEO 2023 Table 49 Raw'!J21</f>
        <v>18.750782000000001</v>
      </c>
      <c r="H31" s="31">
        <f>'AEO 2023 Table 49 Raw'!K21</f>
        <v>18.762295000000002</v>
      </c>
      <c r="I31" s="31">
        <f>'AEO 2023 Table 49 Raw'!L21</f>
        <v>18.792428999999998</v>
      </c>
      <c r="J31" s="31">
        <f>'AEO 2023 Table 49 Raw'!M21</f>
        <v>18.814743</v>
      </c>
      <c r="K31" s="31">
        <f>'AEO 2023 Table 49 Raw'!N21</f>
        <v>18.861035999999999</v>
      </c>
      <c r="L31" s="31">
        <f>'AEO 2023 Table 49 Raw'!O21</f>
        <v>18.929902999999999</v>
      </c>
      <c r="M31" s="31">
        <f>'AEO 2023 Table 49 Raw'!P21</f>
        <v>19.087959000000001</v>
      </c>
      <c r="N31" s="31">
        <f>'AEO 2023 Table 49 Raw'!Q21</f>
        <v>19.209437999999999</v>
      </c>
      <c r="O31" s="31">
        <f>'AEO 2023 Table 49 Raw'!R21</f>
        <v>19.305622</v>
      </c>
      <c r="P31" s="31">
        <f>'AEO 2023 Table 49 Raw'!S21</f>
        <v>19.427961</v>
      </c>
      <c r="Q31" s="31">
        <f>'AEO 2023 Table 49 Raw'!T21</f>
        <v>19.513062999999999</v>
      </c>
      <c r="R31" s="31">
        <f>'AEO 2023 Table 49 Raw'!U21</f>
        <v>19.682444</v>
      </c>
      <c r="S31" s="31">
        <f>'AEO 2023 Table 49 Raw'!V21</f>
        <v>19.808668000000001</v>
      </c>
      <c r="T31" s="31">
        <f>'AEO 2023 Table 49 Raw'!W21</f>
        <v>19.963616999999999</v>
      </c>
      <c r="U31" s="31">
        <f>'AEO 2023 Table 49 Raw'!X21</f>
        <v>20.113333000000001</v>
      </c>
      <c r="V31" s="31">
        <f>'AEO 2023 Table 49 Raw'!Y21</f>
        <v>20.270605</v>
      </c>
      <c r="W31" s="31">
        <f>'AEO 2023 Table 49 Raw'!Z21</f>
        <v>20.453330999999999</v>
      </c>
      <c r="X31" s="31">
        <f>'AEO 2023 Table 49 Raw'!AA21</f>
        <v>20.649372</v>
      </c>
      <c r="Y31" s="31">
        <f>'AEO 2023 Table 49 Raw'!AB21</f>
        <v>20.844239999999999</v>
      </c>
      <c r="Z31" s="31">
        <f>'AEO 2023 Table 49 Raw'!AC21</f>
        <v>21.02281</v>
      </c>
      <c r="AA31" s="31">
        <f>'AEO 2023 Table 49 Raw'!AD21</f>
        <v>21.206516000000001</v>
      </c>
      <c r="AB31" s="31">
        <f>'AEO 2023 Table 49 Raw'!AE21</f>
        <v>21.382107000000001</v>
      </c>
      <c r="AC31" s="31">
        <f>'AEO 2023 Table 49 Raw'!AF21</f>
        <v>21.550604</v>
      </c>
      <c r="AD31" s="31">
        <f>'AEO 2023 Table 49 Raw'!AG21</f>
        <v>21.759744999999999</v>
      </c>
      <c r="AE31" s="31">
        <f>'AEO 2023 Table 49 Raw'!AH21</f>
        <v>21.983118000000001</v>
      </c>
      <c r="AF31" s="52">
        <f>'AEO 2023 Table 49 Raw'!AI21</f>
        <v>4.0000000000000001E-3</v>
      </c>
    </row>
    <row r="32" spans="1:32" ht="15" customHeight="1">
      <c r="A32" s="8" t="s">
        <v>2045</v>
      </c>
      <c r="B32" s="28" t="s">
        <v>1670</v>
      </c>
      <c r="C32" s="31">
        <f>'AEO 2023 Table 49 Raw'!F22</f>
        <v>3.5415000000000002E-2</v>
      </c>
      <c r="D32" s="31">
        <f>'AEO 2023 Table 49 Raw'!G22</f>
        <v>3.6131999999999997E-2</v>
      </c>
      <c r="E32" s="31">
        <f>'AEO 2023 Table 49 Raw'!H22</f>
        <v>3.6977999999999997E-2</v>
      </c>
      <c r="F32" s="31">
        <f>'AEO 2023 Table 49 Raw'!I22</f>
        <v>3.8226000000000003E-2</v>
      </c>
      <c r="G32" s="31">
        <f>'AEO 2023 Table 49 Raw'!J22</f>
        <v>3.9857999999999998E-2</v>
      </c>
      <c r="H32" s="31">
        <f>'AEO 2023 Table 49 Raw'!K22</f>
        <v>4.1535999999999997E-2</v>
      </c>
      <c r="I32" s="31">
        <f>'AEO 2023 Table 49 Raw'!L22</f>
        <v>4.3343E-2</v>
      </c>
      <c r="J32" s="31">
        <f>'AEO 2023 Table 49 Raw'!M22</f>
        <v>4.5186999999999998E-2</v>
      </c>
      <c r="K32" s="31">
        <f>'AEO 2023 Table 49 Raw'!N22</f>
        <v>4.7301000000000003E-2</v>
      </c>
      <c r="L32" s="31">
        <f>'AEO 2023 Table 49 Raw'!O22</f>
        <v>4.9747E-2</v>
      </c>
      <c r="M32" s="31">
        <f>'AEO 2023 Table 49 Raw'!P22</f>
        <v>5.2754000000000002E-2</v>
      </c>
      <c r="N32" s="31">
        <f>'AEO 2023 Table 49 Raw'!Q22</f>
        <v>5.6218999999999998E-2</v>
      </c>
      <c r="O32" s="31">
        <f>'AEO 2023 Table 49 Raw'!R22</f>
        <v>5.9885000000000001E-2</v>
      </c>
      <c r="P32" s="31">
        <f>'AEO 2023 Table 49 Raw'!S22</f>
        <v>6.3491000000000006E-2</v>
      </c>
      <c r="Q32" s="31">
        <f>'AEO 2023 Table 49 Raw'!T22</f>
        <v>6.7275000000000001E-2</v>
      </c>
      <c r="R32" s="31">
        <f>'AEO 2023 Table 49 Raw'!U22</f>
        <v>7.1670999999999999E-2</v>
      </c>
      <c r="S32" s="31">
        <f>'AEO 2023 Table 49 Raw'!V22</f>
        <v>7.6576000000000005E-2</v>
      </c>
      <c r="T32" s="31">
        <f>'AEO 2023 Table 49 Raw'!W22</f>
        <v>8.1951999999999997E-2</v>
      </c>
      <c r="U32" s="31">
        <f>'AEO 2023 Table 49 Raw'!X22</f>
        <v>8.795E-2</v>
      </c>
      <c r="V32" s="31">
        <f>'AEO 2023 Table 49 Raw'!Y22</f>
        <v>9.4425999999999996E-2</v>
      </c>
      <c r="W32" s="31">
        <f>'AEO 2023 Table 49 Raw'!Z22</f>
        <v>0.10133399999999999</v>
      </c>
      <c r="X32" s="31">
        <f>'AEO 2023 Table 49 Raw'!AA22</f>
        <v>0.108612</v>
      </c>
      <c r="Y32" s="31">
        <f>'AEO 2023 Table 49 Raw'!AB22</f>
        <v>0.116158</v>
      </c>
      <c r="Z32" s="31">
        <f>'AEO 2023 Table 49 Raw'!AC22</f>
        <v>0.12385500000000001</v>
      </c>
      <c r="AA32" s="31">
        <f>'AEO 2023 Table 49 Raw'!AD22</f>
        <v>0.13172</v>
      </c>
      <c r="AB32" s="31">
        <f>'AEO 2023 Table 49 Raw'!AE22</f>
        <v>0.13959199999999999</v>
      </c>
      <c r="AC32" s="31">
        <f>'AEO 2023 Table 49 Raw'!AF22</f>
        <v>0.14738699999999999</v>
      </c>
      <c r="AD32" s="31">
        <f>'AEO 2023 Table 49 Raw'!AG22</f>
        <v>0.15496799999999999</v>
      </c>
      <c r="AE32" s="31">
        <f>'AEO 2023 Table 49 Raw'!AH22</f>
        <v>0.16275000000000001</v>
      </c>
      <c r="AF32" s="52">
        <f>'AEO 2023 Table 49 Raw'!AI22</f>
        <v>5.6000000000000001E-2</v>
      </c>
    </row>
    <row r="33" spans="1:32" ht="15" customHeight="1">
      <c r="A33" s="8" t="s">
        <v>2046</v>
      </c>
      <c r="B33" s="28" t="s">
        <v>2029</v>
      </c>
      <c r="C33" s="31">
        <f>'AEO 2023 Table 49 Raw'!F23</f>
        <v>4.0755E-2</v>
      </c>
      <c r="D33" s="31">
        <f>'AEO 2023 Table 49 Raw'!G23</f>
        <v>3.8651999999999999E-2</v>
      </c>
      <c r="E33" s="31">
        <f>'AEO 2023 Table 49 Raw'!H23</f>
        <v>3.6609000000000003E-2</v>
      </c>
      <c r="F33" s="31">
        <f>'AEO 2023 Table 49 Raw'!I23</f>
        <v>3.4756000000000002E-2</v>
      </c>
      <c r="G33" s="31">
        <f>'AEO 2023 Table 49 Raw'!J23</f>
        <v>3.2994000000000002E-2</v>
      </c>
      <c r="H33" s="31">
        <f>'AEO 2023 Table 49 Raw'!K23</f>
        <v>3.1092999999999999E-2</v>
      </c>
      <c r="I33" s="31">
        <f>'AEO 2023 Table 49 Raw'!L23</f>
        <v>2.9238E-2</v>
      </c>
      <c r="J33" s="31">
        <f>'AEO 2023 Table 49 Raw'!M23</f>
        <v>2.7328999999999999E-2</v>
      </c>
      <c r="K33" s="31">
        <f>'AEO 2023 Table 49 Raw'!N23</f>
        <v>2.545E-2</v>
      </c>
      <c r="L33" s="31">
        <f>'AEO 2023 Table 49 Raw'!O23</f>
        <v>2.3702999999999998E-2</v>
      </c>
      <c r="M33" s="31">
        <f>'AEO 2023 Table 49 Raw'!P23</f>
        <v>2.213E-2</v>
      </c>
      <c r="N33" s="31">
        <f>'AEO 2023 Table 49 Raw'!Q23</f>
        <v>2.0587000000000001E-2</v>
      </c>
      <c r="O33" s="31">
        <f>'AEO 2023 Table 49 Raw'!R23</f>
        <v>1.907E-2</v>
      </c>
      <c r="P33" s="31">
        <f>'AEO 2023 Table 49 Raw'!S23</f>
        <v>1.7646999999999999E-2</v>
      </c>
      <c r="Q33" s="31">
        <f>'AEO 2023 Table 49 Raw'!T23</f>
        <v>1.6278999999999998E-2</v>
      </c>
      <c r="R33" s="31">
        <f>'AEO 2023 Table 49 Raw'!U23</f>
        <v>1.5096E-2</v>
      </c>
      <c r="S33" s="31">
        <f>'AEO 2023 Table 49 Raw'!V23</f>
        <v>1.4012999999999999E-2</v>
      </c>
      <c r="T33" s="31">
        <f>'AEO 2023 Table 49 Raw'!W23</f>
        <v>1.3047E-2</v>
      </c>
      <c r="U33" s="31">
        <f>'AEO 2023 Table 49 Raw'!X23</f>
        <v>1.2141000000000001E-2</v>
      </c>
      <c r="V33" s="31">
        <f>'AEO 2023 Table 49 Raw'!Y23</f>
        <v>1.1221999999999999E-2</v>
      </c>
      <c r="W33" s="31">
        <f>'AEO 2023 Table 49 Raw'!Z23</f>
        <v>1.0409E-2</v>
      </c>
      <c r="X33" s="31">
        <f>'AEO 2023 Table 49 Raw'!AA23</f>
        <v>9.4929999999999997E-3</v>
      </c>
      <c r="Y33" s="31">
        <f>'AEO 2023 Table 49 Raw'!AB23</f>
        <v>8.5679999999999992E-3</v>
      </c>
      <c r="Z33" s="31">
        <f>'AEO 2023 Table 49 Raw'!AC23</f>
        <v>7.7999999999999996E-3</v>
      </c>
      <c r="AA33" s="31">
        <f>'AEO 2023 Table 49 Raw'!AD23</f>
        <v>7.1529999999999996E-3</v>
      </c>
      <c r="AB33" s="31">
        <f>'AEO 2023 Table 49 Raw'!AE23</f>
        <v>6.5009999999999998E-3</v>
      </c>
      <c r="AC33" s="31">
        <f>'AEO 2023 Table 49 Raw'!AF23</f>
        <v>5.8510000000000003E-3</v>
      </c>
      <c r="AD33" s="31">
        <f>'AEO 2023 Table 49 Raw'!AG23</f>
        <v>5.2680000000000001E-3</v>
      </c>
      <c r="AE33" s="31">
        <f>'AEO 2023 Table 49 Raw'!AH23</f>
        <v>4.7749999999999997E-3</v>
      </c>
      <c r="AF33" s="52">
        <f>'AEO 2023 Table 49 Raw'!AI23</f>
        <v>-7.3999999999999996E-2</v>
      </c>
    </row>
    <row r="34" spans="1:32" ht="15" customHeight="1">
      <c r="A34" s="8" t="s">
        <v>2047</v>
      </c>
      <c r="B34" s="28" t="s">
        <v>2031</v>
      </c>
      <c r="C34" s="31">
        <f>'AEO 2023 Table 49 Raw'!F24</f>
        <v>0.57358799999999999</v>
      </c>
      <c r="D34" s="31">
        <f>'AEO 2023 Table 49 Raw'!G24</f>
        <v>0.60140700000000002</v>
      </c>
      <c r="E34" s="31">
        <f>'AEO 2023 Table 49 Raw'!H24</f>
        <v>0.63454600000000005</v>
      </c>
      <c r="F34" s="31">
        <f>'AEO 2023 Table 49 Raw'!I24</f>
        <v>0.67766099999999996</v>
      </c>
      <c r="G34" s="31">
        <f>'AEO 2023 Table 49 Raw'!J24</f>
        <v>0.73062700000000003</v>
      </c>
      <c r="H34" s="31">
        <f>'AEO 2023 Table 49 Raw'!K24</f>
        <v>0.79032999999999998</v>
      </c>
      <c r="I34" s="31">
        <f>'AEO 2023 Table 49 Raw'!L24</f>
        <v>0.85507999999999995</v>
      </c>
      <c r="J34" s="31">
        <f>'AEO 2023 Table 49 Raw'!M24</f>
        <v>0.92379500000000003</v>
      </c>
      <c r="K34" s="31">
        <f>'AEO 2023 Table 49 Raw'!N24</f>
        <v>0.99948099999999995</v>
      </c>
      <c r="L34" s="31">
        <f>'AEO 2023 Table 49 Raw'!O24</f>
        <v>1.0843339999999999</v>
      </c>
      <c r="M34" s="31">
        <f>'AEO 2023 Table 49 Raw'!P24</f>
        <v>1.1830499999999999</v>
      </c>
      <c r="N34" s="31">
        <f>'AEO 2023 Table 49 Raw'!Q24</f>
        <v>1.290122</v>
      </c>
      <c r="O34" s="31">
        <f>'AEO 2023 Table 49 Raw'!R24</f>
        <v>1.4036139999999999</v>
      </c>
      <c r="P34" s="31">
        <f>'AEO 2023 Table 49 Raw'!S24</f>
        <v>1.5246489999999999</v>
      </c>
      <c r="Q34" s="31">
        <f>'AEO 2023 Table 49 Raw'!T24</f>
        <v>1.645715</v>
      </c>
      <c r="R34" s="31">
        <f>'AEO 2023 Table 49 Raw'!U24</f>
        <v>1.778392</v>
      </c>
      <c r="S34" s="31">
        <f>'AEO 2023 Table 49 Raw'!V24</f>
        <v>1.914102</v>
      </c>
      <c r="T34" s="31">
        <f>'AEO 2023 Table 49 Raw'!W24</f>
        <v>2.0496180000000002</v>
      </c>
      <c r="U34" s="31">
        <f>'AEO 2023 Table 49 Raw'!X24</f>
        <v>2.1929249999999998</v>
      </c>
      <c r="V34" s="31">
        <f>'AEO 2023 Table 49 Raw'!Y24</f>
        <v>2.3334109999999999</v>
      </c>
      <c r="W34" s="31">
        <f>'AEO 2023 Table 49 Raw'!Z24</f>
        <v>2.4729649999999999</v>
      </c>
      <c r="X34" s="31">
        <f>'AEO 2023 Table 49 Raw'!AA24</f>
        <v>2.6083229999999999</v>
      </c>
      <c r="Y34" s="31">
        <f>'AEO 2023 Table 49 Raw'!AB24</f>
        <v>2.737482</v>
      </c>
      <c r="Z34" s="31">
        <f>'AEO 2023 Table 49 Raw'!AC24</f>
        <v>2.8611119999999999</v>
      </c>
      <c r="AA34" s="31">
        <f>'AEO 2023 Table 49 Raw'!AD24</f>
        <v>2.9812919999999998</v>
      </c>
      <c r="AB34" s="31">
        <f>'AEO 2023 Table 49 Raw'!AE24</f>
        <v>3.0955110000000001</v>
      </c>
      <c r="AC34" s="31">
        <f>'AEO 2023 Table 49 Raw'!AF24</f>
        <v>3.2030799999999999</v>
      </c>
      <c r="AD34" s="31">
        <f>'AEO 2023 Table 49 Raw'!AG24</f>
        <v>3.3133699999999999</v>
      </c>
      <c r="AE34" s="31">
        <f>'AEO 2023 Table 49 Raw'!AH24</f>
        <v>3.4238439999999999</v>
      </c>
      <c r="AF34" s="52">
        <f>'AEO 2023 Table 49 Raw'!AI24</f>
        <v>6.6000000000000003E-2</v>
      </c>
    </row>
    <row r="35" spans="1:32" ht="15" customHeight="1">
      <c r="A35" s="8" t="s">
        <v>2048</v>
      </c>
      <c r="B35" s="28" t="s">
        <v>2033</v>
      </c>
      <c r="C35" s="31">
        <f>'AEO 2023 Table 49 Raw'!F25</f>
        <v>4.7520000000000001E-3</v>
      </c>
      <c r="D35" s="31">
        <f>'AEO 2023 Table 49 Raw'!G25</f>
        <v>5.4910000000000002E-3</v>
      </c>
      <c r="E35" s="31">
        <f>'AEO 2023 Table 49 Raw'!H25</f>
        <v>6.0499999999999998E-3</v>
      </c>
      <c r="F35" s="31">
        <f>'AEO 2023 Table 49 Raw'!I25</f>
        <v>6.5360000000000001E-3</v>
      </c>
      <c r="G35" s="31">
        <f>'AEO 2023 Table 49 Raw'!J25</f>
        <v>6.9290000000000003E-3</v>
      </c>
      <c r="H35" s="31">
        <f>'AEO 2023 Table 49 Raw'!K25</f>
        <v>7.182E-3</v>
      </c>
      <c r="I35" s="31">
        <f>'AEO 2023 Table 49 Raw'!L25</f>
        <v>7.3159999999999996E-3</v>
      </c>
      <c r="J35" s="31">
        <f>'AEO 2023 Table 49 Raw'!M25</f>
        <v>7.345E-3</v>
      </c>
      <c r="K35" s="31">
        <f>'AEO 2023 Table 49 Raw'!N25</f>
        <v>7.3070000000000001E-3</v>
      </c>
      <c r="L35" s="31">
        <f>'AEO 2023 Table 49 Raw'!O25</f>
        <v>7.2189999999999997E-3</v>
      </c>
      <c r="M35" s="31">
        <f>'AEO 2023 Table 49 Raw'!P25</f>
        <v>7.1009999999999997E-3</v>
      </c>
      <c r="N35" s="31">
        <f>'AEO 2023 Table 49 Raw'!Q25</f>
        <v>6.9329999999999999E-3</v>
      </c>
      <c r="O35" s="31">
        <f>'AEO 2023 Table 49 Raw'!R25</f>
        <v>6.718E-3</v>
      </c>
      <c r="P35" s="31">
        <f>'AEO 2023 Table 49 Raw'!S25</f>
        <v>6.5050000000000004E-3</v>
      </c>
      <c r="Q35" s="31">
        <f>'AEO 2023 Table 49 Raw'!T25</f>
        <v>6.2319999999999997E-3</v>
      </c>
      <c r="R35" s="31">
        <f>'AEO 2023 Table 49 Raw'!U25</f>
        <v>5.9480000000000002E-3</v>
      </c>
      <c r="S35" s="31">
        <f>'AEO 2023 Table 49 Raw'!V25</f>
        <v>5.7070000000000003E-3</v>
      </c>
      <c r="T35" s="31">
        <f>'AEO 2023 Table 49 Raw'!W25</f>
        <v>5.4489999999999999E-3</v>
      </c>
      <c r="U35" s="31">
        <f>'AEO 2023 Table 49 Raw'!X25</f>
        <v>5.1570000000000001E-3</v>
      </c>
      <c r="V35" s="31">
        <f>'AEO 2023 Table 49 Raw'!Y25</f>
        <v>4.8700000000000002E-3</v>
      </c>
      <c r="W35" s="31">
        <f>'AEO 2023 Table 49 Raw'!Z25</f>
        <v>4.6059999999999999E-3</v>
      </c>
      <c r="X35" s="31">
        <f>'AEO 2023 Table 49 Raw'!AA25</f>
        <v>4.3509999999999998E-3</v>
      </c>
      <c r="Y35" s="31">
        <f>'AEO 2023 Table 49 Raw'!AB25</f>
        <v>4.1050000000000001E-3</v>
      </c>
      <c r="Z35" s="31">
        <f>'AEO 2023 Table 49 Raw'!AC25</f>
        <v>3.8700000000000002E-3</v>
      </c>
      <c r="AA35" s="31">
        <f>'AEO 2023 Table 49 Raw'!AD25</f>
        <v>3.6519999999999999E-3</v>
      </c>
      <c r="AB35" s="31">
        <f>'AEO 2023 Table 49 Raw'!AE25</f>
        <v>3.4450000000000001E-3</v>
      </c>
      <c r="AC35" s="31">
        <f>'AEO 2023 Table 49 Raw'!AF25</f>
        <v>3.248E-3</v>
      </c>
      <c r="AD35" s="31">
        <f>'AEO 2023 Table 49 Raw'!AG25</f>
        <v>3.0590000000000001E-3</v>
      </c>
      <c r="AE35" s="31">
        <f>'AEO 2023 Table 49 Raw'!AH25</f>
        <v>2.885E-3</v>
      </c>
      <c r="AF35" s="52">
        <f>'AEO 2023 Table 49 Raw'!AI25</f>
        <v>-1.7999999999999999E-2</v>
      </c>
    </row>
    <row r="36" spans="1:32" ht="15" customHeight="1">
      <c r="A36" s="8" t="s">
        <v>2049</v>
      </c>
      <c r="B36" s="28" t="s">
        <v>2035</v>
      </c>
      <c r="C36" s="31">
        <f>'AEO 2023 Table 49 Raw'!F26</f>
        <v>0</v>
      </c>
      <c r="D36" s="31">
        <f>'AEO 2023 Table 49 Raw'!G26</f>
        <v>0</v>
      </c>
      <c r="E36" s="31">
        <f>'AEO 2023 Table 49 Raw'!H26</f>
        <v>4.0569999999999998E-3</v>
      </c>
      <c r="F36" s="31">
        <f>'AEO 2023 Table 49 Raw'!I26</f>
        <v>8.1670000000000006E-3</v>
      </c>
      <c r="G36" s="31">
        <f>'AEO 2023 Table 49 Raw'!J26</f>
        <v>1.2279999999999999E-2</v>
      </c>
      <c r="H36" s="31">
        <f>'AEO 2023 Table 49 Raw'!K26</f>
        <v>1.6237999999999999E-2</v>
      </c>
      <c r="I36" s="31">
        <f>'AEO 2023 Table 49 Raw'!L26</f>
        <v>2.0057999999999999E-2</v>
      </c>
      <c r="J36" s="31">
        <f>'AEO 2023 Table 49 Raw'!M26</f>
        <v>2.3657999999999998E-2</v>
      </c>
      <c r="K36" s="31">
        <f>'AEO 2023 Table 49 Raw'!N26</f>
        <v>2.7074000000000001E-2</v>
      </c>
      <c r="L36" s="31">
        <f>'AEO 2023 Table 49 Raw'!O26</f>
        <v>3.0387999999999998E-2</v>
      </c>
      <c r="M36" s="31">
        <f>'AEO 2023 Table 49 Raw'!P26</f>
        <v>3.3786999999999998E-2</v>
      </c>
      <c r="N36" s="31">
        <f>'AEO 2023 Table 49 Raw'!Q26</f>
        <v>3.7179999999999998E-2</v>
      </c>
      <c r="O36" s="31">
        <f>'AEO 2023 Table 49 Raw'!R26</f>
        <v>4.0497999999999999E-2</v>
      </c>
      <c r="P36" s="31">
        <f>'AEO 2023 Table 49 Raw'!S26</f>
        <v>4.3855999999999999E-2</v>
      </c>
      <c r="Q36" s="31">
        <f>'AEO 2023 Table 49 Raw'!T26</f>
        <v>4.7225999999999997E-2</v>
      </c>
      <c r="R36" s="31">
        <f>'AEO 2023 Table 49 Raw'!U26</f>
        <v>5.0868999999999998E-2</v>
      </c>
      <c r="S36" s="31">
        <f>'AEO 2023 Table 49 Raw'!V26</f>
        <v>5.4696000000000002E-2</v>
      </c>
      <c r="T36" s="31">
        <f>'AEO 2023 Table 49 Raw'!W26</f>
        <v>5.8694000000000003E-2</v>
      </c>
      <c r="U36" s="31">
        <f>'AEO 2023 Table 49 Raw'!X26</f>
        <v>6.3043000000000002E-2</v>
      </c>
      <c r="V36" s="31">
        <f>'AEO 2023 Table 49 Raw'!Y26</f>
        <v>6.7706000000000002E-2</v>
      </c>
      <c r="W36" s="31">
        <f>'AEO 2023 Table 49 Raw'!Z26</f>
        <v>7.2775999999999993E-2</v>
      </c>
      <c r="X36" s="31">
        <f>'AEO 2023 Table 49 Raw'!AA26</f>
        <v>7.8029000000000001E-2</v>
      </c>
      <c r="Y36" s="31">
        <f>'AEO 2023 Table 49 Raw'!AB26</f>
        <v>8.3586999999999995E-2</v>
      </c>
      <c r="Z36" s="31">
        <f>'AEO 2023 Table 49 Raw'!AC26</f>
        <v>8.9401999999999995E-2</v>
      </c>
      <c r="AA36" s="31">
        <f>'AEO 2023 Table 49 Raw'!AD26</f>
        <v>9.5547000000000007E-2</v>
      </c>
      <c r="AB36" s="31">
        <f>'AEO 2023 Table 49 Raw'!AE26</f>
        <v>0.10193000000000001</v>
      </c>
      <c r="AC36" s="31">
        <f>'AEO 2023 Table 49 Raw'!AF26</f>
        <v>0.108524</v>
      </c>
      <c r="AD36" s="31">
        <f>'AEO 2023 Table 49 Raw'!AG26</f>
        <v>0.11551</v>
      </c>
      <c r="AE36" s="31">
        <f>'AEO 2023 Table 49 Raw'!AH26</f>
        <v>0.122839</v>
      </c>
      <c r="AF36" s="52" t="str">
        <f>'AEO 2023 Table 49 Raw'!AI26</f>
        <v>- -</v>
      </c>
    </row>
    <row r="37" spans="1:32" ht="15" customHeight="1">
      <c r="A37" s="8" t="s">
        <v>2050</v>
      </c>
      <c r="B37" s="28" t="s">
        <v>2037</v>
      </c>
      <c r="C37" s="31">
        <f>'AEO 2023 Table 49 Raw'!F27</f>
        <v>0</v>
      </c>
      <c r="D37" s="31">
        <f>'AEO 2023 Table 49 Raw'!G27</f>
        <v>0</v>
      </c>
      <c r="E37" s="31">
        <f>'AEO 2023 Table 49 Raw'!H27</f>
        <v>4.0610000000000004E-3</v>
      </c>
      <c r="F37" s="31">
        <f>'AEO 2023 Table 49 Raw'!I27</f>
        <v>8.0339999999999995E-3</v>
      </c>
      <c r="G37" s="31">
        <f>'AEO 2023 Table 49 Raw'!J27</f>
        <v>1.1905000000000001E-2</v>
      </c>
      <c r="H37" s="31">
        <f>'AEO 2023 Table 49 Raw'!K27</f>
        <v>1.5573E-2</v>
      </c>
      <c r="I37" s="31">
        <f>'AEO 2023 Table 49 Raw'!L27</f>
        <v>1.9036999999999998E-2</v>
      </c>
      <c r="J37" s="31">
        <f>'AEO 2023 Table 49 Raw'!M27</f>
        <v>2.2249999999999999E-2</v>
      </c>
      <c r="K37" s="31">
        <f>'AEO 2023 Table 49 Raw'!N27</f>
        <v>2.5312000000000001E-2</v>
      </c>
      <c r="L37" s="31">
        <f>'AEO 2023 Table 49 Raw'!O27</f>
        <v>2.836E-2</v>
      </c>
      <c r="M37" s="31">
        <f>'AEO 2023 Table 49 Raw'!P27</f>
        <v>3.1593999999999997E-2</v>
      </c>
      <c r="N37" s="31">
        <f>'AEO 2023 Table 49 Raw'!Q27</f>
        <v>3.4971000000000002E-2</v>
      </c>
      <c r="O37" s="31">
        <f>'AEO 2023 Table 49 Raw'!R27</f>
        <v>3.8427000000000003E-2</v>
      </c>
      <c r="P37" s="31">
        <f>'AEO 2023 Table 49 Raw'!S27</f>
        <v>4.2057999999999998E-2</v>
      </c>
      <c r="Q37" s="31">
        <f>'AEO 2023 Table 49 Raw'!T27</f>
        <v>4.589E-2</v>
      </c>
      <c r="R37" s="31">
        <f>'AEO 2023 Table 49 Raw'!U27</f>
        <v>5.0213000000000001E-2</v>
      </c>
      <c r="S37" s="31">
        <f>'AEO 2023 Table 49 Raw'!V27</f>
        <v>5.4961999999999997E-2</v>
      </c>
      <c r="T37" s="31">
        <f>'AEO 2023 Table 49 Raw'!W27</f>
        <v>6.0159999999999998E-2</v>
      </c>
      <c r="U37" s="31">
        <f>'AEO 2023 Table 49 Raw'!X27</f>
        <v>6.6020999999999996E-2</v>
      </c>
      <c r="V37" s="31">
        <f>'AEO 2023 Table 49 Raw'!Y27</f>
        <v>7.2526999999999994E-2</v>
      </c>
      <c r="W37" s="31">
        <f>'AEO 2023 Table 49 Raw'!Z27</f>
        <v>7.9758999999999997E-2</v>
      </c>
      <c r="X37" s="31">
        <f>'AEO 2023 Table 49 Raw'!AA27</f>
        <v>8.7495000000000003E-2</v>
      </c>
      <c r="Y37" s="31">
        <f>'AEO 2023 Table 49 Raw'!AB27</f>
        <v>9.5846000000000001E-2</v>
      </c>
      <c r="Z37" s="31">
        <f>'AEO 2023 Table 49 Raw'!AC27</f>
        <v>0.10474799999999999</v>
      </c>
      <c r="AA37" s="31">
        <f>'AEO 2023 Table 49 Raw'!AD27</f>
        <v>0.114255</v>
      </c>
      <c r="AB37" s="31">
        <f>'AEO 2023 Table 49 Raw'!AE27</f>
        <v>0.124223</v>
      </c>
      <c r="AC37" s="31">
        <f>'AEO 2023 Table 49 Raw'!AF27</f>
        <v>0.13459199999999999</v>
      </c>
      <c r="AD37" s="31">
        <f>'AEO 2023 Table 49 Raw'!AG27</f>
        <v>0.14565800000000001</v>
      </c>
      <c r="AE37" s="31">
        <f>'AEO 2023 Table 49 Raw'!AH27</f>
        <v>0.15723400000000001</v>
      </c>
      <c r="AF37" s="52" t="str">
        <f>'AEO 2023 Table 49 Raw'!AI27</f>
        <v>- -</v>
      </c>
    </row>
    <row r="38" spans="1:32" ht="15" customHeight="1">
      <c r="A38" s="8" t="s">
        <v>2051</v>
      </c>
      <c r="B38" s="28" t="s">
        <v>2039</v>
      </c>
      <c r="C38" s="31">
        <f>'AEO 2023 Table 49 Raw'!F28</f>
        <v>0</v>
      </c>
      <c r="D38" s="31">
        <f>'AEO 2023 Table 49 Raw'!G28</f>
        <v>0</v>
      </c>
      <c r="E38" s="31">
        <f>'AEO 2023 Table 49 Raw'!H28</f>
        <v>6.7840000000000001E-3</v>
      </c>
      <c r="F38" s="31">
        <f>'AEO 2023 Table 49 Raw'!I28</f>
        <v>1.3694E-2</v>
      </c>
      <c r="G38" s="31">
        <f>'AEO 2023 Table 49 Raw'!J28</f>
        <v>2.0728E-2</v>
      </c>
      <c r="H38" s="31">
        <f>'AEO 2023 Table 49 Raw'!K28</f>
        <v>2.7577000000000001E-2</v>
      </c>
      <c r="I38" s="31">
        <f>'AEO 2023 Table 49 Raw'!L28</f>
        <v>3.4187000000000002E-2</v>
      </c>
      <c r="J38" s="31">
        <f>'AEO 2023 Table 49 Raw'!M28</f>
        <v>4.0457E-2</v>
      </c>
      <c r="K38" s="31">
        <f>'AEO 2023 Table 49 Raw'!N28</f>
        <v>4.6433000000000002E-2</v>
      </c>
      <c r="L38" s="31">
        <f>'AEO 2023 Table 49 Raw'!O28</f>
        <v>5.2238E-2</v>
      </c>
      <c r="M38" s="31">
        <f>'AEO 2023 Table 49 Raw'!P28</f>
        <v>5.8138000000000002E-2</v>
      </c>
      <c r="N38" s="31">
        <f>'AEO 2023 Table 49 Raw'!Q28</f>
        <v>6.3926999999999998E-2</v>
      </c>
      <c r="O38" s="31">
        <f>'AEO 2023 Table 49 Raw'!R28</f>
        <v>6.9538000000000003E-2</v>
      </c>
      <c r="P38" s="31">
        <f>'AEO 2023 Table 49 Raw'!S28</f>
        <v>7.5242000000000003E-2</v>
      </c>
      <c r="Q38" s="31">
        <f>'AEO 2023 Table 49 Raw'!T28</f>
        <v>8.0976000000000006E-2</v>
      </c>
      <c r="R38" s="31">
        <f>'AEO 2023 Table 49 Raw'!U28</f>
        <v>8.7225999999999998E-2</v>
      </c>
      <c r="S38" s="31">
        <f>'AEO 2023 Table 49 Raw'!V28</f>
        <v>9.3895999999999993E-2</v>
      </c>
      <c r="T38" s="31">
        <f>'AEO 2023 Table 49 Raw'!W28</f>
        <v>0.10097399999999999</v>
      </c>
      <c r="U38" s="31">
        <f>'AEO 2023 Table 49 Raw'!X28</f>
        <v>0.10878699999999999</v>
      </c>
      <c r="V38" s="31">
        <f>'AEO 2023 Table 49 Raw'!Y28</f>
        <v>0.11728</v>
      </c>
      <c r="W38" s="31">
        <f>'AEO 2023 Table 49 Raw'!Z28</f>
        <v>0.12661900000000001</v>
      </c>
      <c r="X38" s="31">
        <f>'AEO 2023 Table 49 Raw'!AA28</f>
        <v>0.136432</v>
      </c>
      <c r="Y38" s="31">
        <f>'AEO 2023 Table 49 Raw'!AB28</f>
        <v>0.14691299999999999</v>
      </c>
      <c r="Z38" s="31">
        <f>'AEO 2023 Table 49 Raw'!AC28</f>
        <v>0.15795899999999999</v>
      </c>
      <c r="AA38" s="31">
        <f>'AEO 2023 Table 49 Raw'!AD28</f>
        <v>0.16969300000000001</v>
      </c>
      <c r="AB38" s="31">
        <f>'AEO 2023 Table 49 Raw'!AE28</f>
        <v>0.18194399999999999</v>
      </c>
      <c r="AC38" s="31">
        <f>'AEO 2023 Table 49 Raw'!AF28</f>
        <v>0.19465099999999999</v>
      </c>
      <c r="AD38" s="31">
        <f>'AEO 2023 Table 49 Raw'!AG28</f>
        <v>0.20824400000000001</v>
      </c>
      <c r="AE38" s="31">
        <f>'AEO 2023 Table 49 Raw'!AH28</f>
        <v>0.222495</v>
      </c>
      <c r="AF38" s="52" t="str">
        <f>'AEO 2023 Table 49 Raw'!AI28</f>
        <v>- -</v>
      </c>
    </row>
    <row r="39" spans="1:32" ht="12" customHeight="1">
      <c r="A39" s="8" t="s">
        <v>2052</v>
      </c>
      <c r="B39" s="28" t="s">
        <v>2053</v>
      </c>
      <c r="C39" s="31">
        <f>'AEO 2023 Table 49 Raw'!F29</f>
        <v>59.675491000000001</v>
      </c>
      <c r="D39" s="31">
        <f>'AEO 2023 Table 49 Raw'!G29</f>
        <v>58.661780999999998</v>
      </c>
      <c r="E39" s="31">
        <f>'AEO 2023 Table 49 Raw'!H29</f>
        <v>58.029797000000002</v>
      </c>
      <c r="F39" s="31">
        <f>'AEO 2023 Table 49 Raw'!I29</f>
        <v>58.049156000000004</v>
      </c>
      <c r="G39" s="31">
        <f>'AEO 2023 Table 49 Raw'!J29</f>
        <v>58.503886999999999</v>
      </c>
      <c r="H39" s="31">
        <f>'AEO 2023 Table 49 Raw'!K29</f>
        <v>58.913939999999997</v>
      </c>
      <c r="I39" s="31">
        <f>'AEO 2023 Table 49 Raw'!L29</f>
        <v>59.350769</v>
      </c>
      <c r="J39" s="31">
        <f>'AEO 2023 Table 49 Raw'!M29</f>
        <v>59.713520000000003</v>
      </c>
      <c r="K39" s="31">
        <f>'AEO 2023 Table 49 Raw'!N29</f>
        <v>60.134556000000003</v>
      </c>
      <c r="L39" s="31">
        <f>'AEO 2023 Table 49 Raw'!O29</f>
        <v>60.628036000000002</v>
      </c>
      <c r="M39" s="31">
        <f>'AEO 2023 Table 49 Raw'!P29</f>
        <v>61.368358999999998</v>
      </c>
      <c r="N39" s="31">
        <f>'AEO 2023 Table 49 Raw'!Q29</f>
        <v>61.992427999999997</v>
      </c>
      <c r="O39" s="31">
        <f>'AEO 2023 Table 49 Raw'!R29</f>
        <v>62.493834999999997</v>
      </c>
      <c r="P39" s="31">
        <f>'AEO 2023 Table 49 Raw'!S29</f>
        <v>63.075363000000003</v>
      </c>
      <c r="Q39" s="31">
        <f>'AEO 2023 Table 49 Raw'!T29</f>
        <v>63.577190000000002</v>
      </c>
      <c r="R39" s="31">
        <f>'AEO 2023 Table 49 Raw'!U29</f>
        <v>64.315276999999995</v>
      </c>
      <c r="S39" s="31">
        <f>'AEO 2023 Table 49 Raw'!V29</f>
        <v>65.015548999999993</v>
      </c>
      <c r="T39" s="31">
        <f>'AEO 2023 Table 49 Raw'!W29</f>
        <v>65.703140000000005</v>
      </c>
      <c r="U39" s="31">
        <f>'AEO 2023 Table 49 Raw'!X29</f>
        <v>66.439789000000005</v>
      </c>
      <c r="V39" s="31">
        <f>'AEO 2023 Table 49 Raw'!Y29</f>
        <v>67.153098999999997</v>
      </c>
      <c r="W39" s="31">
        <f>'AEO 2023 Table 49 Raw'!Z29</f>
        <v>67.914848000000006</v>
      </c>
      <c r="X39" s="31">
        <f>'AEO 2023 Table 49 Raw'!AA29</f>
        <v>68.703293000000002</v>
      </c>
      <c r="Y39" s="31">
        <f>'AEO 2023 Table 49 Raw'!AB29</f>
        <v>69.483185000000006</v>
      </c>
      <c r="Z39" s="31">
        <f>'AEO 2023 Table 49 Raw'!AC29</f>
        <v>70.217613</v>
      </c>
      <c r="AA39" s="31">
        <f>'AEO 2023 Table 49 Raw'!AD29</f>
        <v>70.96611</v>
      </c>
      <c r="AB39" s="31">
        <f>'AEO 2023 Table 49 Raw'!AE29</f>
        <v>71.697151000000005</v>
      </c>
      <c r="AC39" s="31">
        <f>'AEO 2023 Table 49 Raw'!AF29</f>
        <v>72.411263000000005</v>
      </c>
      <c r="AD39" s="31">
        <f>'AEO 2023 Table 49 Raw'!AG29</f>
        <v>73.264426999999998</v>
      </c>
      <c r="AE39" s="31">
        <f>'AEO 2023 Table 49 Raw'!AH29</f>
        <v>74.191055000000006</v>
      </c>
      <c r="AF39" s="52">
        <f>'AEO 2023 Table 49 Raw'!AI29</f>
        <v>8.0000000000000002E-3</v>
      </c>
    </row>
    <row r="40" spans="1:32" ht="12" customHeight="1">
      <c r="B40" s="27" t="s">
        <v>2054</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52"/>
    </row>
    <row r="41" spans="1:32" ht="12" customHeight="1">
      <c r="A41" s="8" t="s">
        <v>2055</v>
      </c>
      <c r="B41" s="28" t="s">
        <v>2024</v>
      </c>
      <c r="C41" s="31">
        <f>'AEO 2023 Table 49 Raw'!F31</f>
        <v>184.60037199999999</v>
      </c>
      <c r="D41" s="31">
        <f>'AEO 2023 Table 49 Raw'!G31</f>
        <v>181.659302</v>
      </c>
      <c r="E41" s="31">
        <f>'AEO 2023 Table 49 Raw'!H31</f>
        <v>179.33776900000001</v>
      </c>
      <c r="F41" s="31">
        <f>'AEO 2023 Table 49 Raw'!I31</f>
        <v>179.120193</v>
      </c>
      <c r="G41" s="31">
        <f>'AEO 2023 Table 49 Raw'!J31</f>
        <v>180.21894800000001</v>
      </c>
      <c r="H41" s="31">
        <f>'AEO 2023 Table 49 Raw'!K31</f>
        <v>181.00943000000001</v>
      </c>
      <c r="I41" s="31">
        <f>'AEO 2023 Table 49 Raw'!L31</f>
        <v>181.60069300000001</v>
      </c>
      <c r="J41" s="31">
        <f>'AEO 2023 Table 49 Raw'!M31</f>
        <v>181.741882</v>
      </c>
      <c r="K41" s="31">
        <f>'AEO 2023 Table 49 Raw'!N31</f>
        <v>181.81384299999999</v>
      </c>
      <c r="L41" s="31">
        <f>'AEO 2023 Table 49 Raw'!O31</f>
        <v>181.88819899999999</v>
      </c>
      <c r="M41" s="31">
        <f>'AEO 2023 Table 49 Raw'!P31</f>
        <v>182.31565900000001</v>
      </c>
      <c r="N41" s="31">
        <f>'AEO 2023 Table 49 Raw'!Q31</f>
        <v>182.31204199999999</v>
      </c>
      <c r="O41" s="31">
        <f>'AEO 2023 Table 49 Raw'!R31</f>
        <v>181.79646299999999</v>
      </c>
      <c r="P41" s="31">
        <f>'AEO 2023 Table 49 Raw'!S31</f>
        <v>181.348389</v>
      </c>
      <c r="Q41" s="31">
        <f>'AEO 2023 Table 49 Raw'!T31</f>
        <v>180.57669100000001</v>
      </c>
      <c r="R41" s="31">
        <f>'AEO 2023 Table 49 Raw'!U31</f>
        <v>180.37922699999999</v>
      </c>
      <c r="S41" s="31">
        <f>'AEO 2023 Table 49 Raw'!V31</f>
        <v>180.30328399999999</v>
      </c>
      <c r="T41" s="31">
        <f>'AEO 2023 Table 49 Raw'!W31</f>
        <v>180.01679999999999</v>
      </c>
      <c r="U41" s="31">
        <f>'AEO 2023 Table 49 Raw'!X31</f>
        <v>179.91267400000001</v>
      </c>
      <c r="V41" s="31">
        <f>'AEO 2023 Table 49 Raw'!Y31</f>
        <v>179.668015</v>
      </c>
      <c r="W41" s="31">
        <f>'AEO 2023 Table 49 Raw'!Z31</f>
        <v>179.53393600000001</v>
      </c>
      <c r="X41" s="31">
        <f>'AEO 2023 Table 49 Raw'!AA31</f>
        <v>179.28070099999999</v>
      </c>
      <c r="Y41" s="31">
        <f>'AEO 2023 Table 49 Raw'!AB31</f>
        <v>178.90154999999999</v>
      </c>
      <c r="Z41" s="31">
        <f>'AEO 2023 Table 49 Raw'!AC31</f>
        <v>178.38395700000001</v>
      </c>
      <c r="AA41" s="31">
        <f>'AEO 2023 Table 49 Raw'!AD31</f>
        <v>177.84689299999999</v>
      </c>
      <c r="AB41" s="31">
        <f>'AEO 2023 Table 49 Raw'!AE31</f>
        <v>177.18598900000001</v>
      </c>
      <c r="AC41" s="31">
        <f>'AEO 2023 Table 49 Raw'!AF31</f>
        <v>176.449005</v>
      </c>
      <c r="AD41" s="31">
        <f>'AEO 2023 Table 49 Raw'!AG31</f>
        <v>176.03950499999999</v>
      </c>
      <c r="AE41" s="31">
        <f>'AEO 2023 Table 49 Raw'!AH31</f>
        <v>175.83848599999999</v>
      </c>
      <c r="AF41" s="52">
        <f>'AEO 2023 Table 49 Raw'!AI31</f>
        <v>-2E-3</v>
      </c>
    </row>
    <row r="42" spans="1:32" ht="12" customHeight="1">
      <c r="A42" s="8" t="s">
        <v>2056</v>
      </c>
      <c r="B42" s="28" t="s">
        <v>2026</v>
      </c>
      <c r="C42" s="31">
        <f>'AEO 2023 Table 49 Raw'!F32</f>
        <v>0.17738300000000001</v>
      </c>
      <c r="D42" s="31">
        <f>'AEO 2023 Table 49 Raw'!G32</f>
        <v>0.17443600000000001</v>
      </c>
      <c r="E42" s="31">
        <f>'AEO 2023 Table 49 Raw'!H32</f>
        <v>0.17478399999999999</v>
      </c>
      <c r="F42" s="31">
        <f>'AEO 2023 Table 49 Raw'!I32</f>
        <v>0.17882700000000001</v>
      </c>
      <c r="G42" s="31">
        <f>'AEO 2023 Table 49 Raw'!J32</f>
        <v>0.18665300000000001</v>
      </c>
      <c r="H42" s="31">
        <f>'AEO 2023 Table 49 Raw'!K32</f>
        <v>0.19601199999999999</v>
      </c>
      <c r="I42" s="31">
        <f>'AEO 2023 Table 49 Raw'!L32</f>
        <v>0.20597799999999999</v>
      </c>
      <c r="J42" s="31">
        <f>'AEO 2023 Table 49 Raw'!M32</f>
        <v>0.21579200000000001</v>
      </c>
      <c r="K42" s="31">
        <f>'AEO 2023 Table 49 Raw'!N32</f>
        <v>0.226576</v>
      </c>
      <c r="L42" s="31">
        <f>'AEO 2023 Table 49 Raw'!O32</f>
        <v>0.237146</v>
      </c>
      <c r="M42" s="31">
        <f>'AEO 2023 Table 49 Raw'!P32</f>
        <v>0.247638</v>
      </c>
      <c r="N42" s="31">
        <f>'AEO 2023 Table 49 Raw'!Q32</f>
        <v>0.25715700000000002</v>
      </c>
      <c r="O42" s="31">
        <f>'AEO 2023 Table 49 Raw'!R32</f>
        <v>0.26541300000000001</v>
      </c>
      <c r="P42" s="31">
        <f>'AEO 2023 Table 49 Raw'!S32</f>
        <v>0.27308100000000002</v>
      </c>
      <c r="Q42" s="31">
        <f>'AEO 2023 Table 49 Raw'!T32</f>
        <v>0.27896799999999999</v>
      </c>
      <c r="R42" s="31">
        <f>'AEO 2023 Table 49 Raw'!U32</f>
        <v>0.284694</v>
      </c>
      <c r="S42" s="31">
        <f>'AEO 2023 Table 49 Raw'!V32</f>
        <v>0.28928999999999999</v>
      </c>
      <c r="T42" s="31">
        <f>'AEO 2023 Table 49 Raw'!W32</f>
        <v>0.29280400000000001</v>
      </c>
      <c r="U42" s="31">
        <f>'AEO 2023 Table 49 Raw'!X32</f>
        <v>0.296269</v>
      </c>
      <c r="V42" s="31">
        <f>'AEO 2023 Table 49 Raw'!Y32</f>
        <v>0.29911900000000002</v>
      </c>
      <c r="W42" s="31">
        <f>'AEO 2023 Table 49 Raw'!Z32</f>
        <v>0.30070000000000002</v>
      </c>
      <c r="X42" s="31">
        <f>'AEO 2023 Table 49 Raw'!AA32</f>
        <v>0.30173499999999998</v>
      </c>
      <c r="Y42" s="31">
        <f>'AEO 2023 Table 49 Raw'!AB32</f>
        <v>0.30324099999999998</v>
      </c>
      <c r="Z42" s="31">
        <f>'AEO 2023 Table 49 Raw'!AC32</f>
        <v>0.30465999999999999</v>
      </c>
      <c r="AA42" s="31">
        <f>'AEO 2023 Table 49 Raw'!AD32</f>
        <v>0.30624899999999999</v>
      </c>
      <c r="AB42" s="31">
        <f>'AEO 2023 Table 49 Raw'!AE32</f>
        <v>0.30773899999999998</v>
      </c>
      <c r="AC42" s="31">
        <f>'AEO 2023 Table 49 Raw'!AF32</f>
        <v>0.309114</v>
      </c>
      <c r="AD42" s="31">
        <f>'AEO 2023 Table 49 Raw'!AG32</f>
        <v>0.310919</v>
      </c>
      <c r="AE42" s="31">
        <f>'AEO 2023 Table 49 Raw'!AH32</f>
        <v>0.31297900000000001</v>
      </c>
      <c r="AF42" s="52">
        <f>'AEO 2023 Table 49 Raw'!AI32</f>
        <v>0.02</v>
      </c>
    </row>
    <row r="43" spans="1:32" ht="12" customHeight="1">
      <c r="A43" s="8" t="s">
        <v>2057</v>
      </c>
      <c r="B43" s="28" t="s">
        <v>1670</v>
      </c>
      <c r="C43" s="31">
        <f>'AEO 2023 Table 49 Raw'!F33</f>
        <v>2.7491999999999999E-2</v>
      </c>
      <c r="D43" s="31">
        <f>'AEO 2023 Table 49 Raw'!G33</f>
        <v>2.9336000000000001E-2</v>
      </c>
      <c r="E43" s="31">
        <f>'AEO 2023 Table 49 Raw'!H33</f>
        <v>3.1071000000000001E-2</v>
      </c>
      <c r="F43" s="31">
        <f>'AEO 2023 Table 49 Raw'!I33</f>
        <v>3.2966000000000002E-2</v>
      </c>
      <c r="G43" s="31">
        <f>'AEO 2023 Table 49 Raw'!J33</f>
        <v>3.4987999999999998E-2</v>
      </c>
      <c r="H43" s="31">
        <f>'AEO 2023 Table 49 Raw'!K33</f>
        <v>3.6720000000000003E-2</v>
      </c>
      <c r="I43" s="31">
        <f>'AEO 2023 Table 49 Raw'!L33</f>
        <v>3.8114000000000002E-2</v>
      </c>
      <c r="J43" s="31">
        <f>'AEO 2023 Table 49 Raw'!M33</f>
        <v>3.9049E-2</v>
      </c>
      <c r="K43" s="31">
        <f>'AEO 2023 Table 49 Raw'!N33</f>
        <v>3.9738999999999997E-2</v>
      </c>
      <c r="L43" s="31">
        <f>'AEO 2023 Table 49 Raw'!O33</f>
        <v>4.0235E-2</v>
      </c>
      <c r="M43" s="31">
        <f>'AEO 2023 Table 49 Raw'!P33</f>
        <v>4.0661000000000003E-2</v>
      </c>
      <c r="N43" s="31">
        <f>'AEO 2023 Table 49 Raw'!Q33</f>
        <v>4.104E-2</v>
      </c>
      <c r="O43" s="31">
        <f>'AEO 2023 Table 49 Raw'!R33</f>
        <v>4.1381000000000001E-2</v>
      </c>
      <c r="P43" s="31">
        <f>'AEO 2023 Table 49 Raw'!S33</f>
        <v>4.1751000000000003E-2</v>
      </c>
      <c r="Q43" s="31">
        <f>'AEO 2023 Table 49 Raw'!T33</f>
        <v>4.1957000000000001E-2</v>
      </c>
      <c r="R43" s="31">
        <f>'AEO 2023 Table 49 Raw'!U33</f>
        <v>4.2249000000000002E-2</v>
      </c>
      <c r="S43" s="31">
        <f>'AEO 2023 Table 49 Raw'!V33</f>
        <v>4.2424999999999997E-2</v>
      </c>
      <c r="T43" s="31">
        <f>'AEO 2023 Table 49 Raw'!W33</f>
        <v>4.2535999999999997E-2</v>
      </c>
      <c r="U43" s="31">
        <f>'AEO 2023 Table 49 Raw'!X33</f>
        <v>4.2664000000000001E-2</v>
      </c>
      <c r="V43" s="31">
        <f>'AEO 2023 Table 49 Raw'!Y33</f>
        <v>4.2823E-2</v>
      </c>
      <c r="W43" s="31">
        <f>'AEO 2023 Table 49 Raw'!Z33</f>
        <v>4.2963000000000001E-2</v>
      </c>
      <c r="X43" s="31">
        <f>'AEO 2023 Table 49 Raw'!AA33</f>
        <v>4.3061000000000002E-2</v>
      </c>
      <c r="Y43" s="31">
        <f>'AEO 2023 Table 49 Raw'!AB33</f>
        <v>4.3122000000000001E-2</v>
      </c>
      <c r="Z43" s="31">
        <f>'AEO 2023 Table 49 Raw'!AC33</f>
        <v>4.3159000000000003E-2</v>
      </c>
      <c r="AA43" s="31">
        <f>'AEO 2023 Table 49 Raw'!AD33</f>
        <v>4.3212E-2</v>
      </c>
      <c r="AB43" s="31">
        <f>'AEO 2023 Table 49 Raw'!AE33</f>
        <v>4.3248000000000002E-2</v>
      </c>
      <c r="AC43" s="31">
        <f>'AEO 2023 Table 49 Raw'!AF33</f>
        <v>4.3262000000000002E-2</v>
      </c>
      <c r="AD43" s="31">
        <f>'AEO 2023 Table 49 Raw'!AG33</f>
        <v>4.3311000000000002E-2</v>
      </c>
      <c r="AE43" s="31">
        <f>'AEO 2023 Table 49 Raw'!AH33</f>
        <v>4.3357E-2</v>
      </c>
      <c r="AF43" s="52">
        <f>'AEO 2023 Table 49 Raw'!AI33</f>
        <v>1.6E-2</v>
      </c>
    </row>
    <row r="44" spans="1:32" ht="12" customHeight="1">
      <c r="A44" s="8" t="s">
        <v>2058</v>
      </c>
      <c r="B44" s="28" t="s">
        <v>2029</v>
      </c>
      <c r="C44" s="31">
        <f>'AEO 2023 Table 49 Raw'!F34</f>
        <v>2.1400009999999998</v>
      </c>
      <c r="D44" s="31">
        <f>'AEO 2023 Table 49 Raw'!G34</f>
        <v>2.1557870000000001</v>
      </c>
      <c r="E44" s="31">
        <f>'AEO 2023 Table 49 Raw'!H34</f>
        <v>2.1666439999999998</v>
      </c>
      <c r="F44" s="31">
        <f>'AEO 2023 Table 49 Raw'!I34</f>
        <v>2.1866439999999998</v>
      </c>
      <c r="G44" s="31">
        <f>'AEO 2023 Table 49 Raw'!J34</f>
        <v>2.2050589999999999</v>
      </c>
      <c r="H44" s="31">
        <f>'AEO 2023 Table 49 Raw'!K34</f>
        <v>2.2023570000000001</v>
      </c>
      <c r="I44" s="31">
        <f>'AEO 2023 Table 49 Raw'!L34</f>
        <v>2.1771889999999998</v>
      </c>
      <c r="J44" s="31">
        <f>'AEO 2023 Table 49 Raw'!M34</f>
        <v>2.1333489999999999</v>
      </c>
      <c r="K44" s="31">
        <f>'AEO 2023 Table 49 Raw'!N34</f>
        <v>2.0832540000000002</v>
      </c>
      <c r="L44" s="31">
        <f>'AEO 2023 Table 49 Raw'!O34</f>
        <v>2.037004</v>
      </c>
      <c r="M44" s="31">
        <f>'AEO 2023 Table 49 Raw'!P34</f>
        <v>2.005252</v>
      </c>
      <c r="N44" s="31">
        <f>'AEO 2023 Table 49 Raw'!Q34</f>
        <v>1.9869589999999999</v>
      </c>
      <c r="O44" s="31">
        <f>'AEO 2023 Table 49 Raw'!R34</f>
        <v>1.982839</v>
      </c>
      <c r="P44" s="31">
        <f>'AEO 2023 Table 49 Raw'!S34</f>
        <v>1.9954099999999999</v>
      </c>
      <c r="Q44" s="31">
        <f>'AEO 2023 Table 49 Raw'!T34</f>
        <v>2.017182</v>
      </c>
      <c r="R44" s="31">
        <f>'AEO 2023 Table 49 Raw'!U34</f>
        <v>2.0574680000000001</v>
      </c>
      <c r="S44" s="31">
        <f>'AEO 2023 Table 49 Raw'!V34</f>
        <v>2.110242</v>
      </c>
      <c r="T44" s="31">
        <f>'AEO 2023 Table 49 Raw'!W34</f>
        <v>2.1724429999999999</v>
      </c>
      <c r="U44" s="31">
        <f>'AEO 2023 Table 49 Raw'!X34</f>
        <v>2.2483599999999999</v>
      </c>
      <c r="V44" s="31">
        <f>'AEO 2023 Table 49 Raw'!Y34</f>
        <v>2.33386</v>
      </c>
      <c r="W44" s="31">
        <f>'AEO 2023 Table 49 Raw'!Z34</f>
        <v>2.4286789999999998</v>
      </c>
      <c r="X44" s="31">
        <f>'AEO 2023 Table 49 Raw'!AA34</f>
        <v>2.5310320000000002</v>
      </c>
      <c r="Y44" s="31">
        <f>'AEO 2023 Table 49 Raw'!AB34</f>
        <v>2.6404960000000002</v>
      </c>
      <c r="Z44" s="31">
        <f>'AEO 2023 Table 49 Raw'!AC34</f>
        <v>2.7555730000000001</v>
      </c>
      <c r="AA44" s="31">
        <f>'AEO 2023 Table 49 Raw'!AD34</f>
        <v>2.8782350000000001</v>
      </c>
      <c r="AB44" s="31">
        <f>'AEO 2023 Table 49 Raw'!AE34</f>
        <v>3.0066389999999998</v>
      </c>
      <c r="AC44" s="31">
        <f>'AEO 2023 Table 49 Raw'!AF34</f>
        <v>3.1391810000000002</v>
      </c>
      <c r="AD44" s="31">
        <f>'AEO 2023 Table 49 Raw'!AG34</f>
        <v>3.284789</v>
      </c>
      <c r="AE44" s="31">
        <f>'AEO 2023 Table 49 Raw'!AH34</f>
        <v>3.442669</v>
      </c>
      <c r="AF44" s="52">
        <f>'AEO 2023 Table 49 Raw'!AI34</f>
        <v>1.7000000000000001E-2</v>
      </c>
    </row>
    <row r="45" spans="1:32" ht="12" customHeight="1">
      <c r="A45" s="8" t="s">
        <v>2059</v>
      </c>
      <c r="B45" s="28" t="s">
        <v>2031</v>
      </c>
      <c r="C45" s="31">
        <f>'AEO 2023 Table 49 Raw'!F35</f>
        <v>0</v>
      </c>
      <c r="D45" s="31">
        <f>'AEO 2023 Table 49 Raw'!G35</f>
        <v>0</v>
      </c>
      <c r="E45" s="31">
        <f>'AEO 2023 Table 49 Raw'!H35</f>
        <v>0</v>
      </c>
      <c r="F45" s="31">
        <f>'AEO 2023 Table 49 Raw'!I35</f>
        <v>0</v>
      </c>
      <c r="G45" s="31">
        <f>'AEO 2023 Table 49 Raw'!J35</f>
        <v>0</v>
      </c>
      <c r="H45" s="31">
        <f>'AEO 2023 Table 49 Raw'!K35</f>
        <v>0</v>
      </c>
      <c r="I45" s="31">
        <f>'AEO 2023 Table 49 Raw'!L35</f>
        <v>0</v>
      </c>
      <c r="J45" s="31">
        <f>'AEO 2023 Table 49 Raw'!M35</f>
        <v>0</v>
      </c>
      <c r="K45" s="31">
        <f>'AEO 2023 Table 49 Raw'!N35</f>
        <v>0</v>
      </c>
      <c r="L45" s="31">
        <f>'AEO 2023 Table 49 Raw'!O35</f>
        <v>0</v>
      </c>
      <c r="M45" s="31">
        <f>'AEO 2023 Table 49 Raw'!P35</f>
        <v>0</v>
      </c>
      <c r="N45" s="31">
        <f>'AEO 2023 Table 49 Raw'!Q35</f>
        <v>0</v>
      </c>
      <c r="O45" s="31">
        <f>'AEO 2023 Table 49 Raw'!R35</f>
        <v>0</v>
      </c>
      <c r="P45" s="31">
        <f>'AEO 2023 Table 49 Raw'!S35</f>
        <v>0</v>
      </c>
      <c r="Q45" s="31">
        <f>'AEO 2023 Table 49 Raw'!T35</f>
        <v>0</v>
      </c>
      <c r="R45" s="31">
        <f>'AEO 2023 Table 49 Raw'!U35</f>
        <v>0</v>
      </c>
      <c r="S45" s="31">
        <f>'AEO 2023 Table 49 Raw'!V35</f>
        <v>0</v>
      </c>
      <c r="T45" s="31">
        <f>'AEO 2023 Table 49 Raw'!W35</f>
        <v>0</v>
      </c>
      <c r="U45" s="31">
        <f>'AEO 2023 Table 49 Raw'!X35</f>
        <v>0</v>
      </c>
      <c r="V45" s="31">
        <f>'AEO 2023 Table 49 Raw'!Y35</f>
        <v>0</v>
      </c>
      <c r="W45" s="31">
        <f>'AEO 2023 Table 49 Raw'!Z35</f>
        <v>0</v>
      </c>
      <c r="X45" s="31">
        <f>'AEO 2023 Table 49 Raw'!AA35</f>
        <v>0</v>
      </c>
      <c r="Y45" s="31">
        <f>'AEO 2023 Table 49 Raw'!AB35</f>
        <v>0</v>
      </c>
      <c r="Z45" s="31">
        <f>'AEO 2023 Table 49 Raw'!AC35</f>
        <v>0</v>
      </c>
      <c r="AA45" s="31">
        <f>'AEO 2023 Table 49 Raw'!AD35</f>
        <v>0</v>
      </c>
      <c r="AB45" s="31">
        <f>'AEO 2023 Table 49 Raw'!AE35</f>
        <v>0</v>
      </c>
      <c r="AC45" s="31">
        <f>'AEO 2023 Table 49 Raw'!AF35</f>
        <v>0</v>
      </c>
      <c r="AD45" s="31">
        <f>'AEO 2023 Table 49 Raw'!AG35</f>
        <v>0</v>
      </c>
      <c r="AE45" s="31">
        <f>'AEO 2023 Table 49 Raw'!AH35</f>
        <v>0</v>
      </c>
      <c r="AF45" s="52" t="str">
        <f>'AEO 2023 Table 49 Raw'!AI35</f>
        <v>- -</v>
      </c>
    </row>
    <row r="46" spans="1:32" ht="12" customHeight="1">
      <c r="A46" s="8" t="s">
        <v>2060</v>
      </c>
      <c r="B46" s="28" t="s">
        <v>2033</v>
      </c>
      <c r="C46" s="31">
        <f>'AEO 2023 Table 49 Raw'!F36</f>
        <v>4.2389999999999997E-3</v>
      </c>
      <c r="D46" s="31">
        <f>'AEO 2023 Table 49 Raw'!G36</f>
        <v>4.8370000000000002E-3</v>
      </c>
      <c r="E46" s="31">
        <f>'AEO 2023 Table 49 Raw'!H36</f>
        <v>5.3550000000000004E-3</v>
      </c>
      <c r="F46" s="31">
        <f>'AEO 2023 Table 49 Raw'!I36</f>
        <v>5.8450000000000004E-3</v>
      </c>
      <c r="G46" s="31">
        <f>'AEO 2023 Table 49 Raw'!J36</f>
        <v>6.2740000000000001E-3</v>
      </c>
      <c r="H46" s="31">
        <f>'AEO 2023 Table 49 Raw'!K36</f>
        <v>6.5900000000000004E-3</v>
      </c>
      <c r="I46" s="31">
        <f>'AEO 2023 Table 49 Raw'!L36</f>
        <v>6.7970000000000001E-3</v>
      </c>
      <c r="J46" s="31">
        <f>'AEO 2023 Table 49 Raw'!M36</f>
        <v>6.8970000000000004E-3</v>
      </c>
      <c r="K46" s="31">
        <f>'AEO 2023 Table 49 Raw'!N36</f>
        <v>6.9160000000000003E-3</v>
      </c>
      <c r="L46" s="31">
        <f>'AEO 2023 Table 49 Raw'!O36</f>
        <v>6.8609999999999999E-3</v>
      </c>
      <c r="M46" s="31">
        <f>'AEO 2023 Table 49 Raw'!P36</f>
        <v>6.7429999999999999E-3</v>
      </c>
      <c r="N46" s="31">
        <f>'AEO 2023 Table 49 Raw'!Q36</f>
        <v>6.5449999999999996E-3</v>
      </c>
      <c r="O46" s="31">
        <f>'AEO 2023 Table 49 Raw'!R36</f>
        <v>6.2859999999999999E-3</v>
      </c>
      <c r="P46" s="31">
        <f>'AEO 2023 Table 49 Raw'!S36</f>
        <v>6.0010000000000003E-3</v>
      </c>
      <c r="Q46" s="31">
        <f>'AEO 2023 Table 49 Raw'!T36</f>
        <v>5.6860000000000001E-3</v>
      </c>
      <c r="R46" s="31">
        <f>'AEO 2023 Table 49 Raw'!U36</f>
        <v>5.3920000000000001E-3</v>
      </c>
      <c r="S46" s="31">
        <f>'AEO 2023 Table 49 Raw'!V36</f>
        <v>5.1000000000000004E-3</v>
      </c>
      <c r="T46" s="31">
        <f>'AEO 2023 Table 49 Raw'!W36</f>
        <v>4.7580000000000001E-3</v>
      </c>
      <c r="U46" s="31">
        <f>'AEO 2023 Table 49 Raw'!X36</f>
        <v>4.4060000000000002E-3</v>
      </c>
      <c r="V46" s="31">
        <f>'AEO 2023 Table 49 Raw'!Y36</f>
        <v>4.1019999999999997E-3</v>
      </c>
      <c r="W46" s="31">
        <f>'AEO 2023 Table 49 Raw'!Z36</f>
        <v>3.8579999999999999E-3</v>
      </c>
      <c r="X46" s="31">
        <f>'AEO 2023 Table 49 Raw'!AA36</f>
        <v>3.6110000000000001E-3</v>
      </c>
      <c r="Y46" s="31">
        <f>'AEO 2023 Table 49 Raw'!AB36</f>
        <v>3.3869999999999998E-3</v>
      </c>
      <c r="Z46" s="31">
        <f>'AEO 2023 Table 49 Raw'!AC36</f>
        <v>3.1779999999999998E-3</v>
      </c>
      <c r="AA46" s="31">
        <f>'AEO 2023 Table 49 Raw'!AD36</f>
        <v>2.9849999999999998E-3</v>
      </c>
      <c r="AB46" s="31">
        <f>'AEO 2023 Table 49 Raw'!AE36</f>
        <v>2.807E-3</v>
      </c>
      <c r="AC46" s="31">
        <f>'AEO 2023 Table 49 Raw'!AF36</f>
        <v>2.64E-3</v>
      </c>
      <c r="AD46" s="31">
        <f>'AEO 2023 Table 49 Raw'!AG36</f>
        <v>2.4889999999999999E-3</v>
      </c>
      <c r="AE46" s="31">
        <f>'AEO 2023 Table 49 Raw'!AH36</f>
        <v>2.3509999999999998E-3</v>
      </c>
      <c r="AF46" s="52">
        <f>'AEO 2023 Table 49 Raw'!AI36</f>
        <v>-2.1000000000000001E-2</v>
      </c>
    </row>
    <row r="47" spans="1:32" ht="12" customHeight="1">
      <c r="A47" s="8" t="s">
        <v>2061</v>
      </c>
      <c r="B47" s="28" t="s">
        <v>2035</v>
      </c>
      <c r="C47" s="31">
        <f>'AEO 2023 Table 49 Raw'!F37</f>
        <v>0</v>
      </c>
      <c r="D47" s="31">
        <f>'AEO 2023 Table 49 Raw'!G37</f>
        <v>0</v>
      </c>
      <c r="E47" s="31">
        <f>'AEO 2023 Table 49 Raw'!H37</f>
        <v>1.047E-3</v>
      </c>
      <c r="F47" s="31">
        <f>'AEO 2023 Table 49 Raw'!I37</f>
        <v>2.127E-3</v>
      </c>
      <c r="G47" s="31">
        <f>'AEO 2023 Table 49 Raw'!J37</f>
        <v>3.241E-3</v>
      </c>
      <c r="H47" s="31">
        <f>'AEO 2023 Table 49 Raw'!K37</f>
        <v>4.3540000000000002E-3</v>
      </c>
      <c r="I47" s="31">
        <f>'AEO 2023 Table 49 Raw'!L37</f>
        <v>5.4720000000000003E-3</v>
      </c>
      <c r="J47" s="31">
        <f>'AEO 2023 Table 49 Raw'!M37</f>
        <v>6.5729999999999998E-3</v>
      </c>
      <c r="K47" s="31">
        <f>'AEO 2023 Table 49 Raw'!N37</f>
        <v>7.6629999999999997E-3</v>
      </c>
      <c r="L47" s="31">
        <f>'AEO 2023 Table 49 Raw'!O37</f>
        <v>8.7530000000000004E-3</v>
      </c>
      <c r="M47" s="31">
        <f>'AEO 2023 Table 49 Raw'!P37</f>
        <v>9.8750000000000001E-3</v>
      </c>
      <c r="N47" s="31">
        <f>'AEO 2023 Table 49 Raw'!Q37</f>
        <v>1.0983E-2</v>
      </c>
      <c r="O47" s="31">
        <f>'AEO 2023 Table 49 Raw'!R37</f>
        <v>1.2050999999999999E-2</v>
      </c>
      <c r="P47" s="31">
        <f>'AEO 2023 Table 49 Raw'!S37</f>
        <v>1.3096999999999999E-2</v>
      </c>
      <c r="Q47" s="31">
        <f>'AEO 2023 Table 49 Raw'!T37</f>
        <v>1.4095E-2</v>
      </c>
      <c r="R47" s="31">
        <f>'AEO 2023 Table 49 Raw'!U37</f>
        <v>1.511E-2</v>
      </c>
      <c r="S47" s="31">
        <f>'AEO 2023 Table 49 Raw'!V37</f>
        <v>1.6105000000000001E-2</v>
      </c>
      <c r="T47" s="31">
        <f>'AEO 2023 Table 49 Raw'!W37</f>
        <v>1.7072E-2</v>
      </c>
      <c r="U47" s="31">
        <f>'AEO 2023 Table 49 Raw'!X37</f>
        <v>1.8075000000000001E-2</v>
      </c>
      <c r="V47" s="31">
        <f>'AEO 2023 Table 49 Raw'!Y37</f>
        <v>1.9120000000000002E-2</v>
      </c>
      <c r="W47" s="31">
        <f>'AEO 2023 Table 49 Raw'!Z37</f>
        <v>2.0253E-2</v>
      </c>
      <c r="X47" s="31">
        <f>'AEO 2023 Table 49 Raw'!AA37</f>
        <v>2.1441000000000002E-2</v>
      </c>
      <c r="Y47" s="31">
        <f>'AEO 2023 Table 49 Raw'!AB37</f>
        <v>2.2678E-2</v>
      </c>
      <c r="Z47" s="31">
        <f>'AEO 2023 Table 49 Raw'!AC37</f>
        <v>2.3994000000000001E-2</v>
      </c>
      <c r="AA47" s="31">
        <f>'AEO 2023 Table 49 Raw'!AD37</f>
        <v>2.5464000000000001E-2</v>
      </c>
      <c r="AB47" s="31">
        <f>'AEO 2023 Table 49 Raw'!AE37</f>
        <v>2.7054000000000002E-2</v>
      </c>
      <c r="AC47" s="31">
        <f>'AEO 2023 Table 49 Raw'!AF37</f>
        <v>2.877E-2</v>
      </c>
      <c r="AD47" s="31">
        <f>'AEO 2023 Table 49 Raw'!AG37</f>
        <v>3.0686000000000001E-2</v>
      </c>
      <c r="AE47" s="31">
        <f>'AEO 2023 Table 49 Raw'!AH37</f>
        <v>3.2786000000000003E-2</v>
      </c>
      <c r="AF47" s="52" t="str">
        <f>'AEO 2023 Table 49 Raw'!AI37</f>
        <v>- -</v>
      </c>
    </row>
    <row r="48" spans="1:32" ht="12" customHeight="1">
      <c r="A48" s="8" t="s">
        <v>2062</v>
      </c>
      <c r="B48" s="28" t="s">
        <v>2037</v>
      </c>
      <c r="C48" s="31">
        <f>'AEO 2023 Table 49 Raw'!F38</f>
        <v>0</v>
      </c>
      <c r="D48" s="31">
        <f>'AEO 2023 Table 49 Raw'!G38</f>
        <v>0</v>
      </c>
      <c r="E48" s="31">
        <f>'AEO 2023 Table 49 Raw'!H38</f>
        <v>2.3640000000000002E-3</v>
      </c>
      <c r="F48" s="31">
        <f>'AEO 2023 Table 49 Raw'!I38</f>
        <v>4.7369999999999999E-3</v>
      </c>
      <c r="G48" s="31">
        <f>'AEO 2023 Table 49 Raw'!J38</f>
        <v>7.1450000000000003E-3</v>
      </c>
      <c r="H48" s="31">
        <f>'AEO 2023 Table 49 Raw'!K38</f>
        <v>9.5219999999999992E-3</v>
      </c>
      <c r="I48" s="31">
        <f>'AEO 2023 Table 49 Raw'!L38</f>
        <v>1.1861E-2</v>
      </c>
      <c r="J48" s="31">
        <f>'AEO 2023 Table 49 Raw'!M38</f>
        <v>1.4121999999999999E-2</v>
      </c>
      <c r="K48" s="31">
        <f>'AEO 2023 Table 49 Raw'!N38</f>
        <v>1.6327000000000001E-2</v>
      </c>
      <c r="L48" s="31">
        <f>'AEO 2023 Table 49 Raw'!O38</f>
        <v>1.8509000000000001E-2</v>
      </c>
      <c r="M48" s="31">
        <f>'AEO 2023 Table 49 Raw'!P38</f>
        <v>2.0725E-2</v>
      </c>
      <c r="N48" s="31">
        <f>'AEO 2023 Table 49 Raw'!Q38</f>
        <v>2.2883000000000001E-2</v>
      </c>
      <c r="O48" s="31">
        <f>'AEO 2023 Table 49 Raw'!R38</f>
        <v>2.4927000000000001E-2</v>
      </c>
      <c r="P48" s="31">
        <f>'AEO 2023 Table 49 Raw'!S38</f>
        <v>2.6898999999999999E-2</v>
      </c>
      <c r="Q48" s="31">
        <f>'AEO 2023 Table 49 Raw'!T38</f>
        <v>2.8738E-2</v>
      </c>
      <c r="R48" s="31">
        <f>'AEO 2023 Table 49 Raw'!U38</f>
        <v>3.0574E-2</v>
      </c>
      <c r="S48" s="31">
        <f>'AEO 2023 Table 49 Raw'!V38</f>
        <v>3.2329999999999998E-2</v>
      </c>
      <c r="T48" s="31">
        <f>'AEO 2023 Table 49 Raw'!W38</f>
        <v>3.3996999999999999E-2</v>
      </c>
      <c r="U48" s="31">
        <f>'AEO 2023 Table 49 Raw'!X38</f>
        <v>3.5702999999999999E-2</v>
      </c>
      <c r="V48" s="31">
        <f>'AEO 2023 Table 49 Raw'!Y38</f>
        <v>3.7462000000000002E-2</v>
      </c>
      <c r="W48" s="31">
        <f>'AEO 2023 Table 49 Raw'!Z38</f>
        <v>3.9357000000000003E-2</v>
      </c>
      <c r="X48" s="31">
        <f>'AEO 2023 Table 49 Raw'!AA38</f>
        <v>4.1302999999999999E-2</v>
      </c>
      <c r="Y48" s="31">
        <f>'AEO 2023 Table 49 Raw'!AB38</f>
        <v>4.3270999999999997E-2</v>
      </c>
      <c r="Z48" s="31">
        <f>'AEO 2023 Table 49 Raw'!AC38</f>
        <v>4.5317999999999997E-2</v>
      </c>
      <c r="AA48" s="31">
        <f>'AEO 2023 Table 49 Raw'!AD38</f>
        <v>4.7577000000000001E-2</v>
      </c>
      <c r="AB48" s="31">
        <f>'AEO 2023 Table 49 Raw'!AE38</f>
        <v>4.9952000000000003E-2</v>
      </c>
      <c r="AC48" s="31">
        <f>'AEO 2023 Table 49 Raw'!AF38</f>
        <v>5.2423999999999998E-2</v>
      </c>
      <c r="AD48" s="31">
        <f>'AEO 2023 Table 49 Raw'!AG38</f>
        <v>5.5099000000000002E-2</v>
      </c>
      <c r="AE48" s="31">
        <f>'AEO 2023 Table 49 Raw'!AH38</f>
        <v>5.7922000000000001E-2</v>
      </c>
      <c r="AF48" s="52" t="str">
        <f>'AEO 2023 Table 49 Raw'!AI38</f>
        <v>- -</v>
      </c>
    </row>
    <row r="49" spans="1:32" ht="12" customHeight="1">
      <c r="A49" s="8" t="s">
        <v>2063</v>
      </c>
      <c r="B49" s="28" t="s">
        <v>2039</v>
      </c>
      <c r="C49" s="31">
        <f>'AEO 2023 Table 49 Raw'!F39</f>
        <v>0</v>
      </c>
      <c r="D49" s="31">
        <f>'AEO 2023 Table 49 Raw'!G39</f>
        <v>0</v>
      </c>
      <c r="E49" s="31">
        <f>'AEO 2023 Table 49 Raw'!H39</f>
        <v>5.7010000000000003E-3</v>
      </c>
      <c r="F49" s="31">
        <f>'AEO 2023 Table 49 Raw'!I39</f>
        <v>1.1606999999999999E-2</v>
      </c>
      <c r="G49" s="31">
        <f>'AEO 2023 Table 49 Raw'!J39</f>
        <v>1.7784000000000001E-2</v>
      </c>
      <c r="H49" s="31">
        <f>'AEO 2023 Table 49 Raw'!K39</f>
        <v>2.4011999999999999E-2</v>
      </c>
      <c r="I49" s="31">
        <f>'AEO 2023 Table 49 Raw'!L39</f>
        <v>3.0249999999999999E-2</v>
      </c>
      <c r="J49" s="31">
        <f>'AEO 2023 Table 49 Raw'!M39</f>
        <v>3.6382999999999999E-2</v>
      </c>
      <c r="K49" s="31">
        <f>'AEO 2023 Table 49 Raw'!N39</f>
        <v>4.2418999999999998E-2</v>
      </c>
      <c r="L49" s="31">
        <f>'AEO 2023 Table 49 Raw'!O39</f>
        <v>4.8391999999999998E-2</v>
      </c>
      <c r="M49" s="31">
        <f>'AEO 2023 Table 49 Raw'!P39</f>
        <v>5.4426000000000002E-2</v>
      </c>
      <c r="N49" s="31">
        <f>'AEO 2023 Table 49 Raw'!Q39</f>
        <v>6.0228999999999998E-2</v>
      </c>
      <c r="O49" s="31">
        <f>'AEO 2023 Table 49 Raw'!R39</f>
        <v>6.5667000000000003E-2</v>
      </c>
      <c r="P49" s="31">
        <f>'AEO 2023 Table 49 Raw'!S39</f>
        <v>7.0873000000000005E-2</v>
      </c>
      <c r="Q49" s="31">
        <f>'AEO 2023 Table 49 Raw'!T39</f>
        <v>7.5647000000000006E-2</v>
      </c>
      <c r="R49" s="31">
        <f>'AEO 2023 Table 49 Raw'!U39</f>
        <v>8.0312999999999996E-2</v>
      </c>
      <c r="S49" s="31">
        <f>'AEO 2023 Table 49 Raw'!V39</f>
        <v>8.4670999999999996E-2</v>
      </c>
      <c r="T49" s="31">
        <f>'AEO 2023 Table 49 Raw'!W39</f>
        <v>8.8666999999999996E-2</v>
      </c>
      <c r="U49" s="31">
        <f>'AEO 2023 Table 49 Raw'!X39</f>
        <v>9.2609999999999998E-2</v>
      </c>
      <c r="V49" s="31">
        <f>'AEO 2023 Table 49 Raw'!Y39</f>
        <v>9.6520999999999996E-2</v>
      </c>
      <c r="W49" s="31">
        <f>'AEO 2023 Table 49 Raw'!Z39</f>
        <v>0.100616</v>
      </c>
      <c r="X49" s="31">
        <f>'AEO 2023 Table 49 Raw'!AA39</f>
        <v>0.104708</v>
      </c>
      <c r="Y49" s="31">
        <f>'AEO 2023 Table 49 Raw'!AB39</f>
        <v>0.108751</v>
      </c>
      <c r="Z49" s="31">
        <f>'AEO 2023 Table 49 Raw'!AC39</f>
        <v>0.112911</v>
      </c>
      <c r="AA49" s="31">
        <f>'AEO 2023 Table 49 Raw'!AD39</f>
        <v>0.11756999999999999</v>
      </c>
      <c r="AB49" s="31">
        <f>'AEO 2023 Table 49 Raw'!AE39</f>
        <v>0.12256499999999999</v>
      </c>
      <c r="AC49" s="31">
        <f>'AEO 2023 Table 49 Raw'!AF39</f>
        <v>0.12792899999999999</v>
      </c>
      <c r="AD49" s="31">
        <f>'AEO 2023 Table 49 Raw'!AG39</f>
        <v>0.13400100000000001</v>
      </c>
      <c r="AE49" s="31">
        <f>'AEO 2023 Table 49 Raw'!AH39</f>
        <v>0.14074999999999999</v>
      </c>
      <c r="AF49" s="52" t="str">
        <f>'AEO 2023 Table 49 Raw'!AI39</f>
        <v>- -</v>
      </c>
    </row>
    <row r="50" spans="1:32" ht="15" customHeight="1">
      <c r="A50" s="8" t="s">
        <v>2064</v>
      </c>
      <c r="B50" s="28" t="s">
        <v>2065</v>
      </c>
      <c r="C50" s="31">
        <f>'AEO 2023 Table 49 Raw'!F40</f>
        <v>186.94918799999999</v>
      </c>
      <c r="D50" s="31">
        <f>'AEO 2023 Table 49 Raw'!G40</f>
        <v>184.02345299999999</v>
      </c>
      <c r="E50" s="31">
        <f>'AEO 2023 Table 49 Raw'!H40</f>
        <v>181.72447199999999</v>
      </c>
      <c r="F50" s="31">
        <f>'AEO 2023 Table 49 Raw'!I40</f>
        <v>181.54272499999999</v>
      </c>
      <c r="G50" s="31">
        <f>'AEO 2023 Table 49 Raw'!J40</f>
        <v>182.67984000000001</v>
      </c>
      <c r="H50" s="31">
        <f>'AEO 2023 Table 49 Raw'!K40</f>
        <v>183.488831</v>
      </c>
      <c r="I50" s="31">
        <f>'AEO 2023 Table 49 Raw'!L40</f>
        <v>184.07605000000001</v>
      </c>
      <c r="J50" s="31">
        <f>'AEO 2023 Table 49 Raw'!M40</f>
        <v>184.193726</v>
      </c>
      <c r="K50" s="31">
        <f>'AEO 2023 Table 49 Raw'!N40</f>
        <v>184.23619099999999</v>
      </c>
      <c r="L50" s="31">
        <f>'AEO 2023 Table 49 Raw'!O40</f>
        <v>184.284637</v>
      </c>
      <c r="M50" s="31">
        <f>'AEO 2023 Table 49 Raw'!P40</f>
        <v>184.70048499999999</v>
      </c>
      <c r="N50" s="31">
        <f>'AEO 2023 Table 49 Raw'!Q40</f>
        <v>184.697327</v>
      </c>
      <c r="O50" s="31">
        <f>'AEO 2023 Table 49 Raw'!R40</f>
        <v>184.19468699999999</v>
      </c>
      <c r="P50" s="31">
        <f>'AEO 2023 Table 49 Raw'!S40</f>
        <v>183.775024</v>
      </c>
      <c r="Q50" s="31">
        <f>'AEO 2023 Table 49 Raw'!T40</f>
        <v>183.03814700000001</v>
      </c>
      <c r="R50" s="31">
        <f>'AEO 2023 Table 49 Raw'!U40</f>
        <v>182.89442399999999</v>
      </c>
      <c r="S50" s="31">
        <f>'AEO 2023 Table 49 Raw'!V40</f>
        <v>182.88275100000001</v>
      </c>
      <c r="T50" s="31">
        <f>'AEO 2023 Table 49 Raw'!W40</f>
        <v>182.668274</v>
      </c>
      <c r="U50" s="31">
        <f>'AEO 2023 Table 49 Raw'!X40</f>
        <v>182.65016199999999</v>
      </c>
      <c r="V50" s="31">
        <f>'AEO 2023 Table 49 Raw'!Y40</f>
        <v>182.50058000000001</v>
      </c>
      <c r="W50" s="31">
        <f>'AEO 2023 Table 49 Raw'!Z40</f>
        <v>182.46910099999999</v>
      </c>
      <c r="X50" s="31">
        <f>'AEO 2023 Table 49 Raw'!AA40</f>
        <v>182.32656900000001</v>
      </c>
      <c r="Y50" s="31">
        <f>'AEO 2023 Table 49 Raw'!AB40</f>
        <v>182.065201</v>
      </c>
      <c r="Z50" s="31">
        <f>'AEO 2023 Table 49 Raw'!AC40</f>
        <v>181.671616</v>
      </c>
      <c r="AA50" s="31">
        <f>'AEO 2023 Table 49 Raw'!AD40</f>
        <v>181.266907</v>
      </c>
      <c r="AB50" s="31">
        <f>'AEO 2023 Table 49 Raw'!AE40</f>
        <v>180.744415</v>
      </c>
      <c r="AC50" s="31">
        <f>'AEO 2023 Table 49 Raw'!AF40</f>
        <v>180.15121500000001</v>
      </c>
      <c r="AD50" s="31">
        <f>'AEO 2023 Table 49 Raw'!AG40</f>
        <v>179.89952099999999</v>
      </c>
      <c r="AE50" s="31">
        <f>'AEO 2023 Table 49 Raw'!AH40</f>
        <v>179.86982699999999</v>
      </c>
      <c r="AF50" s="52">
        <f>'AEO 2023 Table 49 Raw'!AI40</f>
        <v>-1E-3</v>
      </c>
    </row>
    <row r="51" spans="1:32" ht="15" customHeight="1">
      <c r="A51" s="8" t="s">
        <v>2066</v>
      </c>
      <c r="B51" s="27" t="s">
        <v>2067</v>
      </c>
      <c r="C51" s="31">
        <f>'AEO 2023 Table 49 Raw'!F41</f>
        <v>321.95339999999999</v>
      </c>
      <c r="D51" s="31">
        <f>'AEO 2023 Table 49 Raw'!G41</f>
        <v>317.39248700000002</v>
      </c>
      <c r="E51" s="31">
        <f>'AEO 2023 Table 49 Raw'!H41</f>
        <v>314.48513800000001</v>
      </c>
      <c r="F51" s="31">
        <f>'AEO 2023 Table 49 Raw'!I41</f>
        <v>314.94528200000002</v>
      </c>
      <c r="G51" s="31">
        <f>'AEO 2023 Table 49 Raw'!J41</f>
        <v>317.255585</v>
      </c>
      <c r="H51" s="31">
        <f>'AEO 2023 Table 49 Raw'!K41</f>
        <v>318.78924599999999</v>
      </c>
      <c r="I51" s="31">
        <f>'AEO 2023 Table 49 Raw'!L41</f>
        <v>320.01522799999998</v>
      </c>
      <c r="J51" s="31">
        <f>'AEO 2023 Table 49 Raw'!M41</f>
        <v>320.71121199999999</v>
      </c>
      <c r="K51" s="31">
        <f>'AEO 2023 Table 49 Raw'!N41</f>
        <v>321.69329800000003</v>
      </c>
      <c r="L51" s="31">
        <f>'AEO 2023 Table 49 Raw'!O41</f>
        <v>323.025848</v>
      </c>
      <c r="M51" s="31">
        <f>'AEO 2023 Table 49 Raw'!P41</f>
        <v>325.34118699999999</v>
      </c>
      <c r="N51" s="31">
        <f>'AEO 2023 Table 49 Raw'!Q41</f>
        <v>327.113831</v>
      </c>
      <c r="O51" s="31">
        <f>'AEO 2023 Table 49 Raw'!R41</f>
        <v>328.192047</v>
      </c>
      <c r="P51" s="31">
        <f>'AEO 2023 Table 49 Raw'!S41</f>
        <v>329.51705900000002</v>
      </c>
      <c r="Q51" s="31">
        <f>'AEO 2023 Table 49 Raw'!T41</f>
        <v>330.28295900000001</v>
      </c>
      <c r="R51" s="31">
        <f>'AEO 2023 Table 49 Raw'!U41</f>
        <v>332.07742300000001</v>
      </c>
      <c r="S51" s="31">
        <f>'AEO 2023 Table 49 Raw'!V41</f>
        <v>333.92361499999998</v>
      </c>
      <c r="T51" s="31">
        <f>'AEO 2023 Table 49 Raw'!W41</f>
        <v>335.44903599999998</v>
      </c>
      <c r="U51" s="31">
        <f>'AEO 2023 Table 49 Raw'!X41</f>
        <v>337.36404399999998</v>
      </c>
      <c r="V51" s="31">
        <f>'AEO 2023 Table 49 Raw'!Y41</f>
        <v>339.16110200000003</v>
      </c>
      <c r="W51" s="31">
        <f>'AEO 2023 Table 49 Raw'!Z41</f>
        <v>341.21862800000002</v>
      </c>
      <c r="X51" s="31">
        <f>'AEO 2023 Table 49 Raw'!AA41</f>
        <v>343.15524299999998</v>
      </c>
      <c r="Y51" s="31">
        <f>'AEO 2023 Table 49 Raw'!AB41</f>
        <v>344.90252700000002</v>
      </c>
      <c r="Z51" s="31">
        <f>'AEO 2023 Table 49 Raw'!AC41</f>
        <v>346.50024400000001</v>
      </c>
      <c r="AA51" s="31">
        <f>'AEO 2023 Table 49 Raw'!AD41</f>
        <v>348.24490400000002</v>
      </c>
      <c r="AB51" s="31">
        <f>'AEO 2023 Table 49 Raw'!AE41</f>
        <v>349.90035999999998</v>
      </c>
      <c r="AC51" s="31">
        <f>'AEO 2023 Table 49 Raw'!AF41</f>
        <v>351.47170999999997</v>
      </c>
      <c r="AD51" s="31">
        <f>'AEO 2023 Table 49 Raw'!AG41</f>
        <v>353.64367700000003</v>
      </c>
      <c r="AE51" s="31">
        <f>'AEO 2023 Table 49 Raw'!AH41</f>
        <v>356.19241299999999</v>
      </c>
      <c r="AF51" s="52">
        <f>'AEO 2023 Table 49 Raw'!AI41</f>
        <v>4.0000000000000001E-3</v>
      </c>
    </row>
    <row r="52" spans="1:32" ht="15" customHeight="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52"/>
    </row>
    <row r="53" spans="1:32" ht="15" customHeight="1">
      <c r="B53" s="27" t="s">
        <v>2068</v>
      </c>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52"/>
    </row>
    <row r="54" spans="1:32" ht="15" customHeight="1">
      <c r="B54" s="27" t="s">
        <v>2022</v>
      </c>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52"/>
    </row>
    <row r="55" spans="1:32" ht="15" customHeight="1">
      <c r="A55" s="8" t="s">
        <v>2069</v>
      </c>
      <c r="B55" s="28" t="s">
        <v>2024</v>
      </c>
      <c r="C55" s="31">
        <f>'AEO 2023 Table 49 Raw'!F44</f>
        <v>505.03723100000002</v>
      </c>
      <c r="D55" s="31">
        <f>'AEO 2023 Table 49 Raw'!G44</f>
        <v>485.44491599999998</v>
      </c>
      <c r="E55" s="31">
        <f>'AEO 2023 Table 49 Raw'!H44</f>
        <v>469.56829800000003</v>
      </c>
      <c r="F55" s="31">
        <f>'AEO 2023 Table 49 Raw'!I44</f>
        <v>457.05853300000001</v>
      </c>
      <c r="G55" s="31">
        <f>'AEO 2023 Table 49 Raw'!J44</f>
        <v>445.32620200000002</v>
      </c>
      <c r="H55" s="31">
        <f>'AEO 2023 Table 49 Raw'!K44</f>
        <v>431.78775000000002</v>
      </c>
      <c r="I55" s="31">
        <f>'AEO 2023 Table 49 Raw'!L44</f>
        <v>418.97491500000001</v>
      </c>
      <c r="J55" s="31">
        <f>'AEO 2023 Table 49 Raw'!M44</f>
        <v>407.44158900000002</v>
      </c>
      <c r="K55" s="31">
        <f>'AEO 2023 Table 49 Raw'!N44</f>
        <v>398.90502900000001</v>
      </c>
      <c r="L55" s="31">
        <f>'AEO 2023 Table 49 Raw'!O44</f>
        <v>393.05145299999998</v>
      </c>
      <c r="M55" s="31">
        <f>'AEO 2023 Table 49 Raw'!P44</f>
        <v>389.76025399999997</v>
      </c>
      <c r="N55" s="31">
        <f>'AEO 2023 Table 49 Raw'!Q44</f>
        <v>387.04650900000001</v>
      </c>
      <c r="O55" s="31">
        <f>'AEO 2023 Table 49 Raw'!R44</f>
        <v>384.93383799999998</v>
      </c>
      <c r="P55" s="31">
        <f>'AEO 2023 Table 49 Raw'!S44</f>
        <v>383.96670499999999</v>
      </c>
      <c r="Q55" s="31">
        <f>'AEO 2023 Table 49 Raw'!T44</f>
        <v>382.68963600000001</v>
      </c>
      <c r="R55" s="31">
        <f>'AEO 2023 Table 49 Raw'!U44</f>
        <v>382.74392699999999</v>
      </c>
      <c r="S55" s="31">
        <f>'AEO 2023 Table 49 Raw'!V44</f>
        <v>383.16451999999998</v>
      </c>
      <c r="T55" s="31">
        <f>'AEO 2023 Table 49 Raw'!W44</f>
        <v>383.860657</v>
      </c>
      <c r="U55" s="31">
        <f>'AEO 2023 Table 49 Raw'!X44</f>
        <v>385.70626800000002</v>
      </c>
      <c r="V55" s="31">
        <f>'AEO 2023 Table 49 Raw'!Y44</f>
        <v>387.97345000000001</v>
      </c>
      <c r="W55" s="31">
        <f>'AEO 2023 Table 49 Raw'!Z44</f>
        <v>391.06152300000002</v>
      </c>
      <c r="X55" s="31">
        <f>'AEO 2023 Table 49 Raw'!AA44</f>
        <v>394.662262</v>
      </c>
      <c r="Y55" s="31">
        <f>'AEO 2023 Table 49 Raw'!AB44</f>
        <v>398.46346999999997</v>
      </c>
      <c r="Z55" s="31">
        <f>'AEO 2023 Table 49 Raw'!AC44</f>
        <v>402.75805700000001</v>
      </c>
      <c r="AA55" s="31">
        <f>'AEO 2023 Table 49 Raw'!AD44</f>
        <v>407.94180299999999</v>
      </c>
      <c r="AB55" s="31">
        <f>'AEO 2023 Table 49 Raw'!AE44</f>
        <v>413.58783</v>
      </c>
      <c r="AC55" s="31">
        <f>'AEO 2023 Table 49 Raw'!AF44</f>
        <v>419.52957199999997</v>
      </c>
      <c r="AD55" s="31">
        <f>'AEO 2023 Table 49 Raw'!AG44</f>
        <v>426.11764499999998</v>
      </c>
      <c r="AE55" s="31">
        <f>'AEO 2023 Table 49 Raw'!AH44</f>
        <v>433.09433000000001</v>
      </c>
      <c r="AF55" s="52">
        <f>'AEO 2023 Table 49 Raw'!AI44</f>
        <v>-5.0000000000000001E-3</v>
      </c>
    </row>
    <row r="56" spans="1:32" ht="15" customHeight="1">
      <c r="A56" s="8" t="s">
        <v>2070</v>
      </c>
      <c r="B56" s="28" t="s">
        <v>2026</v>
      </c>
      <c r="C56" s="31">
        <f>'AEO 2023 Table 49 Raw'!F45</f>
        <v>197.09033199999999</v>
      </c>
      <c r="D56" s="31">
        <f>'AEO 2023 Table 49 Raw'!G45</f>
        <v>201.26857000000001</v>
      </c>
      <c r="E56" s="31">
        <f>'AEO 2023 Table 49 Raw'!H45</f>
        <v>206.06437700000001</v>
      </c>
      <c r="F56" s="31">
        <f>'AEO 2023 Table 49 Raw'!I45</f>
        <v>211.38995399999999</v>
      </c>
      <c r="G56" s="31">
        <f>'AEO 2023 Table 49 Raw'!J45</f>
        <v>216.262878</v>
      </c>
      <c r="H56" s="31">
        <f>'AEO 2023 Table 49 Raw'!K45</f>
        <v>219.178146</v>
      </c>
      <c r="I56" s="31">
        <f>'AEO 2023 Table 49 Raw'!L45</f>
        <v>221.272842</v>
      </c>
      <c r="J56" s="31">
        <f>'AEO 2023 Table 49 Raw'!M45</f>
        <v>223.02633700000001</v>
      </c>
      <c r="K56" s="31">
        <f>'AEO 2023 Table 49 Raw'!N45</f>
        <v>225.39292900000001</v>
      </c>
      <c r="L56" s="31">
        <f>'AEO 2023 Table 49 Raw'!O45</f>
        <v>228.195145</v>
      </c>
      <c r="M56" s="31">
        <f>'AEO 2023 Table 49 Raw'!P45</f>
        <v>232.10806299999999</v>
      </c>
      <c r="N56" s="31">
        <f>'AEO 2023 Table 49 Raw'!Q45</f>
        <v>236.13992300000001</v>
      </c>
      <c r="O56" s="31">
        <f>'AEO 2023 Table 49 Raw'!R45</f>
        <v>239.99026499999999</v>
      </c>
      <c r="P56" s="31">
        <f>'AEO 2023 Table 49 Raw'!S45</f>
        <v>244.10591099999999</v>
      </c>
      <c r="Q56" s="31">
        <f>'AEO 2023 Table 49 Raw'!T45</f>
        <v>247.91830400000001</v>
      </c>
      <c r="R56" s="31">
        <f>'AEO 2023 Table 49 Raw'!U45</f>
        <v>252.39035000000001</v>
      </c>
      <c r="S56" s="31">
        <f>'AEO 2023 Table 49 Raw'!V45</f>
        <v>256.58529700000003</v>
      </c>
      <c r="T56" s="31">
        <f>'AEO 2023 Table 49 Raw'!W45</f>
        <v>260.04367100000002</v>
      </c>
      <c r="U56" s="31">
        <f>'AEO 2023 Table 49 Raw'!X45</f>
        <v>263.66922</v>
      </c>
      <c r="V56" s="31">
        <f>'AEO 2023 Table 49 Raw'!Y45</f>
        <v>268.157196</v>
      </c>
      <c r="W56" s="31">
        <f>'AEO 2023 Table 49 Raw'!Z45</f>
        <v>272.69494600000002</v>
      </c>
      <c r="X56" s="31">
        <f>'AEO 2023 Table 49 Raw'!AA45</f>
        <v>276.627747</v>
      </c>
      <c r="Y56" s="31">
        <f>'AEO 2023 Table 49 Raw'!AB45</f>
        <v>280.18627900000001</v>
      </c>
      <c r="Z56" s="31">
        <f>'AEO 2023 Table 49 Raw'!AC45</f>
        <v>283.63119499999999</v>
      </c>
      <c r="AA56" s="31">
        <f>'AEO 2023 Table 49 Raw'!AD45</f>
        <v>287.394745</v>
      </c>
      <c r="AB56" s="31">
        <f>'AEO 2023 Table 49 Raw'!AE45</f>
        <v>291.14355499999999</v>
      </c>
      <c r="AC56" s="31">
        <f>'AEO 2023 Table 49 Raw'!AF45</f>
        <v>294.69296300000002</v>
      </c>
      <c r="AD56" s="31">
        <f>'AEO 2023 Table 49 Raw'!AG45</f>
        <v>298.480591</v>
      </c>
      <c r="AE56" s="31">
        <f>'AEO 2023 Table 49 Raw'!AH45</f>
        <v>302.51641799999999</v>
      </c>
      <c r="AF56" s="52">
        <f>'AEO 2023 Table 49 Raw'!AI45</f>
        <v>1.4999999999999999E-2</v>
      </c>
    </row>
    <row r="57" spans="1:32" ht="15" customHeight="1">
      <c r="A57" s="8" t="s">
        <v>2071</v>
      </c>
      <c r="B57" s="28" t="s">
        <v>1670</v>
      </c>
      <c r="C57" s="31">
        <f>'AEO 2023 Table 49 Raw'!F46</f>
        <v>8.8570000000000003E-3</v>
      </c>
      <c r="D57" s="31">
        <f>'AEO 2023 Table 49 Raw'!G46</f>
        <v>7.2086999999999998E-2</v>
      </c>
      <c r="E57" s="31">
        <f>'AEO 2023 Table 49 Raw'!H46</f>
        <v>0.13471</v>
      </c>
      <c r="F57" s="31">
        <f>'AEO 2023 Table 49 Raw'!I46</f>
        <v>0.19301199999999999</v>
      </c>
      <c r="G57" s="31">
        <f>'AEO 2023 Table 49 Raw'!J46</f>
        <v>0.24727499999999999</v>
      </c>
      <c r="H57" s="31">
        <f>'AEO 2023 Table 49 Raw'!K46</f>
        <v>0.29535499999999998</v>
      </c>
      <c r="I57" s="31">
        <f>'AEO 2023 Table 49 Raw'!L46</f>
        <v>0.33980399999999999</v>
      </c>
      <c r="J57" s="31">
        <f>'AEO 2023 Table 49 Raw'!M46</f>
        <v>0.38144499999999998</v>
      </c>
      <c r="K57" s="31">
        <f>'AEO 2023 Table 49 Raw'!N46</f>
        <v>0.42167100000000002</v>
      </c>
      <c r="L57" s="31">
        <f>'AEO 2023 Table 49 Raw'!O46</f>
        <v>0.46169700000000002</v>
      </c>
      <c r="M57" s="31">
        <f>'AEO 2023 Table 49 Raw'!P46</f>
        <v>0.50309700000000002</v>
      </c>
      <c r="N57" s="31">
        <f>'AEO 2023 Table 49 Raw'!Q46</f>
        <v>0.54411500000000002</v>
      </c>
      <c r="O57" s="31">
        <f>'AEO 2023 Table 49 Raw'!R46</f>
        <v>0.58357700000000001</v>
      </c>
      <c r="P57" s="31">
        <f>'AEO 2023 Table 49 Raw'!S46</f>
        <v>0.62368699999999999</v>
      </c>
      <c r="Q57" s="31">
        <f>'AEO 2023 Table 49 Raw'!T46</f>
        <v>0.66417899999999996</v>
      </c>
      <c r="R57" s="31">
        <f>'AEO 2023 Table 49 Raw'!U46</f>
        <v>0.70931200000000005</v>
      </c>
      <c r="S57" s="31">
        <f>'AEO 2023 Table 49 Raw'!V46</f>
        <v>0.75850799999999996</v>
      </c>
      <c r="T57" s="31">
        <f>'AEO 2023 Table 49 Raw'!W46</f>
        <v>0.81182399999999999</v>
      </c>
      <c r="U57" s="31">
        <f>'AEO 2023 Table 49 Raw'!X46</f>
        <v>0.87161</v>
      </c>
      <c r="V57" s="31">
        <f>'AEO 2023 Table 49 Raw'!Y46</f>
        <v>0.93724099999999999</v>
      </c>
      <c r="W57" s="31">
        <f>'AEO 2023 Table 49 Raw'!Z46</f>
        <v>1.0095240000000001</v>
      </c>
      <c r="X57" s="31">
        <f>'AEO 2023 Table 49 Raw'!AA46</f>
        <v>1.087445</v>
      </c>
      <c r="Y57" s="31">
        <f>'AEO 2023 Table 49 Raw'!AB46</f>
        <v>1.1688320000000001</v>
      </c>
      <c r="Z57" s="31">
        <f>'AEO 2023 Table 49 Raw'!AC46</f>
        <v>1.2558339999999999</v>
      </c>
      <c r="AA57" s="31">
        <f>'AEO 2023 Table 49 Raw'!AD46</f>
        <v>1.35043</v>
      </c>
      <c r="AB57" s="31">
        <f>'AEO 2023 Table 49 Raw'!AE46</f>
        <v>1.45109</v>
      </c>
      <c r="AC57" s="31">
        <f>'AEO 2023 Table 49 Raw'!AF46</f>
        <v>1.556732</v>
      </c>
      <c r="AD57" s="31">
        <f>'AEO 2023 Table 49 Raw'!AG46</f>
        <v>1.6688339999999999</v>
      </c>
      <c r="AE57" s="31">
        <f>'AEO 2023 Table 49 Raw'!AH46</f>
        <v>1.786314</v>
      </c>
      <c r="AF57" s="52">
        <f>'AEO 2023 Table 49 Raw'!AI46</f>
        <v>0.20899999999999999</v>
      </c>
    </row>
    <row r="58" spans="1:32" ht="15" customHeight="1">
      <c r="A58" s="8" t="s">
        <v>2072</v>
      </c>
      <c r="B58" s="28" t="s">
        <v>2029</v>
      </c>
      <c r="C58" s="31">
        <f>'AEO 2023 Table 49 Raw'!F47</f>
        <v>0.192854</v>
      </c>
      <c r="D58" s="31">
        <f>'AEO 2023 Table 49 Raw'!G47</f>
        <v>0.175927</v>
      </c>
      <c r="E58" s="31">
        <f>'AEO 2023 Table 49 Raw'!H47</f>
        <v>0.16134599999999999</v>
      </c>
      <c r="F58" s="31">
        <f>'AEO 2023 Table 49 Raw'!I47</f>
        <v>0.148507</v>
      </c>
      <c r="G58" s="31">
        <f>'AEO 2023 Table 49 Raw'!J47</f>
        <v>0.13669799999999999</v>
      </c>
      <c r="H58" s="31">
        <f>'AEO 2023 Table 49 Raw'!K47</f>
        <v>0.12523899999999999</v>
      </c>
      <c r="I58" s="31">
        <f>'AEO 2023 Table 49 Raw'!L47</f>
        <v>0.114492</v>
      </c>
      <c r="J58" s="31">
        <f>'AEO 2023 Table 49 Raw'!M47</f>
        <v>0.104583</v>
      </c>
      <c r="K58" s="31">
        <f>'AEO 2023 Table 49 Raw'!N47</f>
        <v>9.5825999999999995E-2</v>
      </c>
      <c r="L58" s="31">
        <f>'AEO 2023 Table 49 Raw'!O47</f>
        <v>8.8041999999999995E-2</v>
      </c>
      <c r="M58" s="31">
        <f>'AEO 2023 Table 49 Raw'!P47</f>
        <v>8.1095E-2</v>
      </c>
      <c r="N58" s="31">
        <f>'AEO 2023 Table 49 Raw'!Q47</f>
        <v>7.4130000000000001E-2</v>
      </c>
      <c r="O58" s="31">
        <f>'AEO 2023 Table 49 Raw'!R47</f>
        <v>6.6986000000000004E-2</v>
      </c>
      <c r="P58" s="31">
        <f>'AEO 2023 Table 49 Raw'!S47</f>
        <v>5.9619999999999999E-2</v>
      </c>
      <c r="Q58" s="31">
        <f>'AEO 2023 Table 49 Raw'!T47</f>
        <v>5.2169E-2</v>
      </c>
      <c r="R58" s="31">
        <f>'AEO 2023 Table 49 Raw'!U47</f>
        <v>4.4464999999999998E-2</v>
      </c>
      <c r="S58" s="31">
        <f>'AEO 2023 Table 49 Raw'!V47</f>
        <v>3.7345999999999997E-2</v>
      </c>
      <c r="T58" s="31">
        <f>'AEO 2023 Table 49 Raw'!W47</f>
        <v>3.0891999999999999E-2</v>
      </c>
      <c r="U58" s="31">
        <f>'AEO 2023 Table 49 Raw'!X47</f>
        <v>2.4523E-2</v>
      </c>
      <c r="V58" s="31">
        <f>'AEO 2023 Table 49 Raw'!Y47</f>
        <v>1.9553999999999998E-2</v>
      </c>
      <c r="W58" s="31">
        <f>'AEO 2023 Table 49 Raw'!Z47</f>
        <v>1.5955E-2</v>
      </c>
      <c r="X58" s="31">
        <f>'AEO 2023 Table 49 Raw'!AA47</f>
        <v>1.3365E-2</v>
      </c>
      <c r="Y58" s="31">
        <f>'AEO 2023 Table 49 Raw'!AB47</f>
        <v>1.17E-2</v>
      </c>
      <c r="Z58" s="31">
        <f>'AEO 2023 Table 49 Raw'!AC47</f>
        <v>1.0548999999999999E-2</v>
      </c>
      <c r="AA58" s="31">
        <f>'AEO 2023 Table 49 Raw'!AD47</f>
        <v>9.6310000000000007E-3</v>
      </c>
      <c r="AB58" s="31">
        <f>'AEO 2023 Table 49 Raw'!AE47</f>
        <v>8.9779999999999999E-3</v>
      </c>
      <c r="AC58" s="31">
        <f>'AEO 2023 Table 49 Raw'!AF47</f>
        <v>8.1410000000000007E-3</v>
      </c>
      <c r="AD58" s="31">
        <f>'AEO 2023 Table 49 Raw'!AG47</f>
        <v>7.1910000000000003E-3</v>
      </c>
      <c r="AE58" s="31">
        <f>'AEO 2023 Table 49 Raw'!AH47</f>
        <v>6.0070000000000002E-3</v>
      </c>
      <c r="AF58" s="52">
        <f>'AEO 2023 Table 49 Raw'!AI47</f>
        <v>-0.11700000000000001</v>
      </c>
    </row>
    <row r="59" spans="1:32" ht="15" customHeight="1">
      <c r="A59" s="8" t="s">
        <v>2073</v>
      </c>
      <c r="B59" s="28" t="s">
        <v>2031</v>
      </c>
      <c r="C59" s="31">
        <f>'AEO 2023 Table 49 Raw'!F48</f>
        <v>46.30368</v>
      </c>
      <c r="D59" s="31">
        <f>'AEO 2023 Table 49 Raw'!G48</f>
        <v>45.147464999999997</v>
      </c>
      <c r="E59" s="31">
        <f>'AEO 2023 Table 49 Raw'!H48</f>
        <v>44.153458000000001</v>
      </c>
      <c r="F59" s="31">
        <f>'AEO 2023 Table 49 Raw'!I48</f>
        <v>43.265628999999997</v>
      </c>
      <c r="G59" s="31">
        <f>'AEO 2023 Table 49 Raw'!J48</f>
        <v>42.385063000000002</v>
      </c>
      <c r="H59" s="31">
        <f>'AEO 2023 Table 49 Raw'!K48</f>
        <v>41.373074000000003</v>
      </c>
      <c r="I59" s="31">
        <f>'AEO 2023 Table 49 Raw'!L48</f>
        <v>40.410004000000001</v>
      </c>
      <c r="J59" s="31">
        <f>'AEO 2023 Table 49 Raw'!M48</f>
        <v>39.551361</v>
      </c>
      <c r="K59" s="31">
        <f>'AEO 2023 Table 49 Raw'!N48</f>
        <v>38.888568999999997</v>
      </c>
      <c r="L59" s="31">
        <f>'AEO 2023 Table 49 Raw'!O48</f>
        <v>38.416331999999997</v>
      </c>
      <c r="M59" s="31">
        <f>'AEO 2023 Table 49 Raw'!P48</f>
        <v>38.143318000000001</v>
      </c>
      <c r="N59" s="31">
        <f>'AEO 2023 Table 49 Raw'!Q48</f>
        <v>37.850304000000001</v>
      </c>
      <c r="O59" s="31">
        <f>'AEO 2023 Table 49 Raw'!R48</f>
        <v>37.347014999999999</v>
      </c>
      <c r="P59" s="31">
        <f>'AEO 2023 Table 49 Raw'!S48</f>
        <v>36.758690000000001</v>
      </c>
      <c r="Q59" s="31">
        <f>'AEO 2023 Table 49 Raw'!T48</f>
        <v>35.986319999999999</v>
      </c>
      <c r="R59" s="31">
        <f>'AEO 2023 Table 49 Raw'!U48</f>
        <v>35.266883999999997</v>
      </c>
      <c r="S59" s="31">
        <f>'AEO 2023 Table 49 Raw'!V48</f>
        <v>34.371727</v>
      </c>
      <c r="T59" s="31">
        <f>'AEO 2023 Table 49 Raw'!W48</f>
        <v>33.439532999999997</v>
      </c>
      <c r="U59" s="31">
        <f>'AEO 2023 Table 49 Raw'!X48</f>
        <v>32.662486999999999</v>
      </c>
      <c r="V59" s="31">
        <f>'AEO 2023 Table 49 Raw'!Y48</f>
        <v>32.055050000000001</v>
      </c>
      <c r="W59" s="31">
        <f>'AEO 2023 Table 49 Raw'!Z48</f>
        <v>31.636341000000002</v>
      </c>
      <c r="X59" s="31">
        <f>'AEO 2023 Table 49 Raw'!AA48</f>
        <v>31.408114999999999</v>
      </c>
      <c r="Y59" s="31">
        <f>'AEO 2023 Table 49 Raw'!AB48</f>
        <v>31.356092</v>
      </c>
      <c r="Z59" s="31">
        <f>'AEO 2023 Table 49 Raw'!AC48</f>
        <v>31.392386999999999</v>
      </c>
      <c r="AA59" s="31">
        <f>'AEO 2023 Table 49 Raw'!AD48</f>
        <v>31.533971999999999</v>
      </c>
      <c r="AB59" s="31">
        <f>'AEO 2023 Table 49 Raw'!AE48</f>
        <v>31.735731000000001</v>
      </c>
      <c r="AC59" s="31">
        <f>'AEO 2023 Table 49 Raw'!AF48</f>
        <v>31.973125</v>
      </c>
      <c r="AD59" s="31">
        <f>'AEO 2023 Table 49 Raw'!AG48</f>
        <v>32.235847</v>
      </c>
      <c r="AE59" s="31">
        <f>'AEO 2023 Table 49 Raw'!AH48</f>
        <v>32.518433000000002</v>
      </c>
      <c r="AF59" s="52">
        <f>'AEO 2023 Table 49 Raw'!AI48</f>
        <v>-1.2999999999999999E-2</v>
      </c>
    </row>
    <row r="60" spans="1:32" ht="15" customHeight="1">
      <c r="A60" s="8" t="s">
        <v>2074</v>
      </c>
      <c r="B60" s="28" t="s">
        <v>2033</v>
      </c>
      <c r="C60" s="31">
        <f>'AEO 2023 Table 49 Raw'!F49</f>
        <v>4.6360000000000004E-3</v>
      </c>
      <c r="D60" s="31">
        <f>'AEO 2023 Table 49 Raw'!G49</f>
        <v>4.2170000000000003E-3</v>
      </c>
      <c r="E60" s="31">
        <f>'AEO 2023 Table 49 Raw'!H49</f>
        <v>3.882E-3</v>
      </c>
      <c r="F60" s="31">
        <f>'AEO 2023 Table 49 Raw'!I49</f>
        <v>3.62E-3</v>
      </c>
      <c r="G60" s="31">
        <f>'AEO 2023 Table 49 Raw'!J49</f>
        <v>3.4129999999999998E-3</v>
      </c>
      <c r="H60" s="31">
        <f>'AEO 2023 Table 49 Raw'!K49</f>
        <v>3.241E-3</v>
      </c>
      <c r="I60" s="31">
        <f>'AEO 2023 Table 49 Raw'!L49</f>
        <v>3.107E-3</v>
      </c>
      <c r="J60" s="31">
        <f>'AEO 2023 Table 49 Raw'!M49</f>
        <v>2.9020000000000001E-3</v>
      </c>
      <c r="K60" s="31">
        <f>'AEO 2023 Table 49 Raw'!N49</f>
        <v>2.6519999999999998E-3</v>
      </c>
      <c r="L60" s="31">
        <f>'AEO 2023 Table 49 Raw'!O49</f>
        <v>2.4220000000000001E-3</v>
      </c>
      <c r="M60" s="31">
        <f>'AEO 2023 Table 49 Raw'!P49</f>
        <v>2.2169999999999998E-3</v>
      </c>
      <c r="N60" s="31">
        <f>'AEO 2023 Table 49 Raw'!Q49</f>
        <v>1.856E-3</v>
      </c>
      <c r="O60" s="31">
        <f>'AEO 2023 Table 49 Raw'!R49</f>
        <v>1.4549999999999999E-3</v>
      </c>
      <c r="P60" s="31">
        <f>'AEO 2023 Table 49 Raw'!S49</f>
        <v>1.142E-3</v>
      </c>
      <c r="Q60" s="31">
        <f>'AEO 2023 Table 49 Raw'!T49</f>
        <v>8.9400000000000005E-4</v>
      </c>
      <c r="R60" s="31">
        <f>'AEO 2023 Table 49 Raw'!U49</f>
        <v>7.0100000000000002E-4</v>
      </c>
      <c r="S60" s="31">
        <f>'AEO 2023 Table 49 Raw'!V49</f>
        <v>5.4799999999999998E-4</v>
      </c>
      <c r="T60" s="31">
        <f>'AEO 2023 Table 49 Raw'!W49</f>
        <v>4.2700000000000002E-4</v>
      </c>
      <c r="U60" s="31">
        <f>'AEO 2023 Table 49 Raw'!X49</f>
        <v>3.79E-4</v>
      </c>
      <c r="V60" s="31">
        <f>'AEO 2023 Table 49 Raw'!Y49</f>
        <v>3.6900000000000002E-4</v>
      </c>
      <c r="W60" s="31">
        <f>'AEO 2023 Table 49 Raw'!Z49</f>
        <v>3.59E-4</v>
      </c>
      <c r="X60" s="31">
        <f>'AEO 2023 Table 49 Raw'!AA49</f>
        <v>3.48E-4</v>
      </c>
      <c r="Y60" s="31">
        <f>'AEO 2023 Table 49 Raw'!AB49</f>
        <v>2.81E-4</v>
      </c>
      <c r="Z60" s="31">
        <f>'AEO 2023 Table 49 Raw'!AC49</f>
        <v>1.9699999999999999E-4</v>
      </c>
      <c r="AA60" s="31">
        <f>'AEO 2023 Table 49 Raw'!AD49</f>
        <v>1.3799999999999999E-4</v>
      </c>
      <c r="AB60" s="31">
        <f>'AEO 2023 Table 49 Raw'!AE49</f>
        <v>9.7E-5</v>
      </c>
      <c r="AC60" s="31">
        <f>'AEO 2023 Table 49 Raw'!AF49</f>
        <v>6.7999999999999999E-5</v>
      </c>
      <c r="AD60" s="31">
        <f>'AEO 2023 Table 49 Raw'!AG49</f>
        <v>4.8000000000000001E-5</v>
      </c>
      <c r="AE60" s="31">
        <f>'AEO 2023 Table 49 Raw'!AH49</f>
        <v>3.3000000000000003E-5</v>
      </c>
      <c r="AF60" s="52">
        <f>'AEO 2023 Table 49 Raw'!AI49</f>
        <v>-0.16200000000000001</v>
      </c>
    </row>
    <row r="61" spans="1:32" ht="15" customHeight="1">
      <c r="A61" s="8" t="s">
        <v>2075</v>
      </c>
      <c r="B61" s="28" t="s">
        <v>2035</v>
      </c>
      <c r="C61" s="31">
        <f>'AEO 2023 Table 49 Raw'!F50</f>
        <v>0</v>
      </c>
      <c r="D61" s="31">
        <f>'AEO 2023 Table 49 Raw'!G50</f>
        <v>3.1223000000000001E-2</v>
      </c>
      <c r="E61" s="31">
        <f>'AEO 2023 Table 49 Raw'!H50</f>
        <v>6.2052000000000003E-2</v>
      </c>
      <c r="F61" s="31">
        <f>'AEO 2023 Table 49 Raw'!I50</f>
        <v>9.4270999999999994E-2</v>
      </c>
      <c r="G61" s="31">
        <f>'AEO 2023 Table 49 Raw'!J50</f>
        <v>0.12647800000000001</v>
      </c>
      <c r="H61" s="31">
        <f>'AEO 2023 Table 49 Raw'!K50</f>
        <v>0.15697800000000001</v>
      </c>
      <c r="I61" s="31">
        <f>'AEO 2023 Table 49 Raw'!L50</f>
        <v>0.18640999999999999</v>
      </c>
      <c r="J61" s="31">
        <f>'AEO 2023 Table 49 Raw'!M50</f>
        <v>0.214703</v>
      </c>
      <c r="K61" s="31">
        <f>'AEO 2023 Table 49 Raw'!N50</f>
        <v>0.24248700000000001</v>
      </c>
      <c r="L61" s="31">
        <f>'AEO 2023 Table 49 Raw'!O50</f>
        <v>0.27023999999999998</v>
      </c>
      <c r="M61" s="31">
        <f>'AEO 2023 Table 49 Raw'!P50</f>
        <v>0.29915000000000003</v>
      </c>
      <c r="N61" s="31">
        <f>'AEO 2023 Table 49 Raw'!Q50</f>
        <v>0.32853300000000002</v>
      </c>
      <c r="O61" s="31">
        <f>'AEO 2023 Table 49 Raw'!R50</f>
        <v>0.35842000000000002</v>
      </c>
      <c r="P61" s="31">
        <f>'AEO 2023 Table 49 Raw'!S50</f>
        <v>0.39030399999999998</v>
      </c>
      <c r="Q61" s="31">
        <f>'AEO 2023 Table 49 Raw'!T50</f>
        <v>0.42387000000000002</v>
      </c>
      <c r="R61" s="31">
        <f>'AEO 2023 Table 49 Raw'!U50</f>
        <v>0.46174199999999999</v>
      </c>
      <c r="S61" s="31">
        <f>'AEO 2023 Table 49 Raw'!V50</f>
        <v>0.50373699999999999</v>
      </c>
      <c r="T61" s="31">
        <f>'AEO 2023 Table 49 Raw'!W50</f>
        <v>0.55010000000000003</v>
      </c>
      <c r="U61" s="31">
        <f>'AEO 2023 Table 49 Raw'!X50</f>
        <v>0.60294199999999998</v>
      </c>
      <c r="V61" s="31">
        <f>'AEO 2023 Table 49 Raw'!Y50</f>
        <v>0.66208199999999995</v>
      </c>
      <c r="W61" s="31">
        <f>'AEO 2023 Table 49 Raw'!Z50</f>
        <v>0.72731500000000004</v>
      </c>
      <c r="X61" s="31">
        <f>'AEO 2023 Table 49 Raw'!AA50</f>
        <v>0.79698999999999998</v>
      </c>
      <c r="Y61" s="31">
        <f>'AEO 2023 Table 49 Raw'!AB50</f>
        <v>0.87017100000000003</v>
      </c>
      <c r="Z61" s="31">
        <f>'AEO 2023 Table 49 Raw'!AC50</f>
        <v>0.94737499999999997</v>
      </c>
      <c r="AA61" s="31">
        <f>'AEO 2023 Table 49 Raw'!AD50</f>
        <v>1.0282020000000001</v>
      </c>
      <c r="AB61" s="31">
        <f>'AEO 2023 Table 49 Raw'!AE50</f>
        <v>1.111251</v>
      </c>
      <c r="AC61" s="31">
        <f>'AEO 2023 Table 49 Raw'!AF50</f>
        <v>1.195668</v>
      </c>
      <c r="AD61" s="31">
        <f>'AEO 2023 Table 49 Raw'!AG50</f>
        <v>1.282565</v>
      </c>
      <c r="AE61" s="31">
        <f>'AEO 2023 Table 49 Raw'!AH50</f>
        <v>1.3711439999999999</v>
      </c>
      <c r="AF61" s="52" t="str">
        <f>'AEO 2023 Table 49 Raw'!AI50</f>
        <v>- -</v>
      </c>
    </row>
    <row r="62" spans="1:32" ht="15" customHeight="1">
      <c r="A62" s="8" t="s">
        <v>2076</v>
      </c>
      <c r="B62" s="28" t="s">
        <v>2037</v>
      </c>
      <c r="C62" s="31">
        <f>'AEO 2023 Table 49 Raw'!F51</f>
        <v>0</v>
      </c>
      <c r="D62" s="31">
        <f>'AEO 2023 Table 49 Raw'!G51</f>
        <v>3.7399000000000002E-2</v>
      </c>
      <c r="E62" s="31">
        <f>'AEO 2023 Table 49 Raw'!H51</f>
        <v>7.4163000000000007E-2</v>
      </c>
      <c r="F62" s="31">
        <f>'AEO 2023 Table 49 Raw'!I51</f>
        <v>0.11178100000000001</v>
      </c>
      <c r="G62" s="31">
        <f>'AEO 2023 Table 49 Raw'!J51</f>
        <v>0.14894499999999999</v>
      </c>
      <c r="H62" s="31">
        <f>'AEO 2023 Table 49 Raw'!K51</f>
        <v>0.18398300000000001</v>
      </c>
      <c r="I62" s="31">
        <f>'AEO 2023 Table 49 Raw'!L51</f>
        <v>0.21740999999999999</v>
      </c>
      <c r="J62" s="31">
        <f>'AEO 2023 Table 49 Raw'!M51</f>
        <v>0.24943899999999999</v>
      </c>
      <c r="K62" s="31">
        <f>'AEO 2023 Table 49 Raw'!N51</f>
        <v>0.28114099999999997</v>
      </c>
      <c r="L62" s="31">
        <f>'AEO 2023 Table 49 Raw'!O51</f>
        <v>0.31350499999999998</v>
      </c>
      <c r="M62" s="31">
        <f>'AEO 2023 Table 49 Raw'!P51</f>
        <v>0.34805000000000003</v>
      </c>
      <c r="N62" s="31">
        <f>'AEO 2023 Table 49 Raw'!Q51</f>
        <v>0.38410100000000003</v>
      </c>
      <c r="O62" s="31">
        <f>'AEO 2023 Table 49 Raw'!R51</f>
        <v>0.42158600000000002</v>
      </c>
      <c r="P62" s="31">
        <f>'AEO 2023 Table 49 Raw'!S51</f>
        <v>0.46238800000000002</v>
      </c>
      <c r="Q62" s="31">
        <f>'AEO 2023 Table 49 Raw'!T51</f>
        <v>0.506243</v>
      </c>
      <c r="R62" s="31">
        <f>'AEO 2023 Table 49 Raw'!U51</f>
        <v>0.55655399999999999</v>
      </c>
      <c r="S62" s="31">
        <f>'AEO 2023 Table 49 Raw'!V51</f>
        <v>0.61326000000000003</v>
      </c>
      <c r="T62" s="31">
        <f>'AEO 2023 Table 49 Raw'!W51</f>
        <v>0.67687399999999998</v>
      </c>
      <c r="U62" s="31">
        <f>'AEO 2023 Table 49 Raw'!X51</f>
        <v>0.75017900000000004</v>
      </c>
      <c r="V62" s="31">
        <f>'AEO 2023 Table 49 Raw'!Y51</f>
        <v>0.83308300000000002</v>
      </c>
      <c r="W62" s="31">
        <f>'AEO 2023 Table 49 Raw'!Z51</f>
        <v>0.92514799999999997</v>
      </c>
      <c r="X62" s="31">
        <f>'AEO 2023 Table 49 Raw'!AA51</f>
        <v>1.0241309999999999</v>
      </c>
      <c r="Y62" s="31">
        <f>'AEO 2023 Table 49 Raw'!AB51</f>
        <v>1.1286910000000001</v>
      </c>
      <c r="Z62" s="31">
        <f>'AEO 2023 Table 49 Raw'!AC51</f>
        <v>1.239614</v>
      </c>
      <c r="AA62" s="31">
        <f>'AEO 2023 Table 49 Raw'!AD51</f>
        <v>1.356347</v>
      </c>
      <c r="AB62" s="31">
        <f>'AEO 2023 Table 49 Raw'!AE51</f>
        <v>1.4767459999999999</v>
      </c>
      <c r="AC62" s="31">
        <f>'AEO 2023 Table 49 Raw'!AF51</f>
        <v>1.599477</v>
      </c>
      <c r="AD62" s="31">
        <f>'AEO 2023 Table 49 Raw'!AG51</f>
        <v>1.725881</v>
      </c>
      <c r="AE62" s="31">
        <f>'AEO 2023 Table 49 Raw'!AH51</f>
        <v>1.854649</v>
      </c>
      <c r="AF62" s="52" t="str">
        <f>'AEO 2023 Table 49 Raw'!AI51</f>
        <v>- -</v>
      </c>
    </row>
    <row r="63" spans="1:32" ht="15" customHeight="1">
      <c r="A63" s="8" t="s">
        <v>2077</v>
      </c>
      <c r="B63" s="28" t="s">
        <v>2039</v>
      </c>
      <c r="C63" s="31">
        <f>'AEO 2023 Table 49 Raw'!F52</f>
        <v>0</v>
      </c>
      <c r="D63" s="31">
        <f>'AEO 2023 Table 49 Raw'!G52</f>
        <v>0</v>
      </c>
      <c r="E63" s="31">
        <f>'AEO 2023 Table 49 Raw'!H52</f>
        <v>1.2E-5</v>
      </c>
      <c r="F63" s="31">
        <f>'AEO 2023 Table 49 Raw'!I52</f>
        <v>2.6999999999999999E-5</v>
      </c>
      <c r="G63" s="31">
        <f>'AEO 2023 Table 49 Raw'!J52</f>
        <v>4.3000000000000002E-5</v>
      </c>
      <c r="H63" s="31">
        <f>'AEO 2023 Table 49 Raw'!K52</f>
        <v>5.8E-5</v>
      </c>
      <c r="I63" s="31">
        <f>'AEO 2023 Table 49 Raw'!L52</f>
        <v>7.2000000000000002E-5</v>
      </c>
      <c r="J63" s="31">
        <f>'AEO 2023 Table 49 Raw'!M52</f>
        <v>8.6000000000000003E-5</v>
      </c>
      <c r="K63" s="31">
        <f>'AEO 2023 Table 49 Raw'!N52</f>
        <v>9.8999999999999994E-5</v>
      </c>
      <c r="L63" s="31">
        <f>'AEO 2023 Table 49 Raw'!O52</f>
        <v>1.12E-4</v>
      </c>
      <c r="M63" s="31">
        <f>'AEO 2023 Table 49 Raw'!P52</f>
        <v>1.2400000000000001E-4</v>
      </c>
      <c r="N63" s="31">
        <f>'AEO 2023 Table 49 Raw'!Q52</f>
        <v>1.36E-4</v>
      </c>
      <c r="O63" s="31">
        <f>'AEO 2023 Table 49 Raw'!R52</f>
        <v>1.46E-4</v>
      </c>
      <c r="P63" s="31">
        <f>'AEO 2023 Table 49 Raw'!S52</f>
        <v>1.56E-4</v>
      </c>
      <c r="Q63" s="31">
        <f>'AEO 2023 Table 49 Raw'!T52</f>
        <v>1.65E-4</v>
      </c>
      <c r="R63" s="31">
        <f>'AEO 2023 Table 49 Raw'!U52</f>
        <v>1.73E-4</v>
      </c>
      <c r="S63" s="31">
        <f>'AEO 2023 Table 49 Raw'!V52</f>
        <v>1.8000000000000001E-4</v>
      </c>
      <c r="T63" s="31">
        <f>'AEO 2023 Table 49 Raw'!W52</f>
        <v>1.8599999999999999E-4</v>
      </c>
      <c r="U63" s="31">
        <f>'AEO 2023 Table 49 Raw'!X52</f>
        <v>1.92E-4</v>
      </c>
      <c r="V63" s="31">
        <f>'AEO 2023 Table 49 Raw'!Y52</f>
        <v>1.9699999999999999E-4</v>
      </c>
      <c r="W63" s="31">
        <f>'AEO 2023 Table 49 Raw'!Z52</f>
        <v>2.0100000000000001E-4</v>
      </c>
      <c r="X63" s="31">
        <f>'AEO 2023 Table 49 Raw'!AA52</f>
        <v>2.04E-4</v>
      </c>
      <c r="Y63" s="31">
        <f>'AEO 2023 Table 49 Raw'!AB52</f>
        <v>2.05E-4</v>
      </c>
      <c r="Z63" s="31">
        <f>'AEO 2023 Table 49 Raw'!AC52</f>
        <v>2.0599999999999999E-4</v>
      </c>
      <c r="AA63" s="31">
        <f>'AEO 2023 Table 49 Raw'!AD52</f>
        <v>2.05E-4</v>
      </c>
      <c r="AB63" s="31">
        <f>'AEO 2023 Table 49 Raw'!AE52</f>
        <v>2.03E-4</v>
      </c>
      <c r="AC63" s="31">
        <f>'AEO 2023 Table 49 Raw'!AF52</f>
        <v>1.9900000000000001E-4</v>
      </c>
      <c r="AD63" s="31">
        <f>'AEO 2023 Table 49 Raw'!AG52</f>
        <v>1.94E-4</v>
      </c>
      <c r="AE63" s="31">
        <f>'AEO 2023 Table 49 Raw'!AH52</f>
        <v>1.8799999999999999E-4</v>
      </c>
      <c r="AF63" s="52" t="str">
        <f>'AEO 2023 Table 49 Raw'!AI52</f>
        <v>- -</v>
      </c>
    </row>
    <row r="64" spans="1:32" ht="15" customHeight="1">
      <c r="A64" s="8" t="s">
        <v>2078</v>
      </c>
      <c r="B64" s="28" t="s">
        <v>2041</v>
      </c>
      <c r="C64" s="31">
        <f>'AEO 2023 Table 49 Raw'!F53</f>
        <v>748.63757299999997</v>
      </c>
      <c r="D64" s="31">
        <f>'AEO 2023 Table 49 Raw'!G53</f>
        <v>732.18170199999997</v>
      </c>
      <c r="E64" s="31">
        <f>'AEO 2023 Table 49 Raw'!H53</f>
        <v>720.22216800000001</v>
      </c>
      <c r="F64" s="31">
        <f>'AEO 2023 Table 49 Raw'!I53</f>
        <v>712.26519800000005</v>
      </c>
      <c r="G64" s="31">
        <f>'AEO 2023 Table 49 Raw'!J53</f>
        <v>704.637024</v>
      </c>
      <c r="H64" s="31">
        <f>'AEO 2023 Table 49 Raw'!K53</f>
        <v>693.10351600000001</v>
      </c>
      <c r="I64" s="31">
        <f>'AEO 2023 Table 49 Raw'!L53</f>
        <v>681.51892099999998</v>
      </c>
      <c r="J64" s="31">
        <f>'AEO 2023 Table 49 Raw'!M53</f>
        <v>670.97229000000004</v>
      </c>
      <c r="K64" s="31">
        <f>'AEO 2023 Table 49 Raw'!N53</f>
        <v>664.22985800000004</v>
      </c>
      <c r="L64" s="31">
        <f>'AEO 2023 Table 49 Raw'!O53</f>
        <v>660.79852300000005</v>
      </c>
      <c r="M64" s="31">
        <f>'AEO 2023 Table 49 Raw'!P53</f>
        <v>661.24548300000004</v>
      </c>
      <c r="N64" s="31">
        <f>'AEO 2023 Table 49 Raw'!Q53</f>
        <v>662.36968999999999</v>
      </c>
      <c r="O64" s="31">
        <f>'AEO 2023 Table 49 Raw'!R53</f>
        <v>663.70306400000004</v>
      </c>
      <c r="P64" s="31">
        <f>'AEO 2023 Table 49 Raw'!S53</f>
        <v>666.36871299999996</v>
      </c>
      <c r="Q64" s="31">
        <f>'AEO 2023 Table 49 Raw'!T53</f>
        <v>668.24139400000001</v>
      </c>
      <c r="R64" s="31">
        <f>'AEO 2023 Table 49 Raw'!U53</f>
        <v>672.17394999999999</v>
      </c>
      <c r="S64" s="31">
        <f>'AEO 2023 Table 49 Raw'!V53</f>
        <v>676.034851</v>
      </c>
      <c r="T64" s="31">
        <f>'AEO 2023 Table 49 Raw'!W53</f>
        <v>679.41394000000003</v>
      </c>
      <c r="U64" s="31">
        <f>'AEO 2023 Table 49 Raw'!X53</f>
        <v>684.28704800000003</v>
      </c>
      <c r="V64" s="31">
        <f>'AEO 2023 Table 49 Raw'!Y53</f>
        <v>690.63824499999998</v>
      </c>
      <c r="W64" s="31">
        <f>'AEO 2023 Table 49 Raw'!Z53</f>
        <v>698.07128899999998</v>
      </c>
      <c r="X64" s="31">
        <f>'AEO 2023 Table 49 Raw'!AA53</f>
        <v>705.62066700000003</v>
      </c>
      <c r="Y64" s="31">
        <f>'AEO 2023 Table 49 Raw'!AB53</f>
        <v>713.18554700000004</v>
      </c>
      <c r="Z64" s="31">
        <f>'AEO 2023 Table 49 Raw'!AC53</f>
        <v>721.23504600000001</v>
      </c>
      <c r="AA64" s="31">
        <f>'AEO 2023 Table 49 Raw'!AD53</f>
        <v>730.61511199999995</v>
      </c>
      <c r="AB64" s="31">
        <f>'AEO 2023 Table 49 Raw'!AE53</f>
        <v>740.51525900000001</v>
      </c>
      <c r="AC64" s="31">
        <f>'AEO 2023 Table 49 Raw'!AF53</f>
        <v>750.55535899999995</v>
      </c>
      <c r="AD64" s="31">
        <f>'AEO 2023 Table 49 Raw'!AG53</f>
        <v>761.51879899999994</v>
      </c>
      <c r="AE64" s="31">
        <f>'AEO 2023 Table 49 Raw'!AH53</f>
        <v>773.14739999999995</v>
      </c>
      <c r="AF64" s="52">
        <f>'AEO 2023 Table 49 Raw'!AI53</f>
        <v>1E-3</v>
      </c>
    </row>
    <row r="65" spans="1:32" ht="15" customHeight="1">
      <c r="B65" s="27" t="s">
        <v>2042</v>
      </c>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52"/>
    </row>
    <row r="66" spans="1:32" ht="15" customHeight="1">
      <c r="A66" s="8" t="s">
        <v>2079</v>
      </c>
      <c r="B66" s="28" t="s">
        <v>2024</v>
      </c>
      <c r="C66" s="31">
        <f>'AEO 2023 Table 49 Raw'!F55</f>
        <v>596.71069299999999</v>
      </c>
      <c r="D66" s="31">
        <f>'AEO 2023 Table 49 Raw'!G55</f>
        <v>577.86407499999996</v>
      </c>
      <c r="E66" s="31">
        <f>'AEO 2023 Table 49 Raw'!H55</f>
        <v>561.91143799999998</v>
      </c>
      <c r="F66" s="31">
        <f>'AEO 2023 Table 49 Raw'!I55</f>
        <v>551.58679199999995</v>
      </c>
      <c r="G66" s="31">
        <f>'AEO 2023 Table 49 Raw'!J55</f>
        <v>544.22857699999997</v>
      </c>
      <c r="H66" s="31">
        <f>'AEO 2023 Table 49 Raw'!K55</f>
        <v>535.85253899999998</v>
      </c>
      <c r="I66" s="31">
        <f>'AEO 2023 Table 49 Raw'!L55</f>
        <v>527.97473100000002</v>
      </c>
      <c r="J66" s="31">
        <f>'AEO 2023 Table 49 Raw'!M55</f>
        <v>519.22680700000001</v>
      </c>
      <c r="K66" s="31">
        <f>'AEO 2023 Table 49 Raw'!N55</f>
        <v>511.23809799999998</v>
      </c>
      <c r="L66" s="31">
        <f>'AEO 2023 Table 49 Raw'!O55</f>
        <v>504.13198899999998</v>
      </c>
      <c r="M66" s="31">
        <f>'AEO 2023 Table 49 Raw'!P55</f>
        <v>499.34158300000001</v>
      </c>
      <c r="N66" s="31">
        <f>'AEO 2023 Table 49 Raw'!Q55</f>
        <v>494.26428199999998</v>
      </c>
      <c r="O66" s="31">
        <f>'AEO 2023 Table 49 Raw'!R55</f>
        <v>488.88336199999998</v>
      </c>
      <c r="P66" s="31">
        <f>'AEO 2023 Table 49 Raw'!S55</f>
        <v>484.94207799999998</v>
      </c>
      <c r="Q66" s="31">
        <f>'AEO 2023 Table 49 Raw'!T55</f>
        <v>481.30944799999997</v>
      </c>
      <c r="R66" s="31">
        <f>'AEO 2023 Table 49 Raw'!U55</f>
        <v>479.89810199999999</v>
      </c>
      <c r="S66" s="31">
        <f>'AEO 2023 Table 49 Raw'!V55</f>
        <v>478.96508799999998</v>
      </c>
      <c r="T66" s="31">
        <f>'AEO 2023 Table 49 Raw'!W55</f>
        <v>477.97808800000001</v>
      </c>
      <c r="U66" s="31">
        <f>'AEO 2023 Table 49 Raw'!X55</f>
        <v>477.87914999999998</v>
      </c>
      <c r="V66" s="31">
        <f>'AEO 2023 Table 49 Raw'!Y55</f>
        <v>477.79556300000002</v>
      </c>
      <c r="W66" s="31">
        <f>'AEO 2023 Table 49 Raw'!Z55</f>
        <v>478.32308999999998</v>
      </c>
      <c r="X66" s="31">
        <f>'AEO 2023 Table 49 Raw'!AA55</f>
        <v>479.55770899999999</v>
      </c>
      <c r="Y66" s="31">
        <f>'AEO 2023 Table 49 Raw'!AB55</f>
        <v>481.22937000000002</v>
      </c>
      <c r="Z66" s="31">
        <f>'AEO 2023 Table 49 Raw'!AC55</f>
        <v>482.93978900000002</v>
      </c>
      <c r="AA66" s="31">
        <f>'AEO 2023 Table 49 Raw'!AD55</f>
        <v>484.90911899999998</v>
      </c>
      <c r="AB66" s="31">
        <f>'AEO 2023 Table 49 Raw'!AE55</f>
        <v>487.035797</v>
      </c>
      <c r="AC66" s="31">
        <f>'AEO 2023 Table 49 Raw'!AF55</f>
        <v>489.28424100000001</v>
      </c>
      <c r="AD66" s="31">
        <f>'AEO 2023 Table 49 Raw'!AG55</f>
        <v>492.56643700000001</v>
      </c>
      <c r="AE66" s="31">
        <f>'AEO 2023 Table 49 Raw'!AH55</f>
        <v>496.462738</v>
      </c>
      <c r="AF66" s="52">
        <f>'AEO 2023 Table 49 Raw'!AI55</f>
        <v>-7.0000000000000001E-3</v>
      </c>
    </row>
    <row r="67" spans="1:32" ht="15" customHeight="1">
      <c r="A67" s="8" t="s">
        <v>2080</v>
      </c>
      <c r="B67" s="28" t="s">
        <v>2026</v>
      </c>
      <c r="C67" s="31">
        <f>'AEO 2023 Table 49 Raw'!F56</f>
        <v>361.335083</v>
      </c>
      <c r="D67" s="31">
        <f>'AEO 2023 Table 49 Raw'!G56</f>
        <v>350.68691999999999</v>
      </c>
      <c r="E67" s="31">
        <f>'AEO 2023 Table 49 Raw'!H56</f>
        <v>342.39187600000002</v>
      </c>
      <c r="F67" s="31">
        <f>'AEO 2023 Table 49 Raw'!I56</f>
        <v>336.454407</v>
      </c>
      <c r="G67" s="31">
        <f>'AEO 2023 Table 49 Raw'!J56</f>
        <v>332.32705700000002</v>
      </c>
      <c r="H67" s="31">
        <f>'AEO 2023 Table 49 Raw'!K56</f>
        <v>327.322113</v>
      </c>
      <c r="I67" s="31">
        <f>'AEO 2023 Table 49 Raw'!L56</f>
        <v>322.78909299999998</v>
      </c>
      <c r="J67" s="31">
        <f>'AEO 2023 Table 49 Raw'!M56</f>
        <v>318.01577800000001</v>
      </c>
      <c r="K67" s="31">
        <f>'AEO 2023 Table 49 Raw'!N56</f>
        <v>313.64859000000001</v>
      </c>
      <c r="L67" s="31">
        <f>'AEO 2023 Table 49 Raw'!O56</f>
        <v>309.65252700000002</v>
      </c>
      <c r="M67" s="31">
        <f>'AEO 2023 Table 49 Raw'!P56</f>
        <v>307.22006199999998</v>
      </c>
      <c r="N67" s="31">
        <f>'AEO 2023 Table 49 Raw'!Q56</f>
        <v>304.33242799999999</v>
      </c>
      <c r="O67" s="31">
        <f>'AEO 2023 Table 49 Raw'!R56</f>
        <v>301.408997</v>
      </c>
      <c r="P67" s="31">
        <f>'AEO 2023 Table 49 Raw'!S56</f>
        <v>299.17279100000002</v>
      </c>
      <c r="Q67" s="31">
        <f>'AEO 2023 Table 49 Raw'!T56</f>
        <v>296.57843000000003</v>
      </c>
      <c r="R67" s="31">
        <f>'AEO 2023 Table 49 Raw'!U56</f>
        <v>295.55175800000001</v>
      </c>
      <c r="S67" s="31">
        <f>'AEO 2023 Table 49 Raw'!V56</f>
        <v>293.95367399999998</v>
      </c>
      <c r="T67" s="31">
        <f>'AEO 2023 Table 49 Raw'!W56</f>
        <v>293.10812399999998</v>
      </c>
      <c r="U67" s="31">
        <f>'AEO 2023 Table 49 Raw'!X56</f>
        <v>292.27783199999999</v>
      </c>
      <c r="V67" s="31">
        <f>'AEO 2023 Table 49 Raw'!Y56</f>
        <v>291.80944799999997</v>
      </c>
      <c r="W67" s="31">
        <f>'AEO 2023 Table 49 Raw'!Z56</f>
        <v>291.92584199999999</v>
      </c>
      <c r="X67" s="31">
        <f>'AEO 2023 Table 49 Raw'!AA56</f>
        <v>292.504211</v>
      </c>
      <c r="Y67" s="31">
        <f>'AEO 2023 Table 49 Raw'!AB56</f>
        <v>293.29244999999997</v>
      </c>
      <c r="Z67" s="31">
        <f>'AEO 2023 Table 49 Raw'!AC56</f>
        <v>293.97250400000001</v>
      </c>
      <c r="AA67" s="31">
        <f>'AEO 2023 Table 49 Raw'!AD56</f>
        <v>294.81460600000003</v>
      </c>
      <c r="AB67" s="31">
        <f>'AEO 2023 Table 49 Raw'!AE56</f>
        <v>295.618134</v>
      </c>
      <c r="AC67" s="31">
        <f>'AEO 2023 Table 49 Raw'!AF56</f>
        <v>296.45013399999999</v>
      </c>
      <c r="AD67" s="31">
        <f>'AEO 2023 Table 49 Raw'!AG56</f>
        <v>297.938019</v>
      </c>
      <c r="AE67" s="31">
        <f>'AEO 2023 Table 49 Raw'!AH56</f>
        <v>299.64453099999997</v>
      </c>
      <c r="AF67" s="52">
        <f>'AEO 2023 Table 49 Raw'!AI56</f>
        <v>-7.0000000000000001E-3</v>
      </c>
    </row>
    <row r="68" spans="1:32" ht="15" customHeight="1">
      <c r="A68" s="8" t="s">
        <v>2081</v>
      </c>
      <c r="B68" s="28" t="s">
        <v>1670</v>
      </c>
      <c r="C68" s="31">
        <f>'AEO 2023 Table 49 Raw'!F57</f>
        <v>0.66393199999999997</v>
      </c>
      <c r="D68" s="31">
        <f>'AEO 2023 Table 49 Raw'!G57</f>
        <v>0.67068700000000003</v>
      </c>
      <c r="E68" s="31">
        <f>'AEO 2023 Table 49 Raw'!H57</f>
        <v>0.67880300000000005</v>
      </c>
      <c r="F68" s="31">
        <f>'AEO 2023 Table 49 Raw'!I57</f>
        <v>0.69245299999999999</v>
      </c>
      <c r="G68" s="31">
        <f>'AEO 2023 Table 49 Raw'!J57</f>
        <v>0.71065699999999998</v>
      </c>
      <c r="H68" s="31">
        <f>'AEO 2023 Table 49 Raw'!K57</f>
        <v>0.72716999999999998</v>
      </c>
      <c r="I68" s="31">
        <f>'AEO 2023 Table 49 Raw'!L57</f>
        <v>0.74464799999999998</v>
      </c>
      <c r="J68" s="31">
        <f>'AEO 2023 Table 49 Raw'!M57</f>
        <v>0.760656</v>
      </c>
      <c r="K68" s="31">
        <f>'AEO 2023 Table 49 Raw'!N57</f>
        <v>0.77964599999999995</v>
      </c>
      <c r="L68" s="31">
        <f>'AEO 2023 Table 49 Raw'!O57</f>
        <v>0.80235199999999995</v>
      </c>
      <c r="M68" s="31">
        <f>'AEO 2023 Table 49 Raw'!P57</f>
        <v>0.83257599999999998</v>
      </c>
      <c r="N68" s="31">
        <f>'AEO 2023 Table 49 Raw'!Q57</f>
        <v>0.86914499999999995</v>
      </c>
      <c r="O68" s="31">
        <f>'AEO 2023 Table 49 Raw'!R57</f>
        <v>0.90859400000000001</v>
      </c>
      <c r="P68" s="31">
        <f>'AEO 2023 Table 49 Raw'!S57</f>
        <v>0.945886</v>
      </c>
      <c r="Q68" s="31">
        <f>'AEO 2023 Table 49 Raw'!T57</f>
        <v>0.98561200000000004</v>
      </c>
      <c r="R68" s="31">
        <f>'AEO 2023 Table 49 Raw'!U57</f>
        <v>1.0343070000000001</v>
      </c>
      <c r="S68" s="31">
        <f>'AEO 2023 Table 49 Raw'!V57</f>
        <v>1.0903769999999999</v>
      </c>
      <c r="T68" s="31">
        <f>'AEO 2023 Table 49 Raw'!W57</f>
        <v>1.153419</v>
      </c>
      <c r="U68" s="31">
        <f>'AEO 2023 Table 49 Raw'!X57</f>
        <v>1.225795</v>
      </c>
      <c r="V68" s="31">
        <f>'AEO 2023 Table 49 Raw'!Y57</f>
        <v>1.3056989999999999</v>
      </c>
      <c r="W68" s="31">
        <f>'AEO 2023 Table 49 Raw'!Z57</f>
        <v>1.3922490000000001</v>
      </c>
      <c r="X68" s="31">
        <f>'AEO 2023 Table 49 Raw'!AA57</f>
        <v>1.484488</v>
      </c>
      <c r="Y68" s="31">
        <f>'AEO 2023 Table 49 Raw'!AB57</f>
        <v>1.5809979999999999</v>
      </c>
      <c r="Z68" s="31">
        <f>'AEO 2023 Table 49 Raw'!AC57</f>
        <v>1.6801299999999999</v>
      </c>
      <c r="AA68" s="31">
        <f>'AEO 2023 Table 49 Raw'!AD57</f>
        <v>1.7820590000000001</v>
      </c>
      <c r="AB68" s="31">
        <f>'AEO 2023 Table 49 Raw'!AE57</f>
        <v>1.884468</v>
      </c>
      <c r="AC68" s="31">
        <f>'AEO 2023 Table 49 Raw'!AF57</f>
        <v>1.9861610000000001</v>
      </c>
      <c r="AD68" s="31">
        <f>'AEO 2023 Table 49 Raw'!AG57</f>
        <v>2.0826009999999999</v>
      </c>
      <c r="AE68" s="31">
        <f>'AEO 2023 Table 49 Raw'!AH57</f>
        <v>2.1823290000000002</v>
      </c>
      <c r="AF68" s="52">
        <f>'AEO 2023 Table 49 Raw'!AI57</f>
        <v>4.2999999999999997E-2</v>
      </c>
    </row>
    <row r="69" spans="1:32" ht="15" customHeight="1">
      <c r="A69" s="8" t="s">
        <v>2082</v>
      </c>
      <c r="B69" s="28" t="s">
        <v>2029</v>
      </c>
      <c r="C69" s="31">
        <f>'AEO 2023 Table 49 Raw'!F58</f>
        <v>0.76294700000000004</v>
      </c>
      <c r="D69" s="31">
        <f>'AEO 2023 Table 49 Raw'!G58</f>
        <v>0.71779700000000002</v>
      </c>
      <c r="E69" s="31">
        <f>'AEO 2023 Table 49 Raw'!H58</f>
        <v>0.67420999999999998</v>
      </c>
      <c r="F69" s="31">
        <f>'AEO 2023 Table 49 Raw'!I58</f>
        <v>0.63435699999999995</v>
      </c>
      <c r="G69" s="31">
        <f>'AEO 2023 Table 49 Raw'!J58</f>
        <v>0.59662400000000004</v>
      </c>
      <c r="H69" s="31">
        <f>'AEO 2023 Table 49 Raw'!K58</f>
        <v>0.55701900000000004</v>
      </c>
      <c r="I69" s="31">
        <f>'AEO 2023 Table 49 Raw'!L58</f>
        <v>0.51948000000000005</v>
      </c>
      <c r="J69" s="31">
        <f>'AEO 2023 Table 49 Raw'!M58</f>
        <v>0.48167900000000002</v>
      </c>
      <c r="K69" s="31">
        <f>'AEO 2023 Table 49 Raw'!N58</f>
        <v>0.44507600000000003</v>
      </c>
      <c r="L69" s="31">
        <f>'AEO 2023 Table 49 Raw'!O58</f>
        <v>0.41159099999999998</v>
      </c>
      <c r="M69" s="31">
        <f>'AEO 2023 Table 49 Raw'!P58</f>
        <v>0.38195299999999999</v>
      </c>
      <c r="N69" s="31">
        <f>'AEO 2023 Table 49 Raw'!Q58</f>
        <v>0.353408</v>
      </c>
      <c r="O69" s="31">
        <f>'AEO 2023 Table 49 Raw'!R58</f>
        <v>0.32573099999999999</v>
      </c>
      <c r="P69" s="31">
        <f>'AEO 2023 Table 49 Raw'!S58</f>
        <v>0.30006699999999997</v>
      </c>
      <c r="Q69" s="31">
        <f>'AEO 2023 Table 49 Raw'!T58</f>
        <v>0.27565400000000001</v>
      </c>
      <c r="R69" s="31">
        <f>'AEO 2023 Table 49 Raw'!U58</f>
        <v>0.25478499999999998</v>
      </c>
      <c r="S69" s="31">
        <f>'AEO 2023 Table 49 Raw'!V58</f>
        <v>0.23588799999999999</v>
      </c>
      <c r="T69" s="31">
        <f>'AEO 2023 Table 49 Raw'!W58</f>
        <v>0.21936</v>
      </c>
      <c r="U69" s="31">
        <f>'AEO 2023 Table 49 Raw'!X58</f>
        <v>0.204011</v>
      </c>
      <c r="V69" s="31">
        <f>'AEO 2023 Table 49 Raw'!Y58</f>
        <v>0.18836</v>
      </c>
      <c r="W69" s="31">
        <f>'AEO 2023 Table 49 Raw'!Z58</f>
        <v>0.17463999999999999</v>
      </c>
      <c r="X69" s="31">
        <f>'AEO 2023 Table 49 Raw'!AA58</f>
        <v>0.158723</v>
      </c>
      <c r="Y69" s="31">
        <f>'AEO 2023 Table 49 Raw'!AB58</f>
        <v>0.14244699999999999</v>
      </c>
      <c r="Z69" s="31">
        <f>'AEO 2023 Table 49 Raw'!AC58</f>
        <v>0.12915199999999999</v>
      </c>
      <c r="AA69" s="31">
        <f>'AEO 2023 Table 49 Raw'!AD58</f>
        <v>0.118099</v>
      </c>
      <c r="AB69" s="31">
        <f>'AEO 2023 Table 49 Raw'!AE58</f>
        <v>0.106783</v>
      </c>
      <c r="AC69" s="31">
        <f>'AEO 2023 Table 49 Raw'!AF58</f>
        <v>9.5460000000000003E-2</v>
      </c>
      <c r="AD69" s="31">
        <f>'AEO 2023 Table 49 Raw'!AG58</f>
        <v>8.5358000000000003E-2</v>
      </c>
      <c r="AE69" s="31">
        <f>'AEO 2023 Table 49 Raw'!AH58</f>
        <v>7.6896000000000006E-2</v>
      </c>
      <c r="AF69" s="52">
        <f>'AEO 2023 Table 49 Raw'!AI58</f>
        <v>-7.9000000000000001E-2</v>
      </c>
    </row>
    <row r="70" spans="1:32" ht="12" customHeight="1">
      <c r="A70" s="8" t="s">
        <v>2083</v>
      </c>
      <c r="B70" s="28" t="s">
        <v>2031</v>
      </c>
      <c r="C70" s="31">
        <f>'AEO 2023 Table 49 Raw'!F59</f>
        <v>10.430758000000001</v>
      </c>
      <c r="D70" s="31">
        <f>'AEO 2023 Table 49 Raw'!G59</f>
        <v>10.828306</v>
      </c>
      <c r="E70" s="31">
        <f>'AEO 2023 Table 49 Raw'!H59</f>
        <v>11.286505999999999</v>
      </c>
      <c r="F70" s="31">
        <f>'AEO 2023 Table 49 Raw'!I59</f>
        <v>11.871587</v>
      </c>
      <c r="G70" s="31">
        <f>'AEO 2023 Table 49 Raw'!J59</f>
        <v>12.567764</v>
      </c>
      <c r="H70" s="31">
        <f>'AEO 2023 Table 49 Raw'!K59</f>
        <v>13.31671</v>
      </c>
      <c r="I70" s="31">
        <f>'AEO 2023 Table 49 Raw'!L59</f>
        <v>14.132089000000001</v>
      </c>
      <c r="J70" s="31">
        <f>'AEO 2023 Table 49 Raw'!M59</f>
        <v>14.969037999999999</v>
      </c>
      <c r="K70" s="31">
        <f>'AEO 2023 Table 49 Raw'!N59</f>
        <v>15.886168</v>
      </c>
      <c r="L70" s="31">
        <f>'AEO 2023 Table 49 Raw'!O59</f>
        <v>16.907169</v>
      </c>
      <c r="M70" s="31">
        <f>'AEO 2023 Table 49 Raw'!P59</f>
        <v>18.109857999999999</v>
      </c>
      <c r="N70" s="31">
        <f>'AEO 2023 Table 49 Raw'!Q59</f>
        <v>19.412040999999999</v>
      </c>
      <c r="O70" s="31">
        <f>'AEO 2023 Table 49 Raw'!R59</f>
        <v>20.819136</v>
      </c>
      <c r="P70" s="31">
        <f>'AEO 2023 Table 49 Raw'!S59</f>
        <v>22.333103000000001</v>
      </c>
      <c r="Q70" s="31">
        <f>'AEO 2023 Table 49 Raw'!T59</f>
        <v>23.839766999999998</v>
      </c>
      <c r="R70" s="31">
        <f>'AEO 2023 Table 49 Raw'!U59</f>
        <v>25.520502</v>
      </c>
      <c r="S70" s="31">
        <f>'AEO 2023 Table 49 Raw'!V59</f>
        <v>27.246191</v>
      </c>
      <c r="T70" s="31">
        <f>'AEO 2023 Table 49 Raw'!W59</f>
        <v>28.969595000000002</v>
      </c>
      <c r="U70" s="31">
        <f>'AEO 2023 Table 49 Raw'!X59</f>
        <v>30.822426</v>
      </c>
      <c r="V70" s="31">
        <f>'AEO 2023 Table 49 Raw'!Y59</f>
        <v>32.632908</v>
      </c>
      <c r="W70" s="31">
        <f>'AEO 2023 Table 49 Raw'!Z59</f>
        <v>34.439242999999998</v>
      </c>
      <c r="X70" s="31">
        <f>'AEO 2023 Table 49 Raw'!AA59</f>
        <v>36.195014999999998</v>
      </c>
      <c r="Y70" s="31">
        <f>'AEO 2023 Table 49 Raw'!AB59</f>
        <v>37.869453</v>
      </c>
      <c r="Z70" s="31">
        <f>'AEO 2023 Table 49 Raw'!AC59</f>
        <v>39.473038000000003</v>
      </c>
      <c r="AA70" s="31">
        <f>'AEO 2023 Table 49 Raw'!AD59</f>
        <v>41.030662999999997</v>
      </c>
      <c r="AB70" s="31">
        <f>'AEO 2023 Table 49 Raw'!AE59</f>
        <v>42.506256</v>
      </c>
      <c r="AC70" s="31">
        <f>'AEO 2023 Table 49 Raw'!AF59</f>
        <v>43.889240000000001</v>
      </c>
      <c r="AD70" s="31">
        <f>'AEO 2023 Table 49 Raw'!AG59</f>
        <v>45.314704999999996</v>
      </c>
      <c r="AE70" s="31">
        <f>'AEO 2023 Table 49 Raw'!AH59</f>
        <v>46.748733999999999</v>
      </c>
      <c r="AF70" s="52">
        <f>'AEO 2023 Table 49 Raw'!AI59</f>
        <v>5.5E-2</v>
      </c>
    </row>
    <row r="71" spans="1:32" ht="15" customHeight="1">
      <c r="A71" s="8" t="s">
        <v>2084</v>
      </c>
      <c r="B71" s="28" t="s">
        <v>2033</v>
      </c>
      <c r="C71" s="31">
        <f>'AEO 2023 Table 49 Raw'!F60</f>
        <v>3.7860999999999999E-2</v>
      </c>
      <c r="D71" s="31">
        <f>'AEO 2023 Table 49 Raw'!G60</f>
        <v>4.3709999999999999E-2</v>
      </c>
      <c r="E71" s="31">
        <f>'AEO 2023 Table 49 Raw'!H60</f>
        <v>4.7997999999999999E-2</v>
      </c>
      <c r="F71" s="31">
        <f>'AEO 2023 Table 49 Raw'!I60</f>
        <v>5.1563999999999999E-2</v>
      </c>
      <c r="G71" s="31">
        <f>'AEO 2023 Table 49 Raw'!J60</f>
        <v>5.4260999999999997E-2</v>
      </c>
      <c r="H71" s="31">
        <f>'AEO 2023 Table 49 Raw'!K60</f>
        <v>5.5766000000000003E-2</v>
      </c>
      <c r="I71" s="31">
        <f>'AEO 2023 Table 49 Raw'!L60</f>
        <v>5.6363999999999997E-2</v>
      </c>
      <c r="J71" s="31">
        <f>'AEO 2023 Table 49 Raw'!M60</f>
        <v>5.6127999999999997E-2</v>
      </c>
      <c r="K71" s="31">
        <f>'AEO 2023 Table 49 Raw'!N60</f>
        <v>5.5379999999999999E-2</v>
      </c>
      <c r="L71" s="31">
        <f>'AEO 2023 Table 49 Raw'!O60</f>
        <v>5.4268999999999998E-2</v>
      </c>
      <c r="M71" s="31">
        <f>'AEO 2023 Table 49 Raw'!P60</f>
        <v>5.2969000000000002E-2</v>
      </c>
      <c r="N71" s="31">
        <f>'AEO 2023 Table 49 Raw'!Q60</f>
        <v>5.1353999999999997E-2</v>
      </c>
      <c r="O71" s="31">
        <f>'AEO 2023 Table 49 Raw'!R60</f>
        <v>4.9551999999999999E-2</v>
      </c>
      <c r="P71" s="31">
        <f>'AEO 2023 Table 49 Raw'!S60</f>
        <v>4.7759999999999997E-2</v>
      </c>
      <c r="Q71" s="31">
        <f>'AEO 2023 Table 49 Raw'!T60</f>
        <v>4.5504999999999997E-2</v>
      </c>
      <c r="R71" s="31">
        <f>'AEO 2023 Table 49 Raw'!U60</f>
        <v>4.3230999999999999E-2</v>
      </c>
      <c r="S71" s="31">
        <f>'AEO 2023 Table 49 Raw'!V60</f>
        <v>4.1355999999999997E-2</v>
      </c>
      <c r="T71" s="31">
        <f>'AEO 2023 Table 49 Raw'!W60</f>
        <v>3.9386999999999998E-2</v>
      </c>
      <c r="U71" s="31">
        <f>'AEO 2023 Table 49 Raw'!X60</f>
        <v>3.7150000000000002E-2</v>
      </c>
      <c r="V71" s="31">
        <f>'AEO 2023 Table 49 Raw'!Y60</f>
        <v>3.4993999999999997E-2</v>
      </c>
      <c r="W71" s="31">
        <f>'AEO 2023 Table 49 Raw'!Z60</f>
        <v>3.3027000000000001E-2</v>
      </c>
      <c r="X71" s="31">
        <f>'AEO 2023 Table 49 Raw'!AA60</f>
        <v>3.1154999999999999E-2</v>
      </c>
      <c r="Y71" s="31">
        <f>'AEO 2023 Table 49 Raw'!AB60</f>
        <v>2.9354999999999999E-2</v>
      </c>
      <c r="Z71" s="31">
        <f>'AEO 2023 Table 49 Raw'!AC60</f>
        <v>2.7653E-2</v>
      </c>
      <c r="AA71" s="31">
        <f>'AEO 2023 Table 49 Raw'!AD60</f>
        <v>2.6076999999999999E-2</v>
      </c>
      <c r="AB71" s="31">
        <f>'AEO 2023 Table 49 Raw'!AE60</f>
        <v>2.4584999999999999E-2</v>
      </c>
      <c r="AC71" s="31">
        <f>'AEO 2023 Table 49 Raw'!AF60</f>
        <v>2.3174E-2</v>
      </c>
      <c r="AD71" s="31">
        <f>'AEO 2023 Table 49 Raw'!AG60</f>
        <v>2.1876E-2</v>
      </c>
      <c r="AE71" s="31">
        <f>'AEO 2023 Table 49 Raw'!AH60</f>
        <v>2.0629999999999999E-2</v>
      </c>
      <c r="AF71" s="52">
        <f>'AEO 2023 Table 49 Raw'!AI60</f>
        <v>-2.1000000000000001E-2</v>
      </c>
    </row>
    <row r="72" spans="1:32" ht="15" customHeight="1">
      <c r="A72" s="8" t="s">
        <v>2085</v>
      </c>
      <c r="B72" s="28" t="s">
        <v>2035</v>
      </c>
      <c r="C72" s="31">
        <f>'AEO 2023 Table 49 Raw'!F61</f>
        <v>0</v>
      </c>
      <c r="D72" s="31">
        <f>'AEO 2023 Table 49 Raw'!G61</f>
        <v>0</v>
      </c>
      <c r="E72" s="31">
        <f>'AEO 2023 Table 49 Raw'!H61</f>
        <v>3.8661000000000001E-2</v>
      </c>
      <c r="F72" s="31">
        <f>'AEO 2023 Table 49 Raw'!I61</f>
        <v>7.6413999999999996E-2</v>
      </c>
      <c r="G72" s="31">
        <f>'AEO 2023 Table 49 Raw'!J61</f>
        <v>0.11343300000000001</v>
      </c>
      <c r="H72" s="31">
        <f>'AEO 2023 Table 49 Raw'!K61</f>
        <v>0.14805499999999999</v>
      </c>
      <c r="I72" s="31">
        <f>'AEO 2023 Table 49 Raw'!L61</f>
        <v>0.18076100000000001</v>
      </c>
      <c r="J72" s="31">
        <f>'AEO 2023 Table 49 Raw'!M61</f>
        <v>0.21062</v>
      </c>
      <c r="K72" s="31">
        <f>'AEO 2023 Table 49 Raw'!N61</f>
        <v>0.23810300000000001</v>
      </c>
      <c r="L72" s="31">
        <f>'AEO 2023 Table 49 Raw'!O61</f>
        <v>0.26388400000000001</v>
      </c>
      <c r="M72" s="31">
        <f>'AEO 2023 Table 49 Raw'!P61</f>
        <v>0.28945799999999999</v>
      </c>
      <c r="N72" s="31">
        <f>'AEO 2023 Table 49 Raw'!Q61</f>
        <v>0.31404100000000001</v>
      </c>
      <c r="O72" s="31">
        <f>'AEO 2023 Table 49 Raw'!R61</f>
        <v>0.33735700000000002</v>
      </c>
      <c r="P72" s="31">
        <f>'AEO 2023 Table 49 Raw'!S61</f>
        <v>0.36081600000000003</v>
      </c>
      <c r="Q72" s="31">
        <f>'AEO 2023 Table 49 Raw'!T61</f>
        <v>0.38390299999999999</v>
      </c>
      <c r="R72" s="31">
        <f>'AEO 2023 Table 49 Raw'!U61</f>
        <v>0.40889700000000001</v>
      </c>
      <c r="S72" s="31">
        <f>'AEO 2023 Table 49 Raw'!V61</f>
        <v>0.435332</v>
      </c>
      <c r="T72" s="31">
        <f>'AEO 2023 Table 49 Raw'!W61</f>
        <v>0.46310400000000002</v>
      </c>
      <c r="U72" s="31">
        <f>'AEO 2023 Table 49 Raw'!X61</f>
        <v>0.49369800000000003</v>
      </c>
      <c r="V72" s="31">
        <f>'AEO 2023 Table 49 Raw'!Y61</f>
        <v>0.52685999999999999</v>
      </c>
      <c r="W72" s="31">
        <f>'AEO 2023 Table 49 Raw'!Z61</f>
        <v>0.56333100000000003</v>
      </c>
      <c r="X72" s="31">
        <f>'AEO 2023 Table 49 Raw'!AA61</f>
        <v>0.60099999999999998</v>
      </c>
      <c r="Y72" s="31">
        <f>'AEO 2023 Table 49 Raw'!AB61</f>
        <v>0.64114800000000005</v>
      </c>
      <c r="Z72" s="31">
        <f>'AEO 2023 Table 49 Raw'!AC61</f>
        <v>0.68338600000000005</v>
      </c>
      <c r="AA72" s="31">
        <f>'AEO 2023 Table 49 Raw'!AD61</f>
        <v>0.72826199999999996</v>
      </c>
      <c r="AB72" s="31">
        <f>'AEO 2023 Table 49 Raw'!AE61</f>
        <v>0.77503500000000003</v>
      </c>
      <c r="AC72" s="31">
        <f>'AEO 2023 Table 49 Raw'!AF61</f>
        <v>0.82349799999999995</v>
      </c>
      <c r="AD72" s="31">
        <f>'AEO 2023 Table 49 Raw'!AG61</f>
        <v>0.87576799999999999</v>
      </c>
      <c r="AE72" s="31">
        <f>'AEO 2023 Table 49 Raw'!AH61</f>
        <v>0.93063399999999996</v>
      </c>
      <c r="AF72" s="52" t="str">
        <f>'AEO 2023 Table 49 Raw'!AI61</f>
        <v>- -</v>
      </c>
    </row>
    <row r="73" spans="1:32" ht="15" customHeight="1">
      <c r="A73" s="8" t="s">
        <v>2086</v>
      </c>
      <c r="B73" s="28" t="s">
        <v>2037</v>
      </c>
      <c r="C73" s="31">
        <f>'AEO 2023 Table 49 Raw'!F62</f>
        <v>0</v>
      </c>
      <c r="D73" s="31">
        <f>'AEO 2023 Table 49 Raw'!G62</f>
        <v>0</v>
      </c>
      <c r="E73" s="31">
        <f>'AEO 2023 Table 49 Raw'!H62</f>
        <v>4.8370000000000003E-2</v>
      </c>
      <c r="F73" s="31">
        <f>'AEO 2023 Table 49 Raw'!I62</f>
        <v>9.4232999999999997E-2</v>
      </c>
      <c r="G73" s="31">
        <f>'AEO 2023 Table 49 Raw'!J62</f>
        <v>0.13824400000000001</v>
      </c>
      <c r="H73" s="31">
        <f>'AEO 2023 Table 49 Raw'!K62</f>
        <v>0.17905299999999999</v>
      </c>
      <c r="I73" s="31">
        <f>'AEO 2023 Table 49 Raw'!L62</f>
        <v>0.21695200000000001</v>
      </c>
      <c r="J73" s="31">
        <f>'AEO 2023 Table 49 Raw'!M62</f>
        <v>0.25115599999999999</v>
      </c>
      <c r="K73" s="31">
        <f>'AEO 2023 Table 49 Raw'!N62</f>
        <v>0.28272599999999998</v>
      </c>
      <c r="L73" s="31">
        <f>'AEO 2023 Table 49 Raw'!O62</f>
        <v>0.313085</v>
      </c>
      <c r="M73" s="31">
        <f>'AEO 2023 Table 49 Raw'!P62</f>
        <v>0.344219</v>
      </c>
      <c r="N73" s="31">
        <f>'AEO 2023 Table 49 Raw'!Q62</f>
        <v>0.37559399999999998</v>
      </c>
      <c r="O73" s="31">
        <f>'AEO 2023 Table 49 Raw'!R62</f>
        <v>0.40673199999999998</v>
      </c>
      <c r="P73" s="31">
        <f>'AEO 2023 Table 49 Raw'!S62</f>
        <v>0.43945800000000002</v>
      </c>
      <c r="Q73" s="31">
        <f>'AEO 2023 Table 49 Raw'!T62</f>
        <v>0.473408</v>
      </c>
      <c r="R73" s="31">
        <f>'AEO 2023 Table 49 Raw'!U62</f>
        <v>0.511772</v>
      </c>
      <c r="S73" s="31">
        <f>'AEO 2023 Table 49 Raw'!V62</f>
        <v>0.55420800000000003</v>
      </c>
      <c r="T73" s="31">
        <f>'AEO 2023 Table 49 Raw'!W62</f>
        <v>0.60096400000000005</v>
      </c>
      <c r="U73" s="31">
        <f>'AEO 2023 Table 49 Raw'!X62</f>
        <v>0.65425299999999997</v>
      </c>
      <c r="V73" s="31">
        <f>'AEO 2023 Table 49 Raw'!Y62</f>
        <v>0.71394500000000005</v>
      </c>
      <c r="W73" s="31">
        <f>'AEO 2023 Table 49 Raw'!Z62</f>
        <v>0.78086999999999995</v>
      </c>
      <c r="X73" s="31">
        <f>'AEO 2023 Table 49 Raw'!AA62</f>
        <v>0.85239799999999999</v>
      </c>
      <c r="Y73" s="31">
        <f>'AEO 2023 Table 49 Raw'!AB62</f>
        <v>0.930037</v>
      </c>
      <c r="Z73" s="31">
        <f>'AEO 2023 Table 49 Raw'!AC62</f>
        <v>1.013144</v>
      </c>
      <c r="AA73" s="31">
        <f>'AEO 2023 Table 49 Raw'!AD62</f>
        <v>1.1022259999999999</v>
      </c>
      <c r="AB73" s="31">
        <f>'AEO 2023 Table 49 Raw'!AE62</f>
        <v>1.195867</v>
      </c>
      <c r="AC73" s="31">
        <f>'AEO 2023 Table 49 Raw'!AF62</f>
        <v>1.2934749999999999</v>
      </c>
      <c r="AD73" s="31">
        <f>'AEO 2023 Table 49 Raw'!AG62</f>
        <v>1.3978710000000001</v>
      </c>
      <c r="AE73" s="31">
        <f>'AEO 2023 Table 49 Raw'!AH62</f>
        <v>1.5072430000000001</v>
      </c>
      <c r="AF73" s="52" t="str">
        <f>'AEO 2023 Table 49 Raw'!AI62</f>
        <v>- -</v>
      </c>
    </row>
    <row r="74" spans="1:32" ht="15" customHeight="1">
      <c r="A74" s="8" t="s">
        <v>2087</v>
      </c>
      <c r="B74" s="28" t="s">
        <v>2039</v>
      </c>
      <c r="C74" s="31">
        <f>'AEO 2023 Table 49 Raw'!F63</f>
        <v>0</v>
      </c>
      <c r="D74" s="31">
        <f>'AEO 2023 Table 49 Raw'!G63</f>
        <v>0</v>
      </c>
      <c r="E74" s="31">
        <f>'AEO 2023 Table 49 Raw'!H63</f>
        <v>8.1702999999999998E-2</v>
      </c>
      <c r="F74" s="31">
        <f>'AEO 2023 Table 49 Raw'!I63</f>
        <v>0.16492399999999999</v>
      </c>
      <c r="G74" s="31">
        <f>'AEO 2023 Table 49 Raw'!J63</f>
        <v>0.249639</v>
      </c>
      <c r="H74" s="31">
        <f>'AEO 2023 Table 49 Raw'!K63</f>
        <v>0.33211400000000002</v>
      </c>
      <c r="I74" s="31">
        <f>'AEO 2023 Table 49 Raw'!L63</f>
        <v>0.41172500000000001</v>
      </c>
      <c r="J74" s="31">
        <f>'AEO 2023 Table 49 Raw'!M63</f>
        <v>0.48722900000000002</v>
      </c>
      <c r="K74" s="31">
        <f>'AEO 2023 Table 49 Raw'!N63</f>
        <v>0.55920099999999995</v>
      </c>
      <c r="L74" s="31">
        <f>'AEO 2023 Table 49 Raw'!O63</f>
        <v>0.62911099999999998</v>
      </c>
      <c r="M74" s="31">
        <f>'AEO 2023 Table 49 Raw'!P63</f>
        <v>0.70016299999999998</v>
      </c>
      <c r="N74" s="31">
        <f>'AEO 2023 Table 49 Raw'!Q63</f>
        <v>0.76988800000000002</v>
      </c>
      <c r="O74" s="31">
        <f>'AEO 2023 Table 49 Raw'!R63</f>
        <v>0.837453</v>
      </c>
      <c r="P74" s="31">
        <f>'AEO 2023 Table 49 Raw'!S63</f>
        <v>0.90615100000000004</v>
      </c>
      <c r="Q74" s="31">
        <f>'AEO 2023 Table 49 Raw'!T63</f>
        <v>0.97520799999999996</v>
      </c>
      <c r="R74" s="31">
        <f>'AEO 2023 Table 49 Raw'!U63</f>
        <v>1.050481</v>
      </c>
      <c r="S74" s="31">
        <f>'AEO 2023 Table 49 Raw'!V63</f>
        <v>1.1308</v>
      </c>
      <c r="T74" s="31">
        <f>'AEO 2023 Table 49 Raw'!W63</f>
        <v>1.216048</v>
      </c>
      <c r="U74" s="31">
        <f>'AEO 2023 Table 49 Raw'!X63</f>
        <v>1.310146</v>
      </c>
      <c r="V74" s="31">
        <f>'AEO 2023 Table 49 Raw'!Y63</f>
        <v>1.412428</v>
      </c>
      <c r="W74" s="31">
        <f>'AEO 2023 Table 49 Raw'!Z63</f>
        <v>1.5248949999999999</v>
      </c>
      <c r="X74" s="31">
        <f>'AEO 2023 Table 49 Raw'!AA63</f>
        <v>1.643073</v>
      </c>
      <c r="Y74" s="31">
        <f>'AEO 2023 Table 49 Raw'!AB63</f>
        <v>1.769298</v>
      </c>
      <c r="Z74" s="31">
        <f>'AEO 2023 Table 49 Raw'!AC63</f>
        <v>1.902334</v>
      </c>
      <c r="AA74" s="31">
        <f>'AEO 2023 Table 49 Raw'!AD63</f>
        <v>2.0436429999999999</v>
      </c>
      <c r="AB74" s="31">
        <f>'AEO 2023 Table 49 Raw'!AE63</f>
        <v>2.1911909999999999</v>
      </c>
      <c r="AC74" s="31">
        <f>'AEO 2023 Table 49 Raw'!AF63</f>
        <v>2.34422</v>
      </c>
      <c r="AD74" s="31">
        <f>'AEO 2023 Table 49 Raw'!AG63</f>
        <v>2.5079220000000002</v>
      </c>
      <c r="AE74" s="31">
        <f>'AEO 2023 Table 49 Raw'!AH63</f>
        <v>2.679551</v>
      </c>
      <c r="AF74" s="52" t="str">
        <f>'AEO 2023 Table 49 Raw'!AI63</f>
        <v>- -</v>
      </c>
    </row>
    <row r="75" spans="1:32" ht="15" customHeight="1">
      <c r="A75" s="8" t="s">
        <v>2088</v>
      </c>
      <c r="B75" s="28" t="s">
        <v>2053</v>
      </c>
      <c r="C75" s="31">
        <f>'AEO 2023 Table 49 Raw'!F64</f>
        <v>969.94104000000004</v>
      </c>
      <c r="D75" s="31">
        <f>'AEO 2023 Table 49 Raw'!G64</f>
        <v>940.81140100000005</v>
      </c>
      <c r="E75" s="31">
        <f>'AEO 2023 Table 49 Raw'!H64</f>
        <v>917.15948500000002</v>
      </c>
      <c r="F75" s="31">
        <f>'AEO 2023 Table 49 Raw'!I64</f>
        <v>901.62683100000004</v>
      </c>
      <c r="G75" s="31">
        <f>'AEO 2023 Table 49 Raw'!J64</f>
        <v>890.986267</v>
      </c>
      <c r="H75" s="31">
        <f>'AEO 2023 Table 49 Raw'!K64</f>
        <v>878.49066200000004</v>
      </c>
      <c r="I75" s="31">
        <f>'AEO 2023 Table 49 Raw'!L64</f>
        <v>867.02545199999997</v>
      </c>
      <c r="J75" s="31">
        <f>'AEO 2023 Table 49 Raw'!M64</f>
        <v>854.45935099999997</v>
      </c>
      <c r="K75" s="31">
        <f>'AEO 2023 Table 49 Raw'!N64</f>
        <v>843.13299600000005</v>
      </c>
      <c r="L75" s="31">
        <f>'AEO 2023 Table 49 Raw'!O64</f>
        <v>833.16625999999997</v>
      </c>
      <c r="M75" s="31">
        <f>'AEO 2023 Table 49 Raw'!P64</f>
        <v>827.27294900000004</v>
      </c>
      <c r="N75" s="31">
        <f>'AEO 2023 Table 49 Raw'!Q64</f>
        <v>820.74218800000006</v>
      </c>
      <c r="O75" s="31">
        <f>'AEO 2023 Table 49 Raw'!R64</f>
        <v>813.97717299999999</v>
      </c>
      <c r="P75" s="31">
        <f>'AEO 2023 Table 49 Raw'!S64</f>
        <v>809.44793700000002</v>
      </c>
      <c r="Q75" s="31">
        <f>'AEO 2023 Table 49 Raw'!T64</f>
        <v>804.86724900000002</v>
      </c>
      <c r="R75" s="31">
        <f>'AEO 2023 Table 49 Raw'!U64</f>
        <v>804.27380400000004</v>
      </c>
      <c r="S75" s="31">
        <f>'AEO 2023 Table 49 Raw'!V64</f>
        <v>803.65301499999998</v>
      </c>
      <c r="T75" s="31">
        <f>'AEO 2023 Table 49 Raw'!W64</f>
        <v>803.74835199999995</v>
      </c>
      <c r="U75" s="31">
        <f>'AEO 2023 Table 49 Raw'!X64</f>
        <v>804.90423599999997</v>
      </c>
      <c r="V75" s="31">
        <f>'AEO 2023 Table 49 Raw'!Y64</f>
        <v>806.42053199999998</v>
      </c>
      <c r="W75" s="31">
        <f>'AEO 2023 Table 49 Raw'!Z64</f>
        <v>809.15692100000001</v>
      </c>
      <c r="X75" s="31">
        <f>'AEO 2023 Table 49 Raw'!AA64</f>
        <v>813.02740500000004</v>
      </c>
      <c r="Y75" s="31">
        <f>'AEO 2023 Table 49 Raw'!AB64</f>
        <v>817.48468000000003</v>
      </c>
      <c r="Z75" s="31">
        <f>'AEO 2023 Table 49 Raw'!AC64</f>
        <v>821.82128899999998</v>
      </c>
      <c r="AA75" s="31">
        <f>'AEO 2023 Table 49 Raw'!AD64</f>
        <v>826.55474900000002</v>
      </c>
      <c r="AB75" s="31">
        <f>'AEO 2023 Table 49 Raw'!AE64</f>
        <v>831.33837900000003</v>
      </c>
      <c r="AC75" s="31">
        <f>'AEO 2023 Table 49 Raw'!AF64</f>
        <v>836.18963599999995</v>
      </c>
      <c r="AD75" s="31">
        <f>'AEO 2023 Table 49 Raw'!AG64</f>
        <v>842.79064900000003</v>
      </c>
      <c r="AE75" s="31">
        <f>'AEO 2023 Table 49 Raw'!AH64</f>
        <v>850.25305200000003</v>
      </c>
      <c r="AF75" s="52">
        <f>'AEO 2023 Table 49 Raw'!AI64</f>
        <v>-5.0000000000000001E-3</v>
      </c>
    </row>
    <row r="76" spans="1:32" ht="15" customHeight="1">
      <c r="B76" s="27" t="s">
        <v>2054</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52"/>
    </row>
    <row r="77" spans="1:32" ht="15" customHeight="1">
      <c r="A77" s="8" t="s">
        <v>2089</v>
      </c>
      <c r="B77" s="28" t="s">
        <v>2024</v>
      </c>
      <c r="C77" s="31">
        <f>'AEO 2023 Table 49 Raw'!F66</f>
        <v>4148.1689450000003</v>
      </c>
      <c r="D77" s="31">
        <f>'AEO 2023 Table 49 Raw'!G66</f>
        <v>4031.2768550000001</v>
      </c>
      <c r="E77" s="31">
        <f>'AEO 2023 Table 49 Raw'!H66</f>
        <v>3923.3715820000002</v>
      </c>
      <c r="F77" s="31">
        <f>'AEO 2023 Table 49 Raw'!I66</f>
        <v>3854.0532229999999</v>
      </c>
      <c r="G77" s="31">
        <f>'AEO 2023 Table 49 Raw'!J66</f>
        <v>3806.7148440000001</v>
      </c>
      <c r="H77" s="31">
        <f>'AEO 2023 Table 49 Raw'!K66</f>
        <v>3750.2373050000001</v>
      </c>
      <c r="I77" s="31">
        <f>'AEO 2023 Table 49 Raw'!L66</f>
        <v>3693.4155270000001</v>
      </c>
      <c r="J77" s="31">
        <f>'AEO 2023 Table 49 Raw'!M66</f>
        <v>3630.9484859999998</v>
      </c>
      <c r="K77" s="31">
        <f>'AEO 2023 Table 49 Raw'!N66</f>
        <v>3571.5920409999999</v>
      </c>
      <c r="L77" s="31">
        <f>'AEO 2023 Table 49 Raw'!O66</f>
        <v>3516.5554200000001</v>
      </c>
      <c r="M77" s="31">
        <f>'AEO 2023 Table 49 Raw'!P66</f>
        <v>3472.7036130000001</v>
      </c>
      <c r="N77" s="31">
        <f>'AEO 2023 Table 49 Raw'!Q66</f>
        <v>3426.9506839999999</v>
      </c>
      <c r="O77" s="31">
        <f>'AEO 2023 Table 49 Raw'!R66</f>
        <v>3378.28125</v>
      </c>
      <c r="P77" s="31">
        <f>'AEO 2023 Table 49 Raw'!S66</f>
        <v>3336.9165039999998</v>
      </c>
      <c r="Q77" s="31">
        <f>'AEO 2023 Table 49 Raw'!T66</f>
        <v>3294.4421390000002</v>
      </c>
      <c r="R77" s="31">
        <f>'AEO 2023 Table 49 Raw'!U66</f>
        <v>3266.608643</v>
      </c>
      <c r="S77" s="31">
        <f>'AEO 2023 Table 49 Raw'!V66</f>
        <v>3244.7055660000001</v>
      </c>
      <c r="T77" s="31">
        <f>'AEO 2023 Table 49 Raw'!W66</f>
        <v>3221.592529</v>
      </c>
      <c r="U77" s="31">
        <f>'AEO 2023 Table 49 Raw'!X66</f>
        <v>3204.0227049999999</v>
      </c>
      <c r="V77" s="31">
        <f>'AEO 2023 Table 49 Raw'!Y66</f>
        <v>3185.608643</v>
      </c>
      <c r="W77" s="31">
        <f>'AEO 2023 Table 49 Raw'!Z66</f>
        <v>3171.5009770000001</v>
      </c>
      <c r="X77" s="31">
        <f>'AEO 2023 Table 49 Raw'!AA66</f>
        <v>3157.0290530000002</v>
      </c>
      <c r="Y77" s="31">
        <f>'AEO 2023 Table 49 Raw'!AB66</f>
        <v>3141.9304200000001</v>
      </c>
      <c r="Z77" s="31">
        <f>'AEO 2023 Table 49 Raw'!AC66</f>
        <v>3125.6206050000001</v>
      </c>
      <c r="AA77" s="31">
        <f>'AEO 2023 Table 49 Raw'!AD66</f>
        <v>3109.5190429999998</v>
      </c>
      <c r="AB77" s="31">
        <f>'AEO 2023 Table 49 Raw'!AE66</f>
        <v>3091.6689449999999</v>
      </c>
      <c r="AC77" s="31">
        <f>'AEO 2023 Table 49 Raw'!AF66</f>
        <v>3072.7773440000001</v>
      </c>
      <c r="AD77" s="31">
        <f>'AEO 2023 Table 49 Raw'!AG66</f>
        <v>3059.4216310000002</v>
      </c>
      <c r="AE77" s="31">
        <f>'AEO 2023 Table 49 Raw'!AH66</f>
        <v>3049.4814449999999</v>
      </c>
      <c r="AF77" s="52">
        <f>'AEO 2023 Table 49 Raw'!AI66</f>
        <v>-1.0999999999999999E-2</v>
      </c>
    </row>
    <row r="78" spans="1:32" ht="15" customHeight="1">
      <c r="A78" s="8" t="s">
        <v>2090</v>
      </c>
      <c r="B78" s="28" t="s">
        <v>2026</v>
      </c>
      <c r="C78" s="31">
        <f>'AEO 2023 Table 49 Raw'!F67</f>
        <v>3.9627940000000001</v>
      </c>
      <c r="D78" s="31">
        <f>'AEO 2023 Table 49 Raw'!G67</f>
        <v>3.8460070000000002</v>
      </c>
      <c r="E78" s="31">
        <f>'AEO 2023 Table 49 Raw'!H67</f>
        <v>3.804529</v>
      </c>
      <c r="F78" s="31">
        <f>'AEO 2023 Table 49 Raw'!I67</f>
        <v>3.841955</v>
      </c>
      <c r="G78" s="31">
        <f>'AEO 2023 Table 49 Raw'!J67</f>
        <v>3.9621430000000002</v>
      </c>
      <c r="H78" s="31">
        <f>'AEO 2023 Table 49 Raw'!K67</f>
        <v>4.1158770000000002</v>
      </c>
      <c r="I78" s="31">
        <f>'AEO 2023 Table 49 Raw'!L67</f>
        <v>4.2837519999999998</v>
      </c>
      <c r="J78" s="31">
        <f>'AEO 2023 Table 49 Raw'!M67</f>
        <v>4.4468259999999997</v>
      </c>
      <c r="K78" s="31">
        <f>'AEO 2023 Table 49 Raw'!N67</f>
        <v>4.6316410000000001</v>
      </c>
      <c r="L78" s="31">
        <f>'AEO 2023 Table 49 Raw'!O67</f>
        <v>4.8100990000000001</v>
      </c>
      <c r="M78" s="31">
        <f>'AEO 2023 Table 49 Raw'!P67</f>
        <v>4.9843229999999998</v>
      </c>
      <c r="N78" s="31">
        <f>'AEO 2023 Table 49 Raw'!Q67</f>
        <v>5.1373819999999997</v>
      </c>
      <c r="O78" s="31">
        <f>'AEO 2023 Table 49 Raw'!R67</f>
        <v>5.265428</v>
      </c>
      <c r="P78" s="31">
        <f>'AEO 2023 Table 49 Raw'!S67</f>
        <v>5.3822130000000001</v>
      </c>
      <c r="Q78" s="31">
        <f>'AEO 2023 Table 49 Raw'!T67</f>
        <v>5.4628730000000001</v>
      </c>
      <c r="R78" s="31">
        <f>'AEO 2023 Table 49 Raw'!U67</f>
        <v>5.5420579999999999</v>
      </c>
      <c r="S78" s="31">
        <f>'AEO 2023 Table 49 Raw'!V67</f>
        <v>5.6001430000000001</v>
      </c>
      <c r="T78" s="31">
        <f>'AEO 2023 Table 49 Raw'!W67</f>
        <v>5.6377040000000003</v>
      </c>
      <c r="U78" s="31">
        <f>'AEO 2023 Table 49 Raw'!X67</f>
        <v>5.6738970000000002</v>
      </c>
      <c r="V78" s="31">
        <f>'AEO 2023 Table 49 Raw'!Y67</f>
        <v>5.7021569999999997</v>
      </c>
      <c r="W78" s="31">
        <f>'AEO 2023 Table 49 Raw'!Z67</f>
        <v>5.7064909999999998</v>
      </c>
      <c r="X78" s="31">
        <f>'AEO 2023 Table 49 Raw'!AA67</f>
        <v>5.7013220000000002</v>
      </c>
      <c r="Y78" s="31">
        <f>'AEO 2023 Table 49 Raw'!AB67</f>
        <v>5.7074999999999996</v>
      </c>
      <c r="Z78" s="31">
        <f>'AEO 2023 Table 49 Raw'!AC67</f>
        <v>5.7172200000000002</v>
      </c>
      <c r="AA78" s="31">
        <f>'AEO 2023 Table 49 Raw'!AD67</f>
        <v>5.7331320000000003</v>
      </c>
      <c r="AB78" s="31">
        <f>'AEO 2023 Table 49 Raw'!AE67</f>
        <v>5.7496049999999999</v>
      </c>
      <c r="AC78" s="31">
        <f>'AEO 2023 Table 49 Raw'!AF67</f>
        <v>5.7660749999999998</v>
      </c>
      <c r="AD78" s="31">
        <f>'AEO 2023 Table 49 Raw'!AG67</f>
        <v>5.7918760000000002</v>
      </c>
      <c r="AE78" s="31">
        <f>'AEO 2023 Table 49 Raw'!AH67</f>
        <v>5.8238260000000004</v>
      </c>
      <c r="AF78" s="52">
        <f>'AEO 2023 Table 49 Raw'!AI67</f>
        <v>1.4E-2</v>
      </c>
    </row>
    <row r="79" spans="1:32" ht="15" customHeight="1">
      <c r="A79" s="8" t="s">
        <v>2091</v>
      </c>
      <c r="B79" s="28" t="s">
        <v>1670</v>
      </c>
      <c r="C79" s="31">
        <f>'AEO 2023 Table 49 Raw'!F68</f>
        <v>0.56835999999999998</v>
      </c>
      <c r="D79" s="31">
        <f>'AEO 2023 Table 49 Raw'!G68</f>
        <v>0.60670599999999997</v>
      </c>
      <c r="E79" s="31">
        <f>'AEO 2023 Table 49 Raw'!H68</f>
        <v>0.64312599999999998</v>
      </c>
      <c r="F79" s="31">
        <f>'AEO 2023 Table 49 Raw'!I68</f>
        <v>0.68250599999999995</v>
      </c>
      <c r="G79" s="31">
        <f>'AEO 2023 Table 49 Raw'!J68</f>
        <v>0.72353500000000004</v>
      </c>
      <c r="H79" s="31">
        <f>'AEO 2023 Table 49 Raw'!K68</f>
        <v>0.75692199999999998</v>
      </c>
      <c r="I79" s="31">
        <f>'AEO 2023 Table 49 Raw'!L68</f>
        <v>0.782138</v>
      </c>
      <c r="J79" s="31">
        <f>'AEO 2023 Table 49 Raw'!M68</f>
        <v>0.79613500000000004</v>
      </c>
      <c r="K79" s="31">
        <f>'AEO 2023 Table 49 Raw'!N68</f>
        <v>0.80374400000000001</v>
      </c>
      <c r="L79" s="31">
        <f>'AEO 2023 Table 49 Raw'!O68</f>
        <v>0.80603999999999998</v>
      </c>
      <c r="M79" s="31">
        <f>'AEO 2023 Table 49 Raw'!P68</f>
        <v>0.80596699999999999</v>
      </c>
      <c r="N79" s="31">
        <f>'AEO 2023 Table 49 Raw'!Q68</f>
        <v>0.804809</v>
      </c>
      <c r="O79" s="31">
        <f>'AEO 2023 Table 49 Raw'!R68</f>
        <v>0.80398999999999998</v>
      </c>
      <c r="P79" s="31">
        <f>'AEO 2023 Table 49 Raw'!S68</f>
        <v>0.80492399999999997</v>
      </c>
      <c r="Q79" s="31">
        <f>'AEO 2023 Table 49 Raw'!T68</f>
        <v>0.80324899999999999</v>
      </c>
      <c r="R79" s="31">
        <f>'AEO 2023 Table 49 Raw'!U68</f>
        <v>0.803678</v>
      </c>
      <c r="S79" s="31">
        <f>'AEO 2023 Table 49 Raw'!V68</f>
        <v>0.80220499999999995</v>
      </c>
      <c r="T79" s="31">
        <f>'AEO 2023 Table 49 Raw'!W68</f>
        <v>0.79977500000000001</v>
      </c>
      <c r="U79" s="31">
        <f>'AEO 2023 Table 49 Raw'!X68</f>
        <v>0.79792799999999997</v>
      </c>
      <c r="V79" s="31">
        <f>'AEO 2023 Table 49 Raw'!Y68</f>
        <v>0.79701900000000003</v>
      </c>
      <c r="W79" s="31">
        <f>'AEO 2023 Table 49 Raw'!Z68</f>
        <v>0.79640699999999998</v>
      </c>
      <c r="X79" s="31">
        <f>'AEO 2023 Table 49 Raw'!AA68</f>
        <v>0.79543399999999997</v>
      </c>
      <c r="Y79" s="31">
        <f>'AEO 2023 Table 49 Raw'!AB68</f>
        <v>0.79418699999999998</v>
      </c>
      <c r="Z79" s="31">
        <f>'AEO 2023 Table 49 Raw'!AC68</f>
        <v>0.79286000000000001</v>
      </c>
      <c r="AA79" s="31">
        <f>'AEO 2023 Table 49 Raw'!AD68</f>
        <v>0.79214099999999998</v>
      </c>
      <c r="AB79" s="31">
        <f>'AEO 2023 Table 49 Raw'!AE68</f>
        <v>0.79139000000000004</v>
      </c>
      <c r="AC79" s="31">
        <f>'AEO 2023 Table 49 Raw'!AF68</f>
        <v>0.79042599999999996</v>
      </c>
      <c r="AD79" s="31">
        <f>'AEO 2023 Table 49 Raw'!AG68</f>
        <v>0.78996599999999995</v>
      </c>
      <c r="AE79" s="31">
        <f>'AEO 2023 Table 49 Raw'!AH68</f>
        <v>0.78929800000000006</v>
      </c>
      <c r="AF79" s="52">
        <f>'AEO 2023 Table 49 Raw'!AI68</f>
        <v>1.2E-2</v>
      </c>
    </row>
    <row r="80" spans="1:32" ht="15" customHeight="1">
      <c r="A80" s="8" t="s">
        <v>2092</v>
      </c>
      <c r="B80" s="28" t="s">
        <v>2029</v>
      </c>
      <c r="C80" s="31">
        <f>'AEO 2023 Table 49 Raw'!F69</f>
        <v>50.280738999999997</v>
      </c>
      <c r="D80" s="31">
        <f>'AEO 2023 Table 49 Raw'!G69</f>
        <v>50.068455</v>
      </c>
      <c r="E80" s="31">
        <f>'AEO 2023 Table 49 Raw'!H69</f>
        <v>49.655692999999999</v>
      </c>
      <c r="F80" s="31">
        <f>'AEO 2023 Table 49 Raw'!I69</f>
        <v>49.359779000000003</v>
      </c>
      <c r="G80" s="31">
        <f>'AEO 2023 Table 49 Raw'!J69</f>
        <v>48.977187999999998</v>
      </c>
      <c r="H80" s="31">
        <f>'AEO 2023 Table 49 Raw'!K69</f>
        <v>48.107246000000004</v>
      </c>
      <c r="I80" s="31">
        <f>'AEO 2023 Table 49 Raw'!L69</f>
        <v>46.838107999999998</v>
      </c>
      <c r="J80" s="31">
        <f>'AEO 2023 Table 49 Raw'!M69</f>
        <v>45.236046000000002</v>
      </c>
      <c r="K80" s="31">
        <f>'AEO 2023 Table 49 Raw'!N69</f>
        <v>43.567093</v>
      </c>
      <c r="L80" s="31">
        <f>'AEO 2023 Table 49 Raw'!O69</f>
        <v>42.027355</v>
      </c>
      <c r="M80" s="31">
        <f>'AEO 2023 Table 49 Raw'!P69</f>
        <v>40.837364000000001</v>
      </c>
      <c r="N80" s="31">
        <f>'AEO 2023 Table 49 Raw'!Q69</f>
        <v>39.986961000000001</v>
      </c>
      <c r="O80" s="31">
        <f>'AEO 2023 Table 49 Raw'!R69</f>
        <v>39.485703000000001</v>
      </c>
      <c r="P80" s="31">
        <f>'AEO 2023 Table 49 Raw'!S69</f>
        <v>39.368915999999999</v>
      </c>
      <c r="Q80" s="31">
        <f>'AEO 2023 Table 49 Raw'!T69</f>
        <v>39.458328000000002</v>
      </c>
      <c r="R80" s="31">
        <f>'AEO 2023 Table 49 Raw'!U69</f>
        <v>39.932766000000001</v>
      </c>
      <c r="S80" s="31">
        <f>'AEO 2023 Table 49 Raw'!V69</f>
        <v>40.665218000000003</v>
      </c>
      <c r="T80" s="31">
        <f>'AEO 2023 Table 49 Raw'!W69</f>
        <v>41.599049000000001</v>
      </c>
      <c r="U80" s="31">
        <f>'AEO 2023 Table 49 Raw'!X69</f>
        <v>42.818123</v>
      </c>
      <c r="V80" s="31">
        <f>'AEO 2023 Table 49 Raw'!Y69</f>
        <v>44.241703000000001</v>
      </c>
      <c r="W80" s="31">
        <f>'AEO 2023 Table 49 Raw'!Z69</f>
        <v>45.859436000000002</v>
      </c>
      <c r="X80" s="31">
        <f>'AEO 2023 Table 49 Raw'!AA69</f>
        <v>47.627850000000002</v>
      </c>
      <c r="Y80" s="31">
        <f>'AEO 2023 Table 49 Raw'!AB69</f>
        <v>49.540225999999997</v>
      </c>
      <c r="Z80" s="31">
        <f>'AEO 2023 Table 49 Raw'!AC69</f>
        <v>51.565514</v>
      </c>
      <c r="AA80" s="31">
        <f>'AEO 2023 Table 49 Raw'!AD69</f>
        <v>53.733218999999998</v>
      </c>
      <c r="AB80" s="31">
        <f>'AEO 2023 Table 49 Raw'!AE69</f>
        <v>56.009075000000003</v>
      </c>
      <c r="AC80" s="31">
        <f>'AEO 2023 Table 49 Raw'!AF69</f>
        <v>58.349373</v>
      </c>
      <c r="AD80" s="31">
        <f>'AEO 2023 Table 49 Raw'!AG69</f>
        <v>60.919922</v>
      </c>
      <c r="AE80" s="31">
        <f>'AEO 2023 Table 49 Raw'!AH69</f>
        <v>63.711185</v>
      </c>
      <c r="AF80" s="52">
        <f>'AEO 2023 Table 49 Raw'!AI69</f>
        <v>8.0000000000000002E-3</v>
      </c>
    </row>
    <row r="81" spans="1:32" ht="15" customHeight="1">
      <c r="A81" s="8" t="s">
        <v>2093</v>
      </c>
      <c r="B81" s="28" t="s">
        <v>2031</v>
      </c>
      <c r="C81" s="31">
        <f>'AEO 2023 Table 49 Raw'!F70</f>
        <v>0</v>
      </c>
      <c r="D81" s="31">
        <f>'AEO 2023 Table 49 Raw'!G70</f>
        <v>0</v>
      </c>
      <c r="E81" s="31">
        <f>'AEO 2023 Table 49 Raw'!H70</f>
        <v>0</v>
      </c>
      <c r="F81" s="31">
        <f>'AEO 2023 Table 49 Raw'!I70</f>
        <v>0</v>
      </c>
      <c r="G81" s="31">
        <f>'AEO 2023 Table 49 Raw'!J70</f>
        <v>0</v>
      </c>
      <c r="H81" s="31">
        <f>'AEO 2023 Table 49 Raw'!K70</f>
        <v>0</v>
      </c>
      <c r="I81" s="31">
        <f>'AEO 2023 Table 49 Raw'!L70</f>
        <v>0</v>
      </c>
      <c r="J81" s="31">
        <f>'AEO 2023 Table 49 Raw'!M70</f>
        <v>0</v>
      </c>
      <c r="K81" s="31">
        <f>'AEO 2023 Table 49 Raw'!N70</f>
        <v>0</v>
      </c>
      <c r="L81" s="31">
        <f>'AEO 2023 Table 49 Raw'!O70</f>
        <v>0</v>
      </c>
      <c r="M81" s="31">
        <f>'AEO 2023 Table 49 Raw'!P70</f>
        <v>0</v>
      </c>
      <c r="N81" s="31">
        <f>'AEO 2023 Table 49 Raw'!Q70</f>
        <v>0</v>
      </c>
      <c r="O81" s="31">
        <f>'AEO 2023 Table 49 Raw'!R70</f>
        <v>0</v>
      </c>
      <c r="P81" s="31">
        <f>'AEO 2023 Table 49 Raw'!S70</f>
        <v>0</v>
      </c>
      <c r="Q81" s="31">
        <f>'AEO 2023 Table 49 Raw'!T70</f>
        <v>0</v>
      </c>
      <c r="R81" s="31">
        <f>'AEO 2023 Table 49 Raw'!U70</f>
        <v>0</v>
      </c>
      <c r="S81" s="31">
        <f>'AEO 2023 Table 49 Raw'!V70</f>
        <v>0</v>
      </c>
      <c r="T81" s="31">
        <f>'AEO 2023 Table 49 Raw'!W70</f>
        <v>0</v>
      </c>
      <c r="U81" s="31">
        <f>'AEO 2023 Table 49 Raw'!X70</f>
        <v>0</v>
      </c>
      <c r="V81" s="31">
        <f>'AEO 2023 Table 49 Raw'!Y70</f>
        <v>0</v>
      </c>
      <c r="W81" s="31">
        <f>'AEO 2023 Table 49 Raw'!Z70</f>
        <v>0</v>
      </c>
      <c r="X81" s="31">
        <f>'AEO 2023 Table 49 Raw'!AA70</f>
        <v>0</v>
      </c>
      <c r="Y81" s="31">
        <f>'AEO 2023 Table 49 Raw'!AB70</f>
        <v>0</v>
      </c>
      <c r="Z81" s="31">
        <f>'AEO 2023 Table 49 Raw'!AC70</f>
        <v>0</v>
      </c>
      <c r="AA81" s="31">
        <f>'AEO 2023 Table 49 Raw'!AD70</f>
        <v>0</v>
      </c>
      <c r="AB81" s="31">
        <f>'AEO 2023 Table 49 Raw'!AE70</f>
        <v>0</v>
      </c>
      <c r="AC81" s="31">
        <f>'AEO 2023 Table 49 Raw'!AF70</f>
        <v>0</v>
      </c>
      <c r="AD81" s="31">
        <f>'AEO 2023 Table 49 Raw'!AG70</f>
        <v>0</v>
      </c>
      <c r="AE81" s="31">
        <f>'AEO 2023 Table 49 Raw'!AH70</f>
        <v>0</v>
      </c>
      <c r="AF81" s="52" t="str">
        <f>'AEO 2023 Table 49 Raw'!AI70</f>
        <v>- -</v>
      </c>
    </row>
    <row r="82" spans="1:32" ht="15" customHeight="1">
      <c r="A82" s="8" t="s">
        <v>2094</v>
      </c>
      <c r="B82" s="28" t="s">
        <v>2033</v>
      </c>
      <c r="C82" s="31">
        <f>'AEO 2023 Table 49 Raw'!F71</f>
        <v>4.6922999999999999E-2</v>
      </c>
      <c r="D82" s="31">
        <f>'AEO 2023 Table 49 Raw'!G71</f>
        <v>5.4698999999999998E-2</v>
      </c>
      <c r="E82" s="31">
        <f>'AEO 2023 Table 49 Raw'!H71</f>
        <v>6.1366999999999998E-2</v>
      </c>
      <c r="F82" s="31">
        <f>'AEO 2023 Table 49 Raw'!I71</f>
        <v>6.7617999999999998E-2</v>
      </c>
      <c r="G82" s="31">
        <f>'AEO 2023 Table 49 Raw'!J71</f>
        <v>7.3111999999999996E-2</v>
      </c>
      <c r="H82" s="31">
        <f>'AEO 2023 Table 49 Raw'!K71</f>
        <v>7.7225000000000002E-2</v>
      </c>
      <c r="I82" s="31">
        <f>'AEO 2023 Table 49 Raw'!L71</f>
        <v>8.0045000000000005E-2</v>
      </c>
      <c r="J82" s="31">
        <f>'AEO 2023 Table 49 Raw'!M71</f>
        <v>8.1566E-2</v>
      </c>
      <c r="K82" s="31">
        <f>'AEO 2023 Table 49 Raw'!N71</f>
        <v>8.2086999999999993E-2</v>
      </c>
      <c r="L82" s="31">
        <f>'AEO 2023 Table 49 Raw'!O71</f>
        <v>8.1693000000000002E-2</v>
      </c>
      <c r="M82" s="31">
        <f>'AEO 2023 Table 49 Raw'!P71</f>
        <v>8.0528000000000002E-2</v>
      </c>
      <c r="N82" s="31">
        <f>'AEO 2023 Table 49 Raw'!Q71</f>
        <v>7.8351000000000004E-2</v>
      </c>
      <c r="O82" s="31">
        <f>'AEO 2023 Table 49 Raw'!R71</f>
        <v>7.5394000000000003E-2</v>
      </c>
      <c r="P82" s="31">
        <f>'AEO 2023 Table 49 Raw'!S71</f>
        <v>7.2048000000000001E-2</v>
      </c>
      <c r="Q82" s="31">
        <f>'AEO 2023 Table 49 Raw'!T71</f>
        <v>6.8336999999999995E-2</v>
      </c>
      <c r="R82" s="31">
        <f>'AEO 2023 Table 49 Raw'!U71</f>
        <v>6.4832000000000001E-2</v>
      </c>
      <c r="S82" s="31">
        <f>'AEO 2023 Table 49 Raw'!V71</f>
        <v>6.1281000000000002E-2</v>
      </c>
      <c r="T82" s="31">
        <f>'AEO 2023 Table 49 Raw'!W71</f>
        <v>5.7109E-2</v>
      </c>
      <c r="U82" s="31">
        <f>'AEO 2023 Table 49 Raw'!X71</f>
        <v>5.2908999999999998E-2</v>
      </c>
      <c r="V82" s="31">
        <f>'AEO 2023 Table 49 Raw'!Y71</f>
        <v>4.9218999999999999E-2</v>
      </c>
      <c r="W82" s="31">
        <f>'AEO 2023 Table 49 Raw'!Z71</f>
        <v>4.6171999999999998E-2</v>
      </c>
      <c r="X82" s="31">
        <f>'AEO 2023 Table 49 Raw'!AA71</f>
        <v>4.3128E-2</v>
      </c>
      <c r="Y82" s="31">
        <f>'AEO 2023 Table 49 Raw'!AB71</f>
        <v>4.0410000000000001E-2</v>
      </c>
      <c r="Z82" s="31">
        <f>'AEO 2023 Table 49 Raw'!AC71</f>
        <v>3.7878000000000002E-2</v>
      </c>
      <c r="AA82" s="31">
        <f>'AEO 2023 Table 49 Raw'!AD71</f>
        <v>3.5562999999999997E-2</v>
      </c>
      <c r="AB82" s="31">
        <f>'AEO 2023 Table 49 Raw'!AE71</f>
        <v>3.3422E-2</v>
      </c>
      <c r="AC82" s="31">
        <f>'AEO 2023 Table 49 Raw'!AF71</f>
        <v>3.1433000000000003E-2</v>
      </c>
      <c r="AD82" s="31">
        <f>'AEO 2023 Table 49 Raw'!AG71</f>
        <v>2.9628999999999999E-2</v>
      </c>
      <c r="AE82" s="31">
        <f>'AEO 2023 Table 49 Raw'!AH71</f>
        <v>2.7977999999999999E-2</v>
      </c>
      <c r="AF82" s="52">
        <f>'AEO 2023 Table 49 Raw'!AI71</f>
        <v>-1.7999999999999999E-2</v>
      </c>
    </row>
    <row r="83" spans="1:32" ht="15" customHeight="1">
      <c r="A83" s="8" t="s">
        <v>2095</v>
      </c>
      <c r="B83" s="28" t="s">
        <v>2035</v>
      </c>
      <c r="C83" s="31">
        <f>'AEO 2023 Table 49 Raw'!F72</f>
        <v>0</v>
      </c>
      <c r="D83" s="31">
        <f>'AEO 2023 Table 49 Raw'!G72</f>
        <v>0</v>
      </c>
      <c r="E83" s="31">
        <f>'AEO 2023 Table 49 Raw'!H72</f>
        <v>9.3968999999999997E-2</v>
      </c>
      <c r="F83" s="31">
        <f>'AEO 2023 Table 49 Raw'!I72</f>
        <v>0.10784000000000001</v>
      </c>
      <c r="G83" s="31">
        <f>'AEO 2023 Table 49 Raw'!J72</f>
        <v>0.12324599999999999</v>
      </c>
      <c r="H83" s="31">
        <f>'AEO 2023 Table 49 Raw'!K72</f>
        <v>0.138739</v>
      </c>
      <c r="I83" s="31">
        <f>'AEO 2023 Table 49 Raw'!L72</f>
        <v>0.154194</v>
      </c>
      <c r="J83" s="31">
        <f>'AEO 2023 Table 49 Raw'!M72</f>
        <v>0.16878799999999999</v>
      </c>
      <c r="K83" s="31">
        <f>'AEO 2023 Table 49 Raw'!N72</f>
        <v>0.18259400000000001</v>
      </c>
      <c r="L83" s="31">
        <f>'AEO 2023 Table 49 Raw'!O72</f>
        <v>0.19550100000000001</v>
      </c>
      <c r="M83" s="31">
        <f>'AEO 2023 Table 49 Raw'!P72</f>
        <v>0.207788</v>
      </c>
      <c r="N83" s="31">
        <f>'AEO 2023 Table 49 Raw'!Q72</f>
        <v>0.21850600000000001</v>
      </c>
      <c r="O83" s="31">
        <f>'AEO 2023 Table 49 Raw'!R72</f>
        <v>0.227493</v>
      </c>
      <c r="P83" s="31">
        <f>'AEO 2023 Table 49 Raw'!S72</f>
        <v>0.235429</v>
      </c>
      <c r="Q83" s="31">
        <f>'AEO 2023 Table 49 Raw'!T72</f>
        <v>0.24181</v>
      </c>
      <c r="R83" s="31">
        <f>'AEO 2023 Table 49 Raw'!U72</f>
        <v>0.24799399999999999</v>
      </c>
      <c r="S83" s="31">
        <f>'AEO 2023 Table 49 Raw'!V72</f>
        <v>0.253774</v>
      </c>
      <c r="T83" s="31">
        <f>'AEO 2023 Table 49 Raw'!W72</f>
        <v>0.25946200000000003</v>
      </c>
      <c r="U83" s="31">
        <f>'AEO 2023 Table 49 Raw'!X72</f>
        <v>0.26647300000000002</v>
      </c>
      <c r="V83" s="31">
        <f>'AEO 2023 Table 49 Raw'!Y72</f>
        <v>0.27532699999999999</v>
      </c>
      <c r="W83" s="31">
        <f>'AEO 2023 Table 49 Raw'!Z72</f>
        <v>0.28709600000000002</v>
      </c>
      <c r="X83" s="31">
        <f>'AEO 2023 Table 49 Raw'!AA72</f>
        <v>0.297709</v>
      </c>
      <c r="Y83" s="31">
        <f>'AEO 2023 Table 49 Raw'!AB72</f>
        <v>0.30827700000000002</v>
      </c>
      <c r="Z83" s="31">
        <f>'AEO 2023 Table 49 Raw'!AC72</f>
        <v>0.32179400000000002</v>
      </c>
      <c r="AA83" s="31">
        <f>'AEO 2023 Table 49 Raw'!AD72</f>
        <v>0.34068999999999999</v>
      </c>
      <c r="AB83" s="31">
        <f>'AEO 2023 Table 49 Raw'!AE72</f>
        <v>0.35961700000000002</v>
      </c>
      <c r="AC83" s="31">
        <f>'AEO 2023 Table 49 Raw'!AF72</f>
        <v>0.38024000000000002</v>
      </c>
      <c r="AD83" s="31">
        <f>'AEO 2023 Table 49 Raw'!AG72</f>
        <v>0.403499</v>
      </c>
      <c r="AE83" s="31">
        <f>'AEO 2023 Table 49 Raw'!AH72</f>
        <v>0.42918600000000001</v>
      </c>
      <c r="AF83" s="52" t="str">
        <f>'AEO 2023 Table 49 Raw'!AI72</f>
        <v>- -</v>
      </c>
    </row>
    <row r="84" spans="1:32" ht="15" customHeight="1">
      <c r="A84" s="8" t="s">
        <v>2096</v>
      </c>
      <c r="B84" s="28" t="s">
        <v>2037</v>
      </c>
      <c r="C84" s="31">
        <f>'AEO 2023 Table 49 Raw'!F73</f>
        <v>0</v>
      </c>
      <c r="D84" s="31">
        <f>'AEO 2023 Table 49 Raw'!G73</f>
        <v>0</v>
      </c>
      <c r="E84" s="31">
        <f>'AEO 2023 Table 49 Raw'!H73</f>
        <v>0.20038</v>
      </c>
      <c r="F84" s="31">
        <f>'AEO 2023 Table 49 Raw'!I73</f>
        <v>0.227545</v>
      </c>
      <c r="G84" s="31">
        <f>'AEO 2023 Table 49 Raw'!J73</f>
        <v>0.25758599999999998</v>
      </c>
      <c r="H84" s="31">
        <f>'AEO 2023 Table 49 Raw'!K73</f>
        <v>0.287607</v>
      </c>
      <c r="I84" s="31">
        <f>'AEO 2023 Table 49 Raw'!L73</f>
        <v>0.31698300000000001</v>
      </c>
      <c r="J84" s="31">
        <f>'AEO 2023 Table 49 Raw'!M73</f>
        <v>0.34418100000000001</v>
      </c>
      <c r="K84" s="31">
        <f>'AEO 2023 Table 49 Raw'!N73</f>
        <v>0.36947000000000002</v>
      </c>
      <c r="L84" s="31">
        <f>'AEO 2023 Table 49 Raw'!O73</f>
        <v>0.39272800000000002</v>
      </c>
      <c r="M84" s="31">
        <f>'AEO 2023 Table 49 Raw'!P73</f>
        <v>0.41434799999999999</v>
      </c>
      <c r="N84" s="31">
        <f>'AEO 2023 Table 49 Raw'!Q73</f>
        <v>0.43237199999999998</v>
      </c>
      <c r="O84" s="31">
        <f>'AEO 2023 Table 49 Raw'!R73</f>
        <v>0.44650499999999999</v>
      </c>
      <c r="P84" s="31">
        <f>'AEO 2023 Table 49 Raw'!S73</f>
        <v>0.45807900000000001</v>
      </c>
      <c r="Q84" s="31">
        <f>'AEO 2023 Table 49 Raw'!T73</f>
        <v>0.46613700000000002</v>
      </c>
      <c r="R84" s="31">
        <f>'AEO 2023 Table 49 Raw'!U73</f>
        <v>0.47335500000000003</v>
      </c>
      <c r="S84" s="31">
        <f>'AEO 2023 Table 49 Raw'!V73</f>
        <v>0.479375</v>
      </c>
      <c r="T84" s="31">
        <f>'AEO 2023 Table 49 Raw'!W73</f>
        <v>0.48491600000000001</v>
      </c>
      <c r="U84" s="31">
        <f>'AEO 2023 Table 49 Raw'!X73</f>
        <v>0.49279499999999998</v>
      </c>
      <c r="V84" s="31">
        <f>'AEO 2023 Table 49 Raw'!Y73</f>
        <v>0.50410500000000003</v>
      </c>
      <c r="W84" s="31">
        <f>'AEO 2023 Table 49 Raw'!Z73</f>
        <v>0.52083800000000002</v>
      </c>
      <c r="X84" s="31">
        <f>'AEO 2023 Table 49 Raw'!AA73</f>
        <v>0.53412099999999996</v>
      </c>
      <c r="Y84" s="31">
        <f>'AEO 2023 Table 49 Raw'!AB73</f>
        <v>0.54621799999999998</v>
      </c>
      <c r="Z84" s="31">
        <f>'AEO 2023 Table 49 Raw'!AC73</f>
        <v>0.56340500000000004</v>
      </c>
      <c r="AA84" s="31">
        <f>'AEO 2023 Table 49 Raw'!AD73</f>
        <v>0.59040000000000004</v>
      </c>
      <c r="AB84" s="31">
        <f>'AEO 2023 Table 49 Raw'!AE73</f>
        <v>0.61546299999999998</v>
      </c>
      <c r="AC84" s="31">
        <f>'AEO 2023 Table 49 Raw'!AF73</f>
        <v>0.64187399999999994</v>
      </c>
      <c r="AD84" s="31">
        <f>'AEO 2023 Table 49 Raw'!AG73</f>
        <v>0.67086900000000005</v>
      </c>
      <c r="AE84" s="31">
        <f>'AEO 2023 Table 49 Raw'!AH73</f>
        <v>0.70177400000000001</v>
      </c>
      <c r="AF84" s="52" t="str">
        <f>'AEO 2023 Table 49 Raw'!AI73</f>
        <v>- -</v>
      </c>
    </row>
    <row r="85" spans="1:32" ht="15" customHeight="1">
      <c r="A85" s="8" t="s">
        <v>2097</v>
      </c>
      <c r="B85" s="28" t="s">
        <v>2039</v>
      </c>
      <c r="C85" s="31">
        <f>'AEO 2023 Table 49 Raw'!F74</f>
        <v>0</v>
      </c>
      <c r="D85" s="31">
        <f>'AEO 2023 Table 49 Raw'!G74</f>
        <v>0</v>
      </c>
      <c r="E85" s="31">
        <f>'AEO 2023 Table 49 Raw'!H74</f>
        <v>0.111358</v>
      </c>
      <c r="F85" s="31">
        <f>'AEO 2023 Table 49 Raw'!I74</f>
        <v>0.226552</v>
      </c>
      <c r="G85" s="31">
        <f>'AEO 2023 Table 49 Raw'!J74</f>
        <v>0.34701100000000001</v>
      </c>
      <c r="H85" s="31">
        <f>'AEO 2023 Table 49 Raw'!K74</f>
        <v>0.46850000000000003</v>
      </c>
      <c r="I85" s="31">
        <f>'AEO 2023 Table 49 Raw'!L74</f>
        <v>0.59016000000000002</v>
      </c>
      <c r="J85" s="31">
        <f>'AEO 2023 Table 49 Raw'!M74</f>
        <v>0.70980200000000004</v>
      </c>
      <c r="K85" s="31">
        <f>'AEO 2023 Table 49 Raw'!N74</f>
        <v>0.827546</v>
      </c>
      <c r="L85" s="31">
        <f>'AEO 2023 Table 49 Raw'!O74</f>
        <v>0.94406100000000004</v>
      </c>
      <c r="M85" s="31">
        <f>'AEO 2023 Table 49 Raw'!P74</f>
        <v>1.0617449999999999</v>
      </c>
      <c r="N85" s="31">
        <f>'AEO 2023 Table 49 Raw'!Q74</f>
        <v>1.1749270000000001</v>
      </c>
      <c r="O85" s="31">
        <f>'AEO 2023 Table 49 Raw'!R74</f>
        <v>1.2809429999999999</v>
      </c>
      <c r="P85" s="31">
        <f>'AEO 2023 Table 49 Raw'!S74</f>
        <v>1.3823890000000001</v>
      </c>
      <c r="Q85" s="31">
        <f>'AEO 2023 Table 49 Raw'!T74</f>
        <v>1.4753540000000001</v>
      </c>
      <c r="R85" s="31">
        <f>'AEO 2023 Table 49 Raw'!U74</f>
        <v>1.5660940000000001</v>
      </c>
      <c r="S85" s="31">
        <f>'AEO 2023 Table 49 Raw'!V74</f>
        <v>1.650725</v>
      </c>
      <c r="T85" s="31">
        <f>'AEO 2023 Table 49 Raw'!W74</f>
        <v>1.728137</v>
      </c>
      <c r="U85" s="31">
        <f>'AEO 2023 Table 49 Raw'!X74</f>
        <v>1.804441</v>
      </c>
      <c r="V85" s="31">
        <f>'AEO 2023 Table 49 Raw'!Y74</f>
        <v>1.880045</v>
      </c>
      <c r="W85" s="31">
        <f>'AEO 2023 Table 49 Raw'!Z74</f>
        <v>1.959276</v>
      </c>
      <c r="X85" s="31">
        <f>'AEO 2023 Table 49 Raw'!AA74</f>
        <v>2.0384820000000001</v>
      </c>
      <c r="Y85" s="31">
        <f>'AEO 2023 Table 49 Raw'!AB74</f>
        <v>2.1167880000000001</v>
      </c>
      <c r="Z85" s="31">
        <f>'AEO 2023 Table 49 Raw'!AC74</f>
        <v>2.1974689999999999</v>
      </c>
      <c r="AA85" s="31">
        <f>'AEO 2023 Table 49 Raw'!AD74</f>
        <v>2.2879350000000001</v>
      </c>
      <c r="AB85" s="31">
        <f>'AEO 2023 Table 49 Raw'!AE74</f>
        <v>2.3849619999999998</v>
      </c>
      <c r="AC85" s="31">
        <f>'AEO 2023 Table 49 Raw'!AF74</f>
        <v>2.4892069999999999</v>
      </c>
      <c r="AD85" s="31">
        <f>'AEO 2023 Table 49 Raw'!AG74</f>
        <v>2.6072109999999999</v>
      </c>
      <c r="AE85" s="31">
        <f>'AEO 2023 Table 49 Raw'!AH74</f>
        <v>2.738353</v>
      </c>
      <c r="AF85" s="52" t="str">
        <f>'AEO 2023 Table 49 Raw'!AI74</f>
        <v>- -</v>
      </c>
    </row>
    <row r="86" spans="1:32" ht="15" customHeight="1">
      <c r="A86" s="8" t="s">
        <v>2098</v>
      </c>
      <c r="B86" s="28" t="s">
        <v>2065</v>
      </c>
      <c r="C86" s="31">
        <f>'AEO 2023 Table 49 Raw'!F75</f>
        <v>4203.0288090000004</v>
      </c>
      <c r="D86" s="31">
        <f>'AEO 2023 Table 49 Raw'!G75</f>
        <v>4085.8522950000001</v>
      </c>
      <c r="E86" s="31">
        <f>'AEO 2023 Table 49 Raw'!H75</f>
        <v>3977.9414059999999</v>
      </c>
      <c r="F86" s="31">
        <f>'AEO 2023 Table 49 Raw'!I75</f>
        <v>3908.5683589999999</v>
      </c>
      <c r="G86" s="31">
        <f>'AEO 2023 Table 49 Raw'!J75</f>
        <v>3861.1779790000001</v>
      </c>
      <c r="H86" s="31">
        <f>'AEO 2023 Table 49 Raw'!K75</f>
        <v>3804.1889649999998</v>
      </c>
      <c r="I86" s="31">
        <f>'AEO 2023 Table 49 Raw'!L75</f>
        <v>3746.460693</v>
      </c>
      <c r="J86" s="31">
        <f>'AEO 2023 Table 49 Raw'!M75</f>
        <v>3682.7314449999999</v>
      </c>
      <c r="K86" s="31">
        <f>'AEO 2023 Table 49 Raw'!N75</f>
        <v>3622.056885</v>
      </c>
      <c r="L86" s="31">
        <f>'AEO 2023 Table 49 Raw'!O75</f>
        <v>3565.8129880000001</v>
      </c>
      <c r="M86" s="31">
        <f>'AEO 2023 Table 49 Raw'!P75</f>
        <v>3521.0964359999998</v>
      </c>
      <c r="N86" s="31">
        <f>'AEO 2023 Table 49 Raw'!Q75</f>
        <v>3474.783203</v>
      </c>
      <c r="O86" s="31">
        <f>'AEO 2023 Table 49 Raw'!R75</f>
        <v>3425.866211</v>
      </c>
      <c r="P86" s="31">
        <f>'AEO 2023 Table 49 Raw'!S75</f>
        <v>3384.6201169999999</v>
      </c>
      <c r="Q86" s="31">
        <f>'AEO 2023 Table 49 Raw'!T75</f>
        <v>3342.4174800000001</v>
      </c>
      <c r="R86" s="31">
        <f>'AEO 2023 Table 49 Raw'!U75</f>
        <v>3315.2402339999999</v>
      </c>
      <c r="S86" s="31">
        <f>'AEO 2023 Table 49 Raw'!V75</f>
        <v>3294.218018</v>
      </c>
      <c r="T86" s="31">
        <f>'AEO 2023 Table 49 Raw'!W75</f>
        <v>3272.1579590000001</v>
      </c>
      <c r="U86" s="31">
        <f>'AEO 2023 Table 49 Raw'!X75</f>
        <v>3255.9282229999999</v>
      </c>
      <c r="V86" s="31">
        <f>'AEO 2023 Table 49 Raw'!Y75</f>
        <v>3239.0588379999999</v>
      </c>
      <c r="W86" s="31">
        <f>'AEO 2023 Table 49 Raw'!Z75</f>
        <v>3226.6770019999999</v>
      </c>
      <c r="X86" s="31">
        <f>'AEO 2023 Table 49 Raw'!AA75</f>
        <v>3214.0676269999999</v>
      </c>
      <c r="Y86" s="31">
        <f>'AEO 2023 Table 49 Raw'!AB75</f>
        <v>3200.9846189999998</v>
      </c>
      <c r="Z86" s="31">
        <f>'AEO 2023 Table 49 Raw'!AC75</f>
        <v>3186.8178710000002</v>
      </c>
      <c r="AA86" s="31">
        <f>'AEO 2023 Table 49 Raw'!AD75</f>
        <v>3173.03125</v>
      </c>
      <c r="AB86" s="31">
        <f>'AEO 2023 Table 49 Raw'!AE75</f>
        <v>3157.6115719999998</v>
      </c>
      <c r="AC86" s="31">
        <f>'AEO 2023 Table 49 Raw'!AF75</f>
        <v>3141.225586</v>
      </c>
      <c r="AD86" s="31">
        <f>'AEO 2023 Table 49 Raw'!AG75</f>
        <v>3130.6340329999998</v>
      </c>
      <c r="AE86" s="31">
        <f>'AEO 2023 Table 49 Raw'!AH75</f>
        <v>3123.702393</v>
      </c>
      <c r="AF86" s="52">
        <f>'AEO 2023 Table 49 Raw'!AI75</f>
        <v>-1.0999999999999999E-2</v>
      </c>
    </row>
    <row r="87" spans="1:32" ht="15" customHeight="1">
      <c r="B87" s="27" t="s">
        <v>2099</v>
      </c>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52"/>
    </row>
    <row r="88" spans="1:32" ht="15" customHeight="1">
      <c r="A88" s="8" t="s">
        <v>2100</v>
      </c>
      <c r="B88" s="28" t="s">
        <v>2024</v>
      </c>
      <c r="C88" s="31">
        <f>'AEO 2023 Table 49 Raw'!F77</f>
        <v>5249.9169920000004</v>
      </c>
      <c r="D88" s="31">
        <f>'AEO 2023 Table 49 Raw'!G77</f>
        <v>5094.5859380000002</v>
      </c>
      <c r="E88" s="31">
        <f>'AEO 2023 Table 49 Raw'!H77</f>
        <v>4954.8515619999998</v>
      </c>
      <c r="F88" s="31">
        <f>'AEO 2023 Table 49 Raw'!I77</f>
        <v>4862.6987300000001</v>
      </c>
      <c r="G88" s="31">
        <f>'AEO 2023 Table 49 Raw'!J77</f>
        <v>4796.2695309999999</v>
      </c>
      <c r="H88" s="31">
        <f>'AEO 2023 Table 49 Raw'!K77</f>
        <v>4717.8774409999996</v>
      </c>
      <c r="I88" s="31">
        <f>'AEO 2023 Table 49 Raw'!L77</f>
        <v>4640.3652339999999</v>
      </c>
      <c r="J88" s="31">
        <f>'AEO 2023 Table 49 Raw'!M77</f>
        <v>4557.6166990000002</v>
      </c>
      <c r="K88" s="31">
        <f>'AEO 2023 Table 49 Raw'!N77</f>
        <v>4481.7353519999997</v>
      </c>
      <c r="L88" s="31">
        <f>'AEO 2023 Table 49 Raw'!O77</f>
        <v>4413.7387699999999</v>
      </c>
      <c r="M88" s="31">
        <f>'AEO 2023 Table 49 Raw'!P77</f>
        <v>4361.8056640000004</v>
      </c>
      <c r="N88" s="31">
        <f>'AEO 2023 Table 49 Raw'!Q77</f>
        <v>4308.2617190000001</v>
      </c>
      <c r="O88" s="31">
        <f>'AEO 2023 Table 49 Raw'!R77</f>
        <v>4252.0986329999996</v>
      </c>
      <c r="P88" s="31">
        <f>'AEO 2023 Table 49 Raw'!S77</f>
        <v>4205.8251950000003</v>
      </c>
      <c r="Q88" s="31">
        <f>'AEO 2023 Table 49 Raw'!T77</f>
        <v>4158.4414059999999</v>
      </c>
      <c r="R88" s="31">
        <f>'AEO 2023 Table 49 Raw'!U77</f>
        <v>4129.2504879999997</v>
      </c>
      <c r="S88" s="31">
        <f>'AEO 2023 Table 49 Raw'!V77</f>
        <v>4106.8349609999996</v>
      </c>
      <c r="T88" s="31">
        <f>'AEO 2023 Table 49 Raw'!W77</f>
        <v>4083.4311520000001</v>
      </c>
      <c r="U88" s="31">
        <f>'AEO 2023 Table 49 Raw'!X77</f>
        <v>4067.608154</v>
      </c>
      <c r="V88" s="31">
        <f>'AEO 2023 Table 49 Raw'!Y77</f>
        <v>4051.3776859999998</v>
      </c>
      <c r="W88" s="31">
        <f>'AEO 2023 Table 49 Raw'!Z77</f>
        <v>4040.8857419999999</v>
      </c>
      <c r="X88" s="31">
        <f>'AEO 2023 Table 49 Raw'!AA77</f>
        <v>4031.2490229999999</v>
      </c>
      <c r="Y88" s="31">
        <f>'AEO 2023 Table 49 Raw'!AB77</f>
        <v>4021.6232909999999</v>
      </c>
      <c r="Z88" s="31">
        <f>'AEO 2023 Table 49 Raw'!AC77</f>
        <v>4011.3183589999999</v>
      </c>
      <c r="AA88" s="31">
        <f>'AEO 2023 Table 49 Raw'!AD77</f>
        <v>4002.3701169999999</v>
      </c>
      <c r="AB88" s="31">
        <f>'AEO 2023 Table 49 Raw'!AE77</f>
        <v>3992.2924800000001</v>
      </c>
      <c r="AC88" s="31">
        <f>'AEO 2023 Table 49 Raw'!AF77</f>
        <v>3981.5913089999999</v>
      </c>
      <c r="AD88" s="31">
        <f>'AEO 2023 Table 49 Raw'!AG77</f>
        <v>3978.1057129999999</v>
      </c>
      <c r="AE88" s="31">
        <f>'AEO 2023 Table 49 Raw'!AH77</f>
        <v>3979.0385740000002</v>
      </c>
      <c r="AF88" s="52">
        <f>'AEO 2023 Table 49 Raw'!AI77</f>
        <v>-0.01</v>
      </c>
    </row>
    <row r="89" spans="1:32" ht="15" customHeight="1">
      <c r="A89" s="8" t="s">
        <v>2101</v>
      </c>
      <c r="B89" s="28" t="s">
        <v>2026</v>
      </c>
      <c r="C89" s="31">
        <f>'AEO 2023 Table 49 Raw'!F78</f>
        <v>562.38818400000002</v>
      </c>
      <c r="D89" s="31">
        <f>'AEO 2023 Table 49 Raw'!G78</f>
        <v>555.801514</v>
      </c>
      <c r="E89" s="31">
        <f>'AEO 2023 Table 49 Raw'!H78</f>
        <v>552.26074200000005</v>
      </c>
      <c r="F89" s="31">
        <f>'AEO 2023 Table 49 Raw'!I78</f>
        <v>551.68633999999997</v>
      </c>
      <c r="G89" s="31">
        <f>'AEO 2023 Table 49 Raw'!J78</f>
        <v>552.55212400000005</v>
      </c>
      <c r="H89" s="31">
        <f>'AEO 2023 Table 49 Raw'!K78</f>
        <v>550.61614999999995</v>
      </c>
      <c r="I89" s="31">
        <f>'AEO 2023 Table 49 Raw'!L78</f>
        <v>548.34570299999996</v>
      </c>
      <c r="J89" s="31">
        <f>'AEO 2023 Table 49 Raw'!M78</f>
        <v>545.48895300000004</v>
      </c>
      <c r="K89" s="31">
        <f>'AEO 2023 Table 49 Raw'!N78</f>
        <v>543.67315699999995</v>
      </c>
      <c r="L89" s="31">
        <f>'AEO 2023 Table 49 Raw'!O78</f>
        <v>542.65777600000001</v>
      </c>
      <c r="M89" s="31">
        <f>'AEO 2023 Table 49 Raw'!P78</f>
        <v>544.31243900000004</v>
      </c>
      <c r="N89" s="31">
        <f>'AEO 2023 Table 49 Raw'!Q78</f>
        <v>545.60974099999999</v>
      </c>
      <c r="O89" s="31">
        <f>'AEO 2023 Table 49 Raw'!R78</f>
        <v>546.66473399999995</v>
      </c>
      <c r="P89" s="31">
        <f>'AEO 2023 Table 49 Raw'!S78</f>
        <v>548.660889</v>
      </c>
      <c r="Q89" s="31">
        <f>'AEO 2023 Table 49 Raw'!T78</f>
        <v>549.95959500000004</v>
      </c>
      <c r="R89" s="31">
        <f>'AEO 2023 Table 49 Raw'!U78</f>
        <v>553.48419200000001</v>
      </c>
      <c r="S89" s="31">
        <f>'AEO 2023 Table 49 Raw'!V78</f>
        <v>556.13909899999999</v>
      </c>
      <c r="T89" s="31">
        <f>'AEO 2023 Table 49 Raw'!W78</f>
        <v>558.78949</v>
      </c>
      <c r="U89" s="31">
        <f>'AEO 2023 Table 49 Raw'!X78</f>
        <v>561.62091099999998</v>
      </c>
      <c r="V89" s="31">
        <f>'AEO 2023 Table 49 Raw'!Y78</f>
        <v>565.66882299999997</v>
      </c>
      <c r="W89" s="31">
        <f>'AEO 2023 Table 49 Raw'!Z78</f>
        <v>570.327271</v>
      </c>
      <c r="X89" s="31">
        <f>'AEO 2023 Table 49 Raw'!AA78</f>
        <v>574.83325200000002</v>
      </c>
      <c r="Y89" s="31">
        <f>'AEO 2023 Table 49 Raw'!AB78</f>
        <v>579.18627900000001</v>
      </c>
      <c r="Z89" s="31">
        <f>'AEO 2023 Table 49 Raw'!AC78</f>
        <v>583.32092299999999</v>
      </c>
      <c r="AA89" s="31">
        <f>'AEO 2023 Table 49 Raw'!AD78</f>
        <v>587.94250499999998</v>
      </c>
      <c r="AB89" s="31">
        <f>'AEO 2023 Table 49 Raw'!AE78</f>
        <v>592.51135299999999</v>
      </c>
      <c r="AC89" s="31">
        <f>'AEO 2023 Table 49 Raw'!AF78</f>
        <v>596.90911900000003</v>
      </c>
      <c r="AD89" s="31">
        <f>'AEO 2023 Table 49 Raw'!AG78</f>
        <v>602.21044900000004</v>
      </c>
      <c r="AE89" s="31">
        <f>'AEO 2023 Table 49 Raw'!AH78</f>
        <v>607.98480199999995</v>
      </c>
      <c r="AF89" s="52">
        <f>'AEO 2023 Table 49 Raw'!AI78</f>
        <v>3.0000000000000001E-3</v>
      </c>
    </row>
    <row r="90" spans="1:32" ht="12" customHeight="1">
      <c r="A90" s="8" t="s">
        <v>2102</v>
      </c>
      <c r="B90" s="28" t="s">
        <v>1670</v>
      </c>
      <c r="C90" s="31">
        <f>'AEO 2023 Table 49 Raw'!F79</f>
        <v>1.2411490000000001</v>
      </c>
      <c r="D90" s="31">
        <f>'AEO 2023 Table 49 Raw'!G79</f>
        <v>1.34948</v>
      </c>
      <c r="E90" s="31">
        <f>'AEO 2023 Table 49 Raw'!H79</f>
        <v>1.456639</v>
      </c>
      <c r="F90" s="31">
        <f>'AEO 2023 Table 49 Raw'!I79</f>
        <v>1.567971</v>
      </c>
      <c r="G90" s="31">
        <f>'AEO 2023 Table 49 Raw'!J79</f>
        <v>1.681467</v>
      </c>
      <c r="H90" s="31">
        <f>'AEO 2023 Table 49 Raw'!K79</f>
        <v>1.7794460000000001</v>
      </c>
      <c r="I90" s="31">
        <f>'AEO 2023 Table 49 Raw'!L79</f>
        <v>1.86659</v>
      </c>
      <c r="J90" s="31">
        <f>'AEO 2023 Table 49 Raw'!M79</f>
        <v>1.9382360000000001</v>
      </c>
      <c r="K90" s="31">
        <f>'AEO 2023 Table 49 Raw'!N79</f>
        <v>2.005061</v>
      </c>
      <c r="L90" s="31">
        <f>'AEO 2023 Table 49 Raw'!O79</f>
        <v>2.0700889999999998</v>
      </c>
      <c r="M90" s="31">
        <f>'AEO 2023 Table 49 Raw'!P79</f>
        <v>2.1416400000000002</v>
      </c>
      <c r="N90" s="31">
        <f>'AEO 2023 Table 49 Raw'!Q79</f>
        <v>2.2180689999999998</v>
      </c>
      <c r="O90" s="31">
        <f>'AEO 2023 Table 49 Raw'!R79</f>
        <v>2.2961619999999998</v>
      </c>
      <c r="P90" s="31">
        <f>'AEO 2023 Table 49 Raw'!S79</f>
        <v>2.3744969999999999</v>
      </c>
      <c r="Q90" s="31">
        <f>'AEO 2023 Table 49 Raw'!T79</f>
        <v>2.4530400000000001</v>
      </c>
      <c r="R90" s="31">
        <f>'AEO 2023 Table 49 Raw'!U79</f>
        <v>2.5472969999999999</v>
      </c>
      <c r="S90" s="31">
        <f>'AEO 2023 Table 49 Raw'!V79</f>
        <v>2.6510910000000001</v>
      </c>
      <c r="T90" s="31">
        <f>'AEO 2023 Table 49 Raw'!W79</f>
        <v>2.765018</v>
      </c>
      <c r="U90" s="31">
        <f>'AEO 2023 Table 49 Raw'!X79</f>
        <v>2.8953329999999999</v>
      </c>
      <c r="V90" s="31">
        <f>'AEO 2023 Table 49 Raw'!Y79</f>
        <v>3.0399590000000001</v>
      </c>
      <c r="W90" s="31">
        <f>'AEO 2023 Table 49 Raw'!Z79</f>
        <v>3.1981799999999998</v>
      </c>
      <c r="X90" s="31">
        <f>'AEO 2023 Table 49 Raw'!AA79</f>
        <v>3.3673670000000002</v>
      </c>
      <c r="Y90" s="31">
        <f>'AEO 2023 Table 49 Raw'!AB79</f>
        <v>3.5440170000000002</v>
      </c>
      <c r="Z90" s="31">
        <f>'AEO 2023 Table 49 Raw'!AC79</f>
        <v>3.7288239999999999</v>
      </c>
      <c r="AA90" s="31">
        <f>'AEO 2023 Table 49 Raw'!AD79</f>
        <v>3.9246300000000001</v>
      </c>
      <c r="AB90" s="31">
        <f>'AEO 2023 Table 49 Raw'!AE79</f>
        <v>4.1269479999999996</v>
      </c>
      <c r="AC90" s="31">
        <f>'AEO 2023 Table 49 Raw'!AF79</f>
        <v>4.3333190000000004</v>
      </c>
      <c r="AD90" s="31">
        <f>'AEO 2023 Table 49 Raw'!AG79</f>
        <v>4.5414009999999996</v>
      </c>
      <c r="AE90" s="31">
        <f>'AEO 2023 Table 49 Raw'!AH79</f>
        <v>4.7579419999999999</v>
      </c>
      <c r="AF90" s="52">
        <f>'AEO 2023 Table 49 Raw'!AI79</f>
        <v>4.9000000000000002E-2</v>
      </c>
    </row>
    <row r="91" spans="1:32" ht="15" customHeight="1">
      <c r="A91" s="8" t="s">
        <v>2103</v>
      </c>
      <c r="B91" s="28" t="s">
        <v>2029</v>
      </c>
      <c r="C91" s="31">
        <f>'AEO 2023 Table 49 Raw'!F80</f>
        <v>51.236542</v>
      </c>
      <c r="D91" s="31">
        <f>'AEO 2023 Table 49 Raw'!G80</f>
        <v>50.962176999999997</v>
      </c>
      <c r="E91" s="31">
        <f>'AEO 2023 Table 49 Raw'!H80</f>
        <v>50.491249000000003</v>
      </c>
      <c r="F91" s="31">
        <f>'AEO 2023 Table 49 Raw'!I80</f>
        <v>50.142643</v>
      </c>
      <c r="G91" s="31">
        <f>'AEO 2023 Table 49 Raw'!J80</f>
        <v>49.710509999999999</v>
      </c>
      <c r="H91" s="31">
        <f>'AEO 2023 Table 49 Raw'!K80</f>
        <v>48.789504999999998</v>
      </c>
      <c r="I91" s="31">
        <f>'AEO 2023 Table 49 Raw'!L80</f>
        <v>47.472079999999998</v>
      </c>
      <c r="J91" s="31">
        <f>'AEO 2023 Table 49 Raw'!M80</f>
        <v>45.822308</v>
      </c>
      <c r="K91" s="31">
        <f>'AEO 2023 Table 49 Raw'!N80</f>
        <v>44.107993999999998</v>
      </c>
      <c r="L91" s="31">
        <f>'AEO 2023 Table 49 Raw'!O80</f>
        <v>42.526989</v>
      </c>
      <c r="M91" s="31">
        <f>'AEO 2023 Table 49 Raw'!P80</f>
        <v>41.300410999999997</v>
      </c>
      <c r="N91" s="31">
        <f>'AEO 2023 Table 49 Raw'!Q80</f>
        <v>40.414501000000001</v>
      </c>
      <c r="O91" s="31">
        <f>'AEO 2023 Table 49 Raw'!R80</f>
        <v>39.878418000000003</v>
      </c>
      <c r="P91" s="31">
        <f>'AEO 2023 Table 49 Raw'!S80</f>
        <v>39.728603</v>
      </c>
      <c r="Q91" s="31">
        <f>'AEO 2023 Table 49 Raw'!T80</f>
        <v>39.786152000000001</v>
      </c>
      <c r="R91" s="31">
        <f>'AEO 2023 Table 49 Raw'!U80</f>
        <v>40.232017999999997</v>
      </c>
      <c r="S91" s="31">
        <f>'AEO 2023 Table 49 Raw'!V80</f>
        <v>40.938454</v>
      </c>
      <c r="T91" s="31">
        <f>'AEO 2023 Table 49 Raw'!W80</f>
        <v>41.849299999999999</v>
      </c>
      <c r="U91" s="31">
        <f>'AEO 2023 Table 49 Raw'!X80</f>
        <v>43.046658000000001</v>
      </c>
      <c r="V91" s="31">
        <f>'AEO 2023 Table 49 Raw'!Y80</f>
        <v>44.449615000000001</v>
      </c>
      <c r="W91" s="31">
        <f>'AEO 2023 Table 49 Raw'!Z80</f>
        <v>46.05003</v>
      </c>
      <c r="X91" s="31">
        <f>'AEO 2023 Table 49 Raw'!AA80</f>
        <v>47.799937999999997</v>
      </c>
      <c r="Y91" s="31">
        <f>'AEO 2023 Table 49 Raw'!AB80</f>
        <v>49.694374000000003</v>
      </c>
      <c r="Z91" s="31">
        <f>'AEO 2023 Table 49 Raw'!AC80</f>
        <v>51.705215000000003</v>
      </c>
      <c r="AA91" s="31">
        <f>'AEO 2023 Table 49 Raw'!AD80</f>
        <v>53.860950000000003</v>
      </c>
      <c r="AB91" s="31">
        <f>'AEO 2023 Table 49 Raw'!AE80</f>
        <v>56.124836000000002</v>
      </c>
      <c r="AC91" s="31">
        <f>'AEO 2023 Table 49 Raw'!AF80</f>
        <v>58.452976</v>
      </c>
      <c r="AD91" s="31">
        <f>'AEO 2023 Table 49 Raw'!AG80</f>
        <v>61.01247</v>
      </c>
      <c r="AE91" s="31">
        <f>'AEO 2023 Table 49 Raw'!AH80</f>
        <v>63.794086</v>
      </c>
      <c r="AF91" s="52">
        <f>'AEO 2023 Table 49 Raw'!AI80</f>
        <v>8.0000000000000002E-3</v>
      </c>
    </row>
    <row r="92" spans="1:32" ht="15" customHeight="1">
      <c r="A92" s="8" t="s">
        <v>2104</v>
      </c>
      <c r="B92" s="28" t="s">
        <v>2031</v>
      </c>
      <c r="C92" s="31">
        <f>'AEO 2023 Table 49 Raw'!F81</f>
        <v>56.734439999999999</v>
      </c>
      <c r="D92" s="31">
        <f>'AEO 2023 Table 49 Raw'!G81</f>
        <v>55.975769</v>
      </c>
      <c r="E92" s="31">
        <f>'AEO 2023 Table 49 Raw'!H81</f>
        <v>55.439964000000003</v>
      </c>
      <c r="F92" s="31">
        <f>'AEO 2023 Table 49 Raw'!I81</f>
        <v>55.137214999999998</v>
      </c>
      <c r="G92" s="31">
        <f>'AEO 2023 Table 49 Raw'!J81</f>
        <v>54.952826999999999</v>
      </c>
      <c r="H92" s="31">
        <f>'AEO 2023 Table 49 Raw'!K81</f>
        <v>54.689785000000001</v>
      </c>
      <c r="I92" s="31">
        <f>'AEO 2023 Table 49 Raw'!L81</f>
        <v>54.542090999999999</v>
      </c>
      <c r="J92" s="31">
        <f>'AEO 2023 Table 49 Raw'!M81</f>
        <v>54.520401</v>
      </c>
      <c r="K92" s="31">
        <f>'AEO 2023 Table 49 Raw'!N81</f>
        <v>54.774734000000002</v>
      </c>
      <c r="L92" s="31">
        <f>'AEO 2023 Table 49 Raw'!O81</f>
        <v>55.323501999999998</v>
      </c>
      <c r="M92" s="31">
        <f>'AEO 2023 Table 49 Raw'!P81</f>
        <v>56.253174000000001</v>
      </c>
      <c r="N92" s="31">
        <f>'AEO 2023 Table 49 Raw'!Q81</f>
        <v>57.262343999999999</v>
      </c>
      <c r="O92" s="31">
        <f>'AEO 2023 Table 49 Raw'!R81</f>
        <v>58.166153000000001</v>
      </c>
      <c r="P92" s="31">
        <f>'AEO 2023 Table 49 Raw'!S81</f>
        <v>59.091793000000003</v>
      </c>
      <c r="Q92" s="31">
        <f>'AEO 2023 Table 49 Raw'!T81</f>
        <v>59.826087999999999</v>
      </c>
      <c r="R92" s="31">
        <f>'AEO 2023 Table 49 Raw'!U81</f>
        <v>60.787384000000003</v>
      </c>
      <c r="S92" s="31">
        <f>'AEO 2023 Table 49 Raw'!V81</f>
        <v>61.617919999999998</v>
      </c>
      <c r="T92" s="31">
        <f>'AEO 2023 Table 49 Raw'!W81</f>
        <v>62.409126000000001</v>
      </c>
      <c r="U92" s="31">
        <f>'AEO 2023 Table 49 Raw'!X81</f>
        <v>63.484912999999999</v>
      </c>
      <c r="V92" s="31">
        <f>'AEO 2023 Table 49 Raw'!Y81</f>
        <v>64.687957999999995</v>
      </c>
      <c r="W92" s="31">
        <f>'AEO 2023 Table 49 Raw'!Z81</f>
        <v>66.075584000000006</v>
      </c>
      <c r="X92" s="31">
        <f>'AEO 2023 Table 49 Raw'!AA81</f>
        <v>67.603133999999997</v>
      </c>
      <c r="Y92" s="31">
        <f>'AEO 2023 Table 49 Raw'!AB81</f>
        <v>69.225548000000003</v>
      </c>
      <c r="Z92" s="31">
        <f>'AEO 2023 Table 49 Raw'!AC81</f>
        <v>70.865425000000002</v>
      </c>
      <c r="AA92" s="31">
        <f>'AEO 2023 Table 49 Raw'!AD81</f>
        <v>72.564635999999993</v>
      </c>
      <c r="AB92" s="31">
        <f>'AEO 2023 Table 49 Raw'!AE81</f>
        <v>74.241989000000004</v>
      </c>
      <c r="AC92" s="31">
        <f>'AEO 2023 Table 49 Raw'!AF81</f>
        <v>75.862365999999994</v>
      </c>
      <c r="AD92" s="31">
        <f>'AEO 2023 Table 49 Raw'!AG81</f>
        <v>77.550551999999996</v>
      </c>
      <c r="AE92" s="31">
        <f>'AEO 2023 Table 49 Raw'!AH81</f>
        <v>79.267166000000003</v>
      </c>
      <c r="AF92" s="52">
        <f>'AEO 2023 Table 49 Raw'!AI81</f>
        <v>1.2E-2</v>
      </c>
    </row>
    <row r="93" spans="1:32" ht="15" customHeight="1">
      <c r="A93" s="8" t="s">
        <v>2105</v>
      </c>
      <c r="B93" s="28" t="s">
        <v>2033</v>
      </c>
      <c r="C93" s="31">
        <f>'AEO 2023 Table 49 Raw'!F82</f>
        <v>8.9421E-2</v>
      </c>
      <c r="D93" s="31">
        <f>'AEO 2023 Table 49 Raw'!G82</f>
        <v>0.102626</v>
      </c>
      <c r="E93" s="31">
        <f>'AEO 2023 Table 49 Raw'!H82</f>
        <v>0.113247</v>
      </c>
      <c r="F93" s="31">
        <f>'AEO 2023 Table 49 Raw'!I82</f>
        <v>0.12280199999999999</v>
      </c>
      <c r="G93" s="31">
        <f>'AEO 2023 Table 49 Raw'!J82</f>
        <v>0.13078600000000001</v>
      </c>
      <c r="H93" s="31">
        <f>'AEO 2023 Table 49 Raw'!K82</f>
        <v>0.13623199999999999</v>
      </c>
      <c r="I93" s="31">
        <f>'AEO 2023 Table 49 Raw'!L82</f>
        <v>0.139515</v>
      </c>
      <c r="J93" s="31">
        <f>'AEO 2023 Table 49 Raw'!M82</f>
        <v>0.140596</v>
      </c>
      <c r="K93" s="31">
        <f>'AEO 2023 Table 49 Raw'!N82</f>
        <v>0.14011799999999999</v>
      </c>
      <c r="L93" s="31">
        <f>'AEO 2023 Table 49 Raw'!O82</f>
        <v>0.13838400000000001</v>
      </c>
      <c r="M93" s="31">
        <f>'AEO 2023 Table 49 Raw'!P82</f>
        <v>0.135714</v>
      </c>
      <c r="N93" s="31">
        <f>'AEO 2023 Table 49 Raw'!Q82</f>
        <v>0.13156100000000001</v>
      </c>
      <c r="O93" s="31">
        <f>'AEO 2023 Table 49 Raw'!R82</f>
        <v>0.12640100000000001</v>
      </c>
      <c r="P93" s="31">
        <f>'AEO 2023 Table 49 Raw'!S82</f>
        <v>0.12095</v>
      </c>
      <c r="Q93" s="31">
        <f>'AEO 2023 Table 49 Raw'!T82</f>
        <v>0.114736</v>
      </c>
      <c r="R93" s="31">
        <f>'AEO 2023 Table 49 Raw'!U82</f>
        <v>0.108764</v>
      </c>
      <c r="S93" s="31">
        <f>'AEO 2023 Table 49 Raw'!V82</f>
        <v>0.103186</v>
      </c>
      <c r="T93" s="31">
        <f>'AEO 2023 Table 49 Raw'!W82</f>
        <v>9.6922999999999995E-2</v>
      </c>
      <c r="U93" s="31">
        <f>'AEO 2023 Table 49 Raw'!X82</f>
        <v>9.0437000000000003E-2</v>
      </c>
      <c r="V93" s="31">
        <f>'AEO 2023 Table 49 Raw'!Y82</f>
        <v>8.4582000000000004E-2</v>
      </c>
      <c r="W93" s="31">
        <f>'AEO 2023 Table 49 Raw'!Z82</f>
        <v>7.9557000000000003E-2</v>
      </c>
      <c r="X93" s="31">
        <f>'AEO 2023 Table 49 Raw'!AA82</f>
        <v>7.4632000000000004E-2</v>
      </c>
      <c r="Y93" s="31">
        <f>'AEO 2023 Table 49 Raw'!AB82</f>
        <v>7.0045999999999997E-2</v>
      </c>
      <c r="Z93" s="31">
        <f>'AEO 2023 Table 49 Raw'!AC82</f>
        <v>6.5727999999999995E-2</v>
      </c>
      <c r="AA93" s="31">
        <f>'AEO 2023 Table 49 Raw'!AD82</f>
        <v>6.1776999999999999E-2</v>
      </c>
      <c r="AB93" s="31">
        <f>'AEO 2023 Table 49 Raw'!AE82</f>
        <v>5.8103000000000002E-2</v>
      </c>
      <c r="AC93" s="31">
        <f>'AEO 2023 Table 49 Raw'!AF82</f>
        <v>5.4674E-2</v>
      </c>
      <c r="AD93" s="31">
        <f>'AEO 2023 Table 49 Raw'!AG82</f>
        <v>5.1552000000000001E-2</v>
      </c>
      <c r="AE93" s="31">
        <f>'AEO 2023 Table 49 Raw'!AH82</f>
        <v>4.8641999999999998E-2</v>
      </c>
      <c r="AF93" s="52">
        <f>'AEO 2023 Table 49 Raw'!AI82</f>
        <v>-2.1999999999999999E-2</v>
      </c>
    </row>
    <row r="94" spans="1:32" ht="15" customHeight="1">
      <c r="A94" s="8" t="s">
        <v>2106</v>
      </c>
      <c r="B94" s="28" t="s">
        <v>2035</v>
      </c>
      <c r="C94" s="31">
        <f>'AEO 2023 Table 49 Raw'!F83</f>
        <v>0</v>
      </c>
      <c r="D94" s="31">
        <f>'AEO 2023 Table 49 Raw'!G83</f>
        <v>3.1223000000000001E-2</v>
      </c>
      <c r="E94" s="31">
        <f>'AEO 2023 Table 49 Raw'!H83</f>
        <v>0.19468199999999999</v>
      </c>
      <c r="F94" s="31">
        <f>'AEO 2023 Table 49 Raw'!I83</f>
        <v>0.27852399999999999</v>
      </c>
      <c r="G94" s="31">
        <f>'AEO 2023 Table 49 Raw'!J83</f>
        <v>0.36315700000000001</v>
      </c>
      <c r="H94" s="31">
        <f>'AEO 2023 Table 49 Raw'!K83</f>
        <v>0.443772</v>
      </c>
      <c r="I94" s="31">
        <f>'AEO 2023 Table 49 Raw'!L83</f>
        <v>0.52136499999999997</v>
      </c>
      <c r="J94" s="31">
        <f>'AEO 2023 Table 49 Raw'!M83</f>
        <v>0.59411199999999997</v>
      </c>
      <c r="K94" s="31">
        <f>'AEO 2023 Table 49 Raw'!N83</f>
        <v>0.663184</v>
      </c>
      <c r="L94" s="31">
        <f>'AEO 2023 Table 49 Raw'!O83</f>
        <v>0.72962499999999997</v>
      </c>
      <c r="M94" s="31">
        <f>'AEO 2023 Table 49 Raw'!P83</f>
        <v>0.79639599999999999</v>
      </c>
      <c r="N94" s="31">
        <f>'AEO 2023 Table 49 Raw'!Q83</f>
        <v>0.86107999999999996</v>
      </c>
      <c r="O94" s="31">
        <f>'AEO 2023 Table 49 Raw'!R83</f>
        <v>0.92327000000000004</v>
      </c>
      <c r="P94" s="31">
        <f>'AEO 2023 Table 49 Raw'!S83</f>
        <v>0.98654799999999998</v>
      </c>
      <c r="Q94" s="31">
        <f>'AEO 2023 Table 49 Raw'!T83</f>
        <v>1.0495829999999999</v>
      </c>
      <c r="R94" s="31">
        <f>'AEO 2023 Table 49 Raw'!U83</f>
        <v>1.118633</v>
      </c>
      <c r="S94" s="31">
        <f>'AEO 2023 Table 49 Raw'!V83</f>
        <v>1.1928430000000001</v>
      </c>
      <c r="T94" s="31">
        <f>'AEO 2023 Table 49 Raw'!W83</f>
        <v>1.2726649999999999</v>
      </c>
      <c r="U94" s="31">
        <f>'AEO 2023 Table 49 Raw'!X83</f>
        <v>1.363113</v>
      </c>
      <c r="V94" s="31">
        <f>'AEO 2023 Table 49 Raw'!Y83</f>
        <v>1.464269</v>
      </c>
      <c r="W94" s="31">
        <f>'AEO 2023 Table 49 Raw'!Z83</f>
        <v>1.5777429999999999</v>
      </c>
      <c r="X94" s="31">
        <f>'AEO 2023 Table 49 Raw'!AA83</f>
        <v>1.6956990000000001</v>
      </c>
      <c r="Y94" s="31">
        <f>'AEO 2023 Table 49 Raw'!AB83</f>
        <v>1.819596</v>
      </c>
      <c r="Z94" s="31">
        <f>'AEO 2023 Table 49 Raw'!AC83</f>
        <v>1.952555</v>
      </c>
      <c r="AA94" s="31">
        <f>'AEO 2023 Table 49 Raw'!AD83</f>
        <v>2.0971549999999999</v>
      </c>
      <c r="AB94" s="31">
        <f>'AEO 2023 Table 49 Raw'!AE83</f>
        <v>2.2459030000000002</v>
      </c>
      <c r="AC94" s="31">
        <f>'AEO 2023 Table 49 Raw'!AF83</f>
        <v>2.3994059999999999</v>
      </c>
      <c r="AD94" s="31">
        <f>'AEO 2023 Table 49 Raw'!AG83</f>
        <v>2.561833</v>
      </c>
      <c r="AE94" s="31">
        <f>'AEO 2023 Table 49 Raw'!AH83</f>
        <v>2.7309640000000002</v>
      </c>
      <c r="AF94" s="52" t="str">
        <f>'AEO 2023 Table 49 Raw'!AI83</f>
        <v>- -</v>
      </c>
    </row>
    <row r="95" spans="1:32" ht="12" customHeight="1">
      <c r="A95" s="8" t="s">
        <v>2107</v>
      </c>
      <c r="B95" s="28" t="s">
        <v>2037</v>
      </c>
      <c r="C95" s="31">
        <f>'AEO 2023 Table 49 Raw'!F84</f>
        <v>0</v>
      </c>
      <c r="D95" s="31">
        <f>'AEO 2023 Table 49 Raw'!G84</f>
        <v>3.7399000000000002E-2</v>
      </c>
      <c r="E95" s="31">
        <f>'AEO 2023 Table 49 Raw'!H84</f>
        <v>0.32291300000000001</v>
      </c>
      <c r="F95" s="31">
        <f>'AEO 2023 Table 49 Raw'!I84</f>
        <v>0.433558</v>
      </c>
      <c r="G95" s="31">
        <f>'AEO 2023 Table 49 Raw'!J84</f>
        <v>0.54477500000000001</v>
      </c>
      <c r="H95" s="31">
        <f>'AEO 2023 Table 49 Raw'!K84</f>
        <v>0.650644</v>
      </c>
      <c r="I95" s="31">
        <f>'AEO 2023 Table 49 Raw'!L84</f>
        <v>0.75134400000000001</v>
      </c>
      <c r="J95" s="31">
        <f>'AEO 2023 Table 49 Raw'!M84</f>
        <v>0.84477599999999997</v>
      </c>
      <c r="K95" s="31">
        <f>'AEO 2023 Table 49 Raw'!N84</f>
        <v>0.933338</v>
      </c>
      <c r="L95" s="31">
        <f>'AEO 2023 Table 49 Raw'!O84</f>
        <v>1.0193179999999999</v>
      </c>
      <c r="M95" s="31">
        <f>'AEO 2023 Table 49 Raw'!P84</f>
        <v>1.106617</v>
      </c>
      <c r="N95" s="31">
        <f>'AEO 2023 Table 49 Raw'!Q84</f>
        <v>1.192067</v>
      </c>
      <c r="O95" s="31">
        <f>'AEO 2023 Table 49 Raw'!R84</f>
        <v>1.274824</v>
      </c>
      <c r="P95" s="31">
        <f>'AEO 2023 Table 49 Raw'!S84</f>
        <v>1.359926</v>
      </c>
      <c r="Q95" s="31">
        <f>'AEO 2023 Table 49 Raw'!T84</f>
        <v>1.4457869999999999</v>
      </c>
      <c r="R95" s="31">
        <f>'AEO 2023 Table 49 Raw'!U84</f>
        <v>1.5416810000000001</v>
      </c>
      <c r="S95" s="31">
        <f>'AEO 2023 Table 49 Raw'!V84</f>
        <v>1.6468430000000001</v>
      </c>
      <c r="T95" s="31">
        <f>'AEO 2023 Table 49 Raw'!W84</f>
        <v>1.7627539999999999</v>
      </c>
      <c r="U95" s="31">
        <f>'AEO 2023 Table 49 Raw'!X84</f>
        <v>1.897227</v>
      </c>
      <c r="V95" s="31">
        <f>'AEO 2023 Table 49 Raw'!Y84</f>
        <v>2.0511330000000001</v>
      </c>
      <c r="W95" s="31">
        <f>'AEO 2023 Table 49 Raw'!Z84</f>
        <v>2.2268560000000002</v>
      </c>
      <c r="X95" s="31">
        <f>'AEO 2023 Table 49 Raw'!AA84</f>
        <v>2.41065</v>
      </c>
      <c r="Y95" s="31">
        <f>'AEO 2023 Table 49 Raw'!AB84</f>
        <v>2.604946</v>
      </c>
      <c r="Z95" s="31">
        <f>'AEO 2023 Table 49 Raw'!AC84</f>
        <v>2.816163</v>
      </c>
      <c r="AA95" s="31">
        <f>'AEO 2023 Table 49 Raw'!AD84</f>
        <v>3.0489739999999999</v>
      </c>
      <c r="AB95" s="31">
        <f>'AEO 2023 Table 49 Raw'!AE84</f>
        <v>3.2880760000000002</v>
      </c>
      <c r="AC95" s="31">
        <f>'AEO 2023 Table 49 Raw'!AF84</f>
        <v>3.5348269999999999</v>
      </c>
      <c r="AD95" s="31">
        <f>'AEO 2023 Table 49 Raw'!AG84</f>
        <v>3.7946209999999998</v>
      </c>
      <c r="AE95" s="31">
        <f>'AEO 2023 Table 49 Raw'!AH84</f>
        <v>4.0636669999999997</v>
      </c>
      <c r="AF95" s="52" t="str">
        <f>'AEO 2023 Table 49 Raw'!AI84</f>
        <v>- -</v>
      </c>
    </row>
    <row r="96" spans="1:32" ht="15" customHeight="1">
      <c r="A96" s="8" t="s">
        <v>2108</v>
      </c>
      <c r="B96" s="28" t="s">
        <v>2039</v>
      </c>
      <c r="C96" s="31">
        <f>'AEO 2023 Table 49 Raw'!F85</f>
        <v>0</v>
      </c>
      <c r="D96" s="31">
        <f>'AEO 2023 Table 49 Raw'!G85</f>
        <v>0</v>
      </c>
      <c r="E96" s="31">
        <f>'AEO 2023 Table 49 Raw'!H85</f>
        <v>0.193074</v>
      </c>
      <c r="F96" s="31">
        <f>'AEO 2023 Table 49 Raw'!I85</f>
        <v>0.39150400000000002</v>
      </c>
      <c r="G96" s="31">
        <f>'AEO 2023 Table 49 Raw'!J85</f>
        <v>0.596692</v>
      </c>
      <c r="H96" s="31">
        <f>'AEO 2023 Table 49 Raw'!K85</f>
        <v>0.80067200000000005</v>
      </c>
      <c r="I96" s="31">
        <f>'AEO 2023 Table 49 Raw'!L85</f>
        <v>1.001957</v>
      </c>
      <c r="J96" s="31">
        <f>'AEO 2023 Table 49 Raw'!M85</f>
        <v>1.197117</v>
      </c>
      <c r="K96" s="31">
        <f>'AEO 2023 Table 49 Raw'!N85</f>
        <v>1.386846</v>
      </c>
      <c r="L96" s="31">
        <f>'AEO 2023 Table 49 Raw'!O85</f>
        <v>1.5732839999999999</v>
      </c>
      <c r="M96" s="31">
        <f>'AEO 2023 Table 49 Raw'!P85</f>
        <v>1.762032</v>
      </c>
      <c r="N96" s="31">
        <f>'AEO 2023 Table 49 Raw'!Q85</f>
        <v>1.94495</v>
      </c>
      <c r="O96" s="31">
        <f>'AEO 2023 Table 49 Raw'!R85</f>
        <v>2.1185429999999998</v>
      </c>
      <c r="P96" s="31">
        <f>'AEO 2023 Table 49 Raw'!S85</f>
        <v>2.2886959999999998</v>
      </c>
      <c r="Q96" s="31">
        <f>'AEO 2023 Table 49 Raw'!T85</f>
        <v>2.4507270000000001</v>
      </c>
      <c r="R96" s="31">
        <f>'AEO 2023 Table 49 Raw'!U85</f>
        <v>2.6167479999999999</v>
      </c>
      <c r="S96" s="31">
        <f>'AEO 2023 Table 49 Raw'!V85</f>
        <v>2.7817050000000001</v>
      </c>
      <c r="T96" s="31">
        <f>'AEO 2023 Table 49 Raw'!W85</f>
        <v>2.9443709999999998</v>
      </c>
      <c r="U96" s="31">
        <f>'AEO 2023 Table 49 Raw'!X85</f>
        <v>3.114779</v>
      </c>
      <c r="V96" s="31">
        <f>'AEO 2023 Table 49 Raw'!Y85</f>
        <v>3.2926709999999999</v>
      </c>
      <c r="W96" s="31">
        <f>'AEO 2023 Table 49 Raw'!Z85</f>
        <v>3.4843730000000002</v>
      </c>
      <c r="X96" s="31">
        <f>'AEO 2023 Table 49 Raw'!AA85</f>
        <v>3.681759</v>
      </c>
      <c r="Y96" s="31">
        <f>'AEO 2023 Table 49 Raw'!AB85</f>
        <v>3.8862909999999999</v>
      </c>
      <c r="Z96" s="31">
        <f>'AEO 2023 Table 49 Raw'!AC85</f>
        <v>4.100009</v>
      </c>
      <c r="AA96" s="31">
        <f>'AEO 2023 Table 49 Raw'!AD85</f>
        <v>4.3317829999999997</v>
      </c>
      <c r="AB96" s="31">
        <f>'AEO 2023 Table 49 Raw'!AE85</f>
        <v>4.5763559999999996</v>
      </c>
      <c r="AC96" s="31">
        <f>'AEO 2023 Table 49 Raw'!AF85</f>
        <v>4.8336259999999998</v>
      </c>
      <c r="AD96" s="31">
        <f>'AEO 2023 Table 49 Raw'!AG85</f>
        <v>5.1153269999999997</v>
      </c>
      <c r="AE96" s="31">
        <f>'AEO 2023 Table 49 Raw'!AH85</f>
        <v>5.4180919999999997</v>
      </c>
      <c r="AF96" s="52" t="str">
        <f>'AEO 2023 Table 49 Raw'!AI85</f>
        <v>- -</v>
      </c>
    </row>
    <row r="97" spans="1:32" ht="12" customHeight="1">
      <c r="A97" s="8" t="s">
        <v>2109</v>
      </c>
      <c r="B97" s="27" t="s">
        <v>2110</v>
      </c>
      <c r="C97" s="31">
        <f>'AEO 2023 Table 49 Raw'!F86</f>
        <v>5921.6083980000003</v>
      </c>
      <c r="D97" s="31">
        <f>'AEO 2023 Table 49 Raw'!G86</f>
        <v>5758.8452150000003</v>
      </c>
      <c r="E97" s="31">
        <f>'AEO 2023 Table 49 Raw'!H86</f>
        <v>5615.3242190000001</v>
      </c>
      <c r="F97" s="31">
        <f>'AEO 2023 Table 49 Raw'!I86</f>
        <v>5522.4580079999996</v>
      </c>
      <c r="G97" s="31">
        <f>'AEO 2023 Table 49 Raw'!J86</f>
        <v>5456.8017579999996</v>
      </c>
      <c r="H97" s="31">
        <f>'AEO 2023 Table 49 Raw'!K86</f>
        <v>5375.7822269999997</v>
      </c>
      <c r="I97" s="31">
        <f>'AEO 2023 Table 49 Raw'!L86</f>
        <v>5295.0068359999996</v>
      </c>
      <c r="J97" s="31">
        <f>'AEO 2023 Table 49 Raw'!M86</f>
        <v>5208.1630859999996</v>
      </c>
      <c r="K97" s="31">
        <f>'AEO 2023 Table 49 Raw'!N86</f>
        <v>5129.4169920000004</v>
      </c>
      <c r="L97" s="31">
        <f>'AEO 2023 Table 49 Raw'!O86</f>
        <v>5059.7763670000004</v>
      </c>
      <c r="M97" s="31">
        <f>'AEO 2023 Table 49 Raw'!P86</f>
        <v>5009.6118159999996</v>
      </c>
      <c r="N97" s="31">
        <f>'AEO 2023 Table 49 Raw'!Q86</f>
        <v>4957.8979490000002</v>
      </c>
      <c r="O97" s="31">
        <f>'AEO 2023 Table 49 Raw'!R86</f>
        <v>4903.5493159999996</v>
      </c>
      <c r="P97" s="31">
        <f>'AEO 2023 Table 49 Raw'!S86</f>
        <v>4860.435547</v>
      </c>
      <c r="Q97" s="31">
        <f>'AEO 2023 Table 49 Raw'!T86</f>
        <v>4815.5268550000001</v>
      </c>
      <c r="R97" s="31">
        <f>'AEO 2023 Table 49 Raw'!U86</f>
        <v>4791.6865230000003</v>
      </c>
      <c r="S97" s="31">
        <f>'AEO 2023 Table 49 Raw'!V86</f>
        <v>4773.90625</v>
      </c>
      <c r="T97" s="31">
        <f>'AEO 2023 Table 49 Raw'!W86</f>
        <v>4755.3193359999996</v>
      </c>
      <c r="U97" s="31">
        <f>'AEO 2023 Table 49 Raw'!X86</f>
        <v>4745.1240230000003</v>
      </c>
      <c r="V97" s="31">
        <f>'AEO 2023 Table 49 Raw'!Y86</f>
        <v>4736.1157229999999</v>
      </c>
      <c r="W97" s="31">
        <f>'AEO 2023 Table 49 Raw'!Z86</f>
        <v>4733.9067379999997</v>
      </c>
      <c r="X97" s="31">
        <f>'AEO 2023 Table 49 Raw'!AA86</f>
        <v>4732.7128910000001</v>
      </c>
      <c r="Y97" s="31">
        <f>'AEO 2023 Table 49 Raw'!AB86</f>
        <v>4731.6552730000003</v>
      </c>
      <c r="Z97" s="31">
        <f>'AEO 2023 Table 49 Raw'!AC86</f>
        <v>4729.8740230000003</v>
      </c>
      <c r="AA97" s="31">
        <f>'AEO 2023 Table 49 Raw'!AD86</f>
        <v>4730.2001950000003</v>
      </c>
      <c r="AB97" s="31">
        <f>'AEO 2023 Table 49 Raw'!AE86</f>
        <v>4729.46875</v>
      </c>
      <c r="AC97" s="31">
        <f>'AEO 2023 Table 49 Raw'!AF86</f>
        <v>4727.9702150000003</v>
      </c>
      <c r="AD97" s="31">
        <f>'AEO 2023 Table 49 Raw'!AG86</f>
        <v>4734.9438479999999</v>
      </c>
      <c r="AE97" s="31">
        <f>'AEO 2023 Table 49 Raw'!AH86</f>
        <v>4747.1030270000001</v>
      </c>
      <c r="AF97" s="52">
        <f>'AEO 2023 Table 49 Raw'!AI86</f>
        <v>-8.0000000000000002E-3</v>
      </c>
    </row>
    <row r="98" spans="1:32" ht="15" customHeight="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52"/>
    </row>
    <row r="99" spans="1:32" ht="15" customHeight="1">
      <c r="B99" s="27" t="s">
        <v>2111</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52"/>
    </row>
    <row r="100" spans="1:32" ht="15" customHeight="1">
      <c r="B100" s="27" t="s">
        <v>2022</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52"/>
    </row>
    <row r="101" spans="1:32" ht="15" customHeight="1">
      <c r="A101" s="8" t="s">
        <v>2112</v>
      </c>
      <c r="B101" s="28" t="s">
        <v>2024</v>
      </c>
      <c r="C101" s="31">
        <f>'AEO 2023 Table 49 Raw'!F89</f>
        <v>14.990826999999999</v>
      </c>
      <c r="D101" s="31">
        <f>'AEO 2023 Table 49 Raw'!G89</f>
        <v>15.195835000000001</v>
      </c>
      <c r="E101" s="31">
        <f>'AEO 2023 Table 49 Raw'!H89</f>
        <v>15.453761999999999</v>
      </c>
      <c r="F101" s="31">
        <f>'AEO 2023 Table 49 Raw'!I89</f>
        <v>15.764835</v>
      </c>
      <c r="G101" s="31">
        <f>'AEO 2023 Table 49 Raw'!J89</f>
        <v>16.103656999999998</v>
      </c>
      <c r="H101" s="31">
        <f>'AEO 2023 Table 49 Raw'!K89</f>
        <v>16.460249000000001</v>
      </c>
      <c r="I101" s="31">
        <f>'AEO 2023 Table 49 Raw'!L89</f>
        <v>16.807583000000001</v>
      </c>
      <c r="J101" s="31">
        <f>'AEO 2023 Table 49 Raw'!M89</f>
        <v>17.144188</v>
      </c>
      <c r="K101" s="31">
        <f>'AEO 2023 Table 49 Raw'!N89</f>
        <v>17.457806000000001</v>
      </c>
      <c r="L101" s="31">
        <f>'AEO 2023 Table 49 Raw'!O89</f>
        <v>17.746956000000001</v>
      </c>
      <c r="M101" s="31">
        <f>'AEO 2023 Table 49 Raw'!P89</f>
        <v>18.018951000000001</v>
      </c>
      <c r="N101" s="31">
        <f>'AEO 2023 Table 49 Raw'!Q89</f>
        <v>18.272202</v>
      </c>
      <c r="O101" s="31">
        <f>'AEO 2023 Table 49 Raw'!R89</f>
        <v>18.49737</v>
      </c>
      <c r="P101" s="31">
        <f>'AEO 2023 Table 49 Raw'!S89</f>
        <v>18.698295999999999</v>
      </c>
      <c r="Q101" s="31">
        <f>'AEO 2023 Table 49 Raw'!T89</f>
        <v>18.881610999999999</v>
      </c>
      <c r="R101" s="31">
        <f>'AEO 2023 Table 49 Raw'!U89</f>
        <v>19.048977000000001</v>
      </c>
      <c r="S101" s="31">
        <f>'AEO 2023 Table 49 Raw'!V89</f>
        <v>19.200341999999999</v>
      </c>
      <c r="T101" s="31">
        <f>'AEO 2023 Table 49 Raw'!W89</f>
        <v>19.331123000000002</v>
      </c>
      <c r="U101" s="31">
        <f>'AEO 2023 Table 49 Raw'!X89</f>
        <v>19.443902999999999</v>
      </c>
      <c r="V101" s="31">
        <f>'AEO 2023 Table 49 Raw'!Y89</f>
        <v>19.542442000000001</v>
      </c>
      <c r="W101" s="31">
        <f>'AEO 2023 Table 49 Raw'!Z89</f>
        <v>19.624690999999999</v>
      </c>
      <c r="X101" s="31">
        <f>'AEO 2023 Table 49 Raw'!AA89</f>
        <v>19.687042000000002</v>
      </c>
      <c r="Y101" s="31">
        <f>'AEO 2023 Table 49 Raw'!AB89</f>
        <v>19.732797999999999</v>
      </c>
      <c r="Z101" s="31">
        <f>'AEO 2023 Table 49 Raw'!AC89</f>
        <v>19.765715</v>
      </c>
      <c r="AA101" s="31">
        <f>'AEO 2023 Table 49 Raw'!AD89</f>
        <v>19.789014999999999</v>
      </c>
      <c r="AB101" s="31">
        <f>'AEO 2023 Table 49 Raw'!AE89</f>
        <v>19.803076000000001</v>
      </c>
      <c r="AC101" s="31">
        <f>'AEO 2023 Table 49 Raw'!AF89</f>
        <v>19.809339999999999</v>
      </c>
      <c r="AD101" s="31">
        <f>'AEO 2023 Table 49 Raw'!AG89</f>
        <v>19.811682000000001</v>
      </c>
      <c r="AE101" s="31">
        <f>'AEO 2023 Table 49 Raw'!AH89</f>
        <v>19.811537000000001</v>
      </c>
      <c r="AF101" s="52">
        <f>'AEO 2023 Table 49 Raw'!AI89</f>
        <v>0.01</v>
      </c>
    </row>
    <row r="102" spans="1:32" ht="15" customHeight="1">
      <c r="A102" s="8" t="s">
        <v>2113</v>
      </c>
      <c r="B102" s="28" t="s">
        <v>2026</v>
      </c>
      <c r="C102" s="31">
        <f>'AEO 2023 Table 49 Raw'!F90</f>
        <v>10.726827</v>
      </c>
      <c r="D102" s="31">
        <f>'AEO 2023 Table 49 Raw'!G90</f>
        <v>11.005366</v>
      </c>
      <c r="E102" s="31">
        <f>'AEO 2023 Table 49 Raw'!H90</f>
        <v>11.295146000000001</v>
      </c>
      <c r="F102" s="31">
        <f>'AEO 2023 Table 49 Raw'!I90</f>
        <v>11.596507000000001</v>
      </c>
      <c r="G102" s="31">
        <f>'AEO 2023 Table 49 Raw'!J90</f>
        <v>11.891500000000001</v>
      </c>
      <c r="H102" s="31">
        <f>'AEO 2023 Table 49 Raw'!K90</f>
        <v>12.183458</v>
      </c>
      <c r="I102" s="31">
        <f>'AEO 2023 Table 49 Raw'!L90</f>
        <v>12.456664</v>
      </c>
      <c r="J102" s="31">
        <f>'AEO 2023 Table 49 Raw'!M90</f>
        <v>12.71387</v>
      </c>
      <c r="K102" s="31">
        <f>'AEO 2023 Table 49 Raw'!N90</f>
        <v>12.949475</v>
      </c>
      <c r="L102" s="31">
        <f>'AEO 2023 Table 49 Raw'!O90</f>
        <v>13.167376000000001</v>
      </c>
      <c r="M102" s="31">
        <f>'AEO 2023 Table 49 Raw'!P90</f>
        <v>13.364095000000001</v>
      </c>
      <c r="N102" s="31">
        <f>'AEO 2023 Table 49 Raw'!Q90</f>
        <v>13.539407000000001</v>
      </c>
      <c r="O102" s="31">
        <f>'AEO 2023 Table 49 Raw'!R90</f>
        <v>13.695525999999999</v>
      </c>
      <c r="P102" s="31">
        <f>'AEO 2023 Table 49 Raw'!S90</f>
        <v>13.836619000000001</v>
      </c>
      <c r="Q102" s="31">
        <f>'AEO 2023 Table 49 Raw'!T90</f>
        <v>13.962876</v>
      </c>
      <c r="R102" s="31">
        <f>'AEO 2023 Table 49 Raw'!U90</f>
        <v>14.077448</v>
      </c>
      <c r="S102" s="31">
        <f>'AEO 2023 Table 49 Raw'!V90</f>
        <v>14.185199000000001</v>
      </c>
      <c r="T102" s="31">
        <f>'AEO 2023 Table 49 Raw'!W90</f>
        <v>14.290082999999999</v>
      </c>
      <c r="U102" s="31">
        <f>'AEO 2023 Table 49 Raw'!X90</f>
        <v>14.388892999999999</v>
      </c>
      <c r="V102" s="31">
        <f>'AEO 2023 Table 49 Raw'!Y90</f>
        <v>14.442099000000001</v>
      </c>
      <c r="W102" s="31">
        <f>'AEO 2023 Table 49 Raw'!Z90</f>
        <v>14.491308</v>
      </c>
      <c r="X102" s="31">
        <f>'AEO 2023 Table 49 Raw'!AA90</f>
        <v>14.538304</v>
      </c>
      <c r="Y102" s="31">
        <f>'AEO 2023 Table 49 Raw'!AB90</f>
        <v>14.576364</v>
      </c>
      <c r="Z102" s="31">
        <f>'AEO 2023 Table 49 Raw'!AC90</f>
        <v>14.611788000000001</v>
      </c>
      <c r="AA102" s="31">
        <f>'AEO 2023 Table 49 Raw'!AD90</f>
        <v>14.644666000000001</v>
      </c>
      <c r="AB102" s="31">
        <f>'AEO 2023 Table 49 Raw'!AE90</f>
        <v>14.676098</v>
      </c>
      <c r="AC102" s="31">
        <f>'AEO 2023 Table 49 Raw'!AF90</f>
        <v>14.708055</v>
      </c>
      <c r="AD102" s="31">
        <f>'AEO 2023 Table 49 Raw'!AG90</f>
        <v>14.740869999999999</v>
      </c>
      <c r="AE102" s="31">
        <f>'AEO 2023 Table 49 Raw'!AH90</f>
        <v>14.772921</v>
      </c>
      <c r="AF102" s="52">
        <f>'AEO 2023 Table 49 Raw'!AI90</f>
        <v>1.0999999999999999E-2</v>
      </c>
    </row>
    <row r="103" spans="1:32" ht="15" customHeight="1">
      <c r="A103" s="8" t="s">
        <v>2114</v>
      </c>
      <c r="B103" s="28" t="s">
        <v>1670</v>
      </c>
      <c r="C103" s="31">
        <f>'AEO 2023 Table 49 Raw'!F91</f>
        <v>8.2871159999999993</v>
      </c>
      <c r="D103" s="31">
        <f>'AEO 2023 Table 49 Raw'!G91</f>
        <v>12.031981</v>
      </c>
      <c r="E103" s="31">
        <f>'AEO 2023 Table 49 Raw'!H91</f>
        <v>12.360588999999999</v>
      </c>
      <c r="F103" s="31">
        <f>'AEO 2023 Table 49 Raw'!I91</f>
        <v>12.523303</v>
      </c>
      <c r="G103" s="31">
        <f>'AEO 2023 Table 49 Raw'!J91</f>
        <v>12.634840000000001</v>
      </c>
      <c r="H103" s="31">
        <f>'AEO 2023 Table 49 Raw'!K91</f>
        <v>12.74039</v>
      </c>
      <c r="I103" s="31">
        <f>'AEO 2023 Table 49 Raw'!L91</f>
        <v>12.832022</v>
      </c>
      <c r="J103" s="31">
        <f>'AEO 2023 Table 49 Raw'!M91</f>
        <v>12.931651</v>
      </c>
      <c r="K103" s="31">
        <f>'AEO 2023 Table 49 Raw'!N91</f>
        <v>13.04673</v>
      </c>
      <c r="L103" s="31">
        <f>'AEO 2023 Table 49 Raw'!O91</f>
        <v>13.172309</v>
      </c>
      <c r="M103" s="31">
        <f>'AEO 2023 Table 49 Raw'!P91</f>
        <v>13.306245000000001</v>
      </c>
      <c r="N103" s="31">
        <f>'AEO 2023 Table 49 Raw'!Q91</f>
        <v>13.439323</v>
      </c>
      <c r="O103" s="31">
        <f>'AEO 2023 Table 49 Raw'!R91</f>
        <v>13.563253</v>
      </c>
      <c r="P103" s="31">
        <f>'AEO 2023 Table 49 Raw'!S91</f>
        <v>13.672013</v>
      </c>
      <c r="Q103" s="31">
        <f>'AEO 2023 Table 49 Raw'!T91</f>
        <v>13.766769999999999</v>
      </c>
      <c r="R103" s="31">
        <f>'AEO 2023 Table 49 Raw'!U91</f>
        <v>13.849815</v>
      </c>
      <c r="S103" s="31">
        <f>'AEO 2023 Table 49 Raw'!V91</f>
        <v>13.922634</v>
      </c>
      <c r="T103" s="31">
        <f>'AEO 2023 Table 49 Raw'!W91</f>
        <v>13.986432000000001</v>
      </c>
      <c r="U103" s="31">
        <f>'AEO 2023 Table 49 Raw'!X91</f>
        <v>14.041862</v>
      </c>
      <c r="V103" s="31">
        <f>'AEO 2023 Table 49 Raw'!Y91</f>
        <v>14.089687</v>
      </c>
      <c r="W103" s="31">
        <f>'AEO 2023 Table 49 Raw'!Z91</f>
        <v>14.130868</v>
      </c>
      <c r="X103" s="31">
        <f>'AEO 2023 Table 49 Raw'!AA91</f>
        <v>14.166186</v>
      </c>
      <c r="Y103" s="31">
        <f>'AEO 2023 Table 49 Raw'!AB91</f>
        <v>14.198964</v>
      </c>
      <c r="Z103" s="31">
        <f>'AEO 2023 Table 49 Raw'!AC91</f>
        <v>14.22842</v>
      </c>
      <c r="AA103" s="31">
        <f>'AEO 2023 Table 49 Raw'!AD91</f>
        <v>14.254268</v>
      </c>
      <c r="AB103" s="31">
        <f>'AEO 2023 Table 49 Raw'!AE91</f>
        <v>14.276505</v>
      </c>
      <c r="AC103" s="31">
        <f>'AEO 2023 Table 49 Raw'!AF91</f>
        <v>14.295197</v>
      </c>
      <c r="AD103" s="31">
        <f>'AEO 2023 Table 49 Raw'!AG91</f>
        <v>14.310687</v>
      </c>
      <c r="AE103" s="31">
        <f>'AEO 2023 Table 49 Raw'!AH91</f>
        <v>14.323290999999999</v>
      </c>
      <c r="AF103" s="52">
        <f>'AEO 2023 Table 49 Raw'!AI91</f>
        <v>0.02</v>
      </c>
    </row>
    <row r="104" spans="1:32" ht="15" customHeight="1">
      <c r="A104" s="8" t="s">
        <v>2115</v>
      </c>
      <c r="B104" s="28" t="s">
        <v>2029</v>
      </c>
      <c r="C104" s="31">
        <f>'AEO 2023 Table 49 Raw'!F92</f>
        <v>10.037064000000001</v>
      </c>
      <c r="D104" s="31">
        <f>'AEO 2023 Table 49 Raw'!G92</f>
        <v>10.038249</v>
      </c>
      <c r="E104" s="31">
        <f>'AEO 2023 Table 49 Raw'!H92</f>
        <v>10.039481</v>
      </c>
      <c r="F104" s="31">
        <f>'AEO 2023 Table 49 Raw'!I92</f>
        <v>10.040761</v>
      </c>
      <c r="G104" s="31">
        <f>'AEO 2023 Table 49 Raw'!J92</f>
        <v>10.042078999999999</v>
      </c>
      <c r="H104" s="31">
        <f>'AEO 2023 Table 49 Raw'!K92</f>
        <v>10.043437000000001</v>
      </c>
      <c r="I104" s="31">
        <f>'AEO 2023 Table 49 Raw'!L92</f>
        <v>10.044829</v>
      </c>
      <c r="J104" s="31">
        <f>'AEO 2023 Table 49 Raw'!M92</f>
        <v>10.046252000000001</v>
      </c>
      <c r="K104" s="31">
        <f>'AEO 2023 Table 49 Raw'!N92</f>
        <v>10.047701999999999</v>
      </c>
      <c r="L104" s="31">
        <f>'AEO 2023 Table 49 Raw'!O92</f>
        <v>10.049175999999999</v>
      </c>
      <c r="M104" s="31">
        <f>'AEO 2023 Table 49 Raw'!P92</f>
        <v>10.050672</v>
      </c>
      <c r="N104" s="31">
        <f>'AEO 2023 Table 49 Raw'!Q92</f>
        <v>10.057157</v>
      </c>
      <c r="O104" s="31">
        <f>'AEO 2023 Table 49 Raw'!R92</f>
        <v>10.07352</v>
      </c>
      <c r="P104" s="31">
        <f>'AEO 2023 Table 49 Raw'!S92</f>
        <v>10.105247</v>
      </c>
      <c r="Q104" s="31">
        <f>'AEO 2023 Table 49 Raw'!T92</f>
        <v>10.140972</v>
      </c>
      <c r="R104" s="31">
        <f>'AEO 2023 Table 49 Raw'!U92</f>
        <v>10.185603</v>
      </c>
      <c r="S104" s="31">
        <f>'AEO 2023 Table 49 Raw'!V92</f>
        <v>10.231821</v>
      </c>
      <c r="T104" s="31">
        <f>'AEO 2023 Table 49 Raw'!W92</f>
        <v>10.26587</v>
      </c>
      <c r="U104" s="31">
        <f>'AEO 2023 Table 49 Raw'!X92</f>
        <v>10.275093999999999</v>
      </c>
      <c r="V104" s="31">
        <f>'AEO 2023 Table 49 Raw'!Y92</f>
        <v>10.25789</v>
      </c>
      <c r="W104" s="31">
        <f>'AEO 2023 Table 49 Raw'!Z92</f>
        <v>10.216538</v>
      </c>
      <c r="X104" s="31">
        <f>'AEO 2023 Table 49 Raw'!AA92</f>
        <v>10.161301999999999</v>
      </c>
      <c r="Y104" s="31">
        <f>'AEO 2023 Table 49 Raw'!AB92</f>
        <v>10.092756</v>
      </c>
      <c r="Z104" s="31">
        <f>'AEO 2023 Table 49 Raw'!AC92</f>
        <v>10.027177</v>
      </c>
      <c r="AA104" s="31">
        <f>'AEO 2023 Table 49 Raw'!AD92</f>
        <v>9.9940409999999993</v>
      </c>
      <c r="AB104" s="31">
        <f>'AEO 2023 Table 49 Raw'!AE92</f>
        <v>10.014453</v>
      </c>
      <c r="AC104" s="31">
        <f>'AEO 2023 Table 49 Raw'!AF92</f>
        <v>10.061934000000001</v>
      </c>
      <c r="AD104" s="31">
        <f>'AEO 2023 Table 49 Raw'!AG92</f>
        <v>10.114000000000001</v>
      </c>
      <c r="AE104" s="31">
        <f>'AEO 2023 Table 49 Raw'!AH92</f>
        <v>10.188726000000001</v>
      </c>
      <c r="AF104" s="52">
        <f>'AEO 2023 Table 49 Raw'!AI92</f>
        <v>1E-3</v>
      </c>
    </row>
    <row r="105" spans="1:32" ht="15" customHeight="1">
      <c r="A105" s="8" t="s">
        <v>2116</v>
      </c>
      <c r="B105" s="28" t="s">
        <v>2031</v>
      </c>
      <c r="C105" s="31">
        <f>'AEO 2023 Table 49 Raw'!F93</f>
        <v>10.330606</v>
      </c>
      <c r="D105" s="31">
        <f>'AEO 2023 Table 49 Raw'!G93</f>
        <v>10.473398</v>
      </c>
      <c r="E105" s="31">
        <f>'AEO 2023 Table 49 Raw'!H93</f>
        <v>10.635232999999999</v>
      </c>
      <c r="F105" s="31">
        <f>'AEO 2023 Table 49 Raw'!I93</f>
        <v>10.811537</v>
      </c>
      <c r="G105" s="31">
        <f>'AEO 2023 Table 49 Raw'!J93</f>
        <v>10.992823</v>
      </c>
      <c r="H105" s="31">
        <f>'AEO 2023 Table 49 Raw'!K93</f>
        <v>11.179570999999999</v>
      </c>
      <c r="I105" s="31">
        <f>'AEO 2023 Table 49 Raw'!L93</f>
        <v>11.358347</v>
      </c>
      <c r="J105" s="31">
        <f>'AEO 2023 Table 49 Raw'!M93</f>
        <v>11.530927999999999</v>
      </c>
      <c r="K105" s="31">
        <f>'AEO 2023 Table 49 Raw'!N93</f>
        <v>11.697601000000001</v>
      </c>
      <c r="L105" s="31">
        <f>'AEO 2023 Table 49 Raw'!O93</f>
        <v>11.859797</v>
      </c>
      <c r="M105" s="31">
        <f>'AEO 2023 Table 49 Raw'!P93</f>
        <v>12.017756</v>
      </c>
      <c r="N105" s="31">
        <f>'AEO 2023 Table 49 Raw'!Q93</f>
        <v>12.173800999999999</v>
      </c>
      <c r="O105" s="31">
        <f>'AEO 2023 Table 49 Raw'!R93</f>
        <v>12.336893</v>
      </c>
      <c r="P105" s="31">
        <f>'AEO 2023 Table 49 Raw'!S93</f>
        <v>12.507586</v>
      </c>
      <c r="Q105" s="31">
        <f>'AEO 2023 Table 49 Raw'!T93</f>
        <v>12.68805</v>
      </c>
      <c r="R105" s="31">
        <f>'AEO 2023 Table 49 Raw'!U93</f>
        <v>12.874475</v>
      </c>
      <c r="S105" s="31">
        <f>'AEO 2023 Table 49 Raw'!V93</f>
        <v>13.077565</v>
      </c>
      <c r="T105" s="31">
        <f>'AEO 2023 Table 49 Raw'!W93</f>
        <v>13.287155</v>
      </c>
      <c r="U105" s="31">
        <f>'AEO 2023 Table 49 Raw'!X93</f>
        <v>13.497173</v>
      </c>
      <c r="V105" s="31">
        <f>'AEO 2023 Table 49 Raw'!Y93</f>
        <v>13.658909</v>
      </c>
      <c r="W105" s="31">
        <f>'AEO 2023 Table 49 Raw'!Z93</f>
        <v>13.800933000000001</v>
      </c>
      <c r="X105" s="31">
        <f>'AEO 2023 Table 49 Raw'!AA93</f>
        <v>13.916017</v>
      </c>
      <c r="Y105" s="31">
        <f>'AEO 2023 Table 49 Raw'!AB93</f>
        <v>14.006437999999999</v>
      </c>
      <c r="Z105" s="31">
        <f>'AEO 2023 Table 49 Raw'!AC93</f>
        <v>14.081751000000001</v>
      </c>
      <c r="AA105" s="31">
        <f>'AEO 2023 Table 49 Raw'!AD93</f>
        <v>14.147543000000001</v>
      </c>
      <c r="AB105" s="31">
        <f>'AEO 2023 Table 49 Raw'!AE93</f>
        <v>14.206153</v>
      </c>
      <c r="AC105" s="31">
        <f>'AEO 2023 Table 49 Raw'!AF93</f>
        <v>14.260489</v>
      </c>
      <c r="AD105" s="31">
        <f>'AEO 2023 Table 49 Raw'!AG93</f>
        <v>14.31892</v>
      </c>
      <c r="AE105" s="31">
        <f>'AEO 2023 Table 49 Raw'!AH93</f>
        <v>14.378976</v>
      </c>
      <c r="AF105" s="52">
        <f>'AEO 2023 Table 49 Raw'!AI93</f>
        <v>1.2E-2</v>
      </c>
    </row>
    <row r="106" spans="1:32" ht="15" customHeight="1">
      <c r="A106" s="8" t="s">
        <v>2117</v>
      </c>
      <c r="B106" s="28" t="s">
        <v>2033</v>
      </c>
      <c r="C106" s="31">
        <f>'AEO 2023 Table 49 Raw'!F94</f>
        <v>24.120540999999999</v>
      </c>
      <c r="D106" s="31">
        <f>'AEO 2023 Table 49 Raw'!G94</f>
        <v>24.120649</v>
      </c>
      <c r="E106" s="31">
        <f>'AEO 2023 Table 49 Raw'!H94</f>
        <v>24.120832</v>
      </c>
      <c r="F106" s="31">
        <f>'AEO 2023 Table 49 Raw'!I94</f>
        <v>24.121075000000001</v>
      </c>
      <c r="G106" s="31">
        <f>'AEO 2023 Table 49 Raw'!J94</f>
        <v>24.121359000000002</v>
      </c>
      <c r="H106" s="31">
        <f>'AEO 2023 Table 49 Raw'!K94</f>
        <v>24.121646999999999</v>
      </c>
      <c r="I106" s="31">
        <f>'AEO 2023 Table 49 Raw'!L94</f>
        <v>24.12191</v>
      </c>
      <c r="J106" s="31">
        <f>'AEO 2023 Table 49 Raw'!M94</f>
        <v>24.1206</v>
      </c>
      <c r="K106" s="31">
        <f>'AEO 2023 Table 49 Raw'!N94</f>
        <v>24.120342000000001</v>
      </c>
      <c r="L106" s="31">
        <f>'AEO 2023 Table 49 Raw'!O94</f>
        <v>24.12031</v>
      </c>
      <c r="M106" s="31">
        <f>'AEO 2023 Table 49 Raw'!P94</f>
        <v>24.120283000000001</v>
      </c>
      <c r="N106" s="31">
        <f>'AEO 2023 Table 49 Raw'!Q94</f>
        <v>24.116168999999999</v>
      </c>
      <c r="O106" s="31">
        <f>'AEO 2023 Table 49 Raw'!R94</f>
        <v>24.116142</v>
      </c>
      <c r="P106" s="31">
        <f>'AEO 2023 Table 49 Raw'!S94</f>
        <v>24.116114</v>
      </c>
      <c r="Q106" s="31">
        <f>'AEO 2023 Table 49 Raw'!T94</f>
        <v>24.116087</v>
      </c>
      <c r="R106" s="31">
        <f>'AEO 2023 Table 49 Raw'!U94</f>
        <v>24.116057999999999</v>
      </c>
      <c r="S106" s="31">
        <f>'AEO 2023 Table 49 Raw'!V94</f>
        <v>24.116029999999999</v>
      </c>
      <c r="T106" s="31">
        <f>'AEO 2023 Table 49 Raw'!W94</f>
        <v>24.116001000000001</v>
      </c>
      <c r="U106" s="31">
        <f>'AEO 2023 Table 49 Raw'!X94</f>
        <v>24.121918000000001</v>
      </c>
      <c r="V106" s="31">
        <f>'AEO 2023 Table 49 Raw'!Y94</f>
        <v>24.121894999999999</v>
      </c>
      <c r="W106" s="31">
        <f>'AEO 2023 Table 49 Raw'!Z94</f>
        <v>24.121870000000001</v>
      </c>
      <c r="X106" s="31">
        <f>'AEO 2023 Table 49 Raw'!AA94</f>
        <v>24.121849000000001</v>
      </c>
      <c r="Y106" s="31">
        <f>'AEO 2023 Table 49 Raw'!AB94</f>
        <v>24.121849000000001</v>
      </c>
      <c r="Z106" s="31">
        <f>'AEO 2023 Table 49 Raw'!AC94</f>
        <v>24.121849000000001</v>
      </c>
      <c r="AA106" s="31">
        <f>'AEO 2023 Table 49 Raw'!AD94</f>
        <v>24.121849000000001</v>
      </c>
      <c r="AB106" s="31">
        <f>'AEO 2023 Table 49 Raw'!AE94</f>
        <v>24.121849000000001</v>
      </c>
      <c r="AC106" s="31">
        <f>'AEO 2023 Table 49 Raw'!AF94</f>
        <v>24.121849000000001</v>
      </c>
      <c r="AD106" s="31">
        <f>'AEO 2023 Table 49 Raw'!AG94</f>
        <v>24.121849000000001</v>
      </c>
      <c r="AE106" s="31">
        <f>'AEO 2023 Table 49 Raw'!AH94</f>
        <v>24.121849000000001</v>
      </c>
      <c r="AF106" s="52">
        <f>'AEO 2023 Table 49 Raw'!AI94</f>
        <v>0</v>
      </c>
    </row>
    <row r="107" spans="1:32" ht="15" customHeight="1">
      <c r="A107" s="8" t="s">
        <v>2118</v>
      </c>
      <c r="B107" s="28" t="s">
        <v>2035</v>
      </c>
      <c r="C107" s="31">
        <f>'AEO 2023 Table 49 Raw'!F95</f>
        <v>0</v>
      </c>
      <c r="D107" s="31">
        <f>'AEO 2023 Table 49 Raw'!G95</f>
        <v>23.149602999999999</v>
      </c>
      <c r="E107" s="31">
        <f>'AEO 2023 Table 49 Raw'!H95</f>
        <v>23.472764999999999</v>
      </c>
      <c r="F107" s="31">
        <f>'AEO 2023 Table 49 Raw'!I95</f>
        <v>23.715693000000002</v>
      </c>
      <c r="G107" s="31">
        <f>'AEO 2023 Table 49 Raw'!J95</f>
        <v>23.940075</v>
      </c>
      <c r="H107" s="31">
        <f>'AEO 2023 Table 49 Raw'!K95</f>
        <v>24.190411000000001</v>
      </c>
      <c r="I107" s="31">
        <f>'AEO 2023 Table 49 Raw'!L95</f>
        <v>24.446352000000001</v>
      </c>
      <c r="J107" s="31">
        <f>'AEO 2023 Table 49 Raw'!M95</f>
        <v>24.748117000000001</v>
      </c>
      <c r="K107" s="31">
        <f>'AEO 2023 Table 49 Raw'!N95</f>
        <v>25.091992999999999</v>
      </c>
      <c r="L107" s="31">
        <f>'AEO 2023 Table 49 Raw'!O95</f>
        <v>25.473272000000001</v>
      </c>
      <c r="M107" s="31">
        <f>'AEO 2023 Table 49 Raw'!P95</f>
        <v>25.884830000000001</v>
      </c>
      <c r="N107" s="31">
        <f>'AEO 2023 Table 49 Raw'!Q95</f>
        <v>26.288961</v>
      </c>
      <c r="O107" s="31">
        <f>'AEO 2023 Table 49 Raw'!R95</f>
        <v>26.659797999999999</v>
      </c>
      <c r="P107" s="31">
        <f>'AEO 2023 Table 49 Raw'!S95</f>
        <v>26.990131000000002</v>
      </c>
      <c r="Q107" s="31">
        <f>'AEO 2023 Table 49 Raw'!T95</f>
        <v>27.284669999999998</v>
      </c>
      <c r="R107" s="31">
        <f>'AEO 2023 Table 49 Raw'!U95</f>
        <v>27.544640000000001</v>
      </c>
      <c r="S107" s="31">
        <f>'AEO 2023 Table 49 Raw'!V95</f>
        <v>27.771345</v>
      </c>
      <c r="T107" s="31">
        <f>'AEO 2023 Table 49 Raw'!W95</f>
        <v>27.966187000000001</v>
      </c>
      <c r="U107" s="31">
        <f>'AEO 2023 Table 49 Raw'!X95</f>
        <v>28.130445000000002</v>
      </c>
      <c r="V107" s="31">
        <f>'AEO 2023 Table 49 Raw'!Y95</f>
        <v>28.266403</v>
      </c>
      <c r="W107" s="31">
        <f>'AEO 2023 Table 49 Raw'!Z95</f>
        <v>28.382709999999999</v>
      </c>
      <c r="X107" s="31">
        <f>'AEO 2023 Table 49 Raw'!AA95</f>
        <v>28.481961999999999</v>
      </c>
      <c r="Y107" s="31">
        <f>'AEO 2023 Table 49 Raw'!AB95</f>
        <v>28.566258999999999</v>
      </c>
      <c r="Z107" s="31">
        <f>'AEO 2023 Table 49 Raw'!AC95</f>
        <v>28.638152999999999</v>
      </c>
      <c r="AA107" s="31">
        <f>'AEO 2023 Table 49 Raw'!AD95</f>
        <v>28.706033999999999</v>
      </c>
      <c r="AB107" s="31">
        <f>'AEO 2023 Table 49 Raw'!AE95</f>
        <v>28.767852999999999</v>
      </c>
      <c r="AC107" s="31">
        <f>'AEO 2023 Table 49 Raw'!AF95</f>
        <v>28.822959999999998</v>
      </c>
      <c r="AD107" s="31">
        <f>'AEO 2023 Table 49 Raw'!AG95</f>
        <v>28.87105</v>
      </c>
      <c r="AE107" s="31">
        <f>'AEO 2023 Table 49 Raw'!AH95</f>
        <v>28.912033000000001</v>
      </c>
      <c r="AF107" s="52" t="str">
        <f>'AEO 2023 Table 49 Raw'!AI95</f>
        <v>- -</v>
      </c>
    </row>
    <row r="108" spans="1:32" ht="15" customHeight="1">
      <c r="A108" s="8" t="s">
        <v>2119</v>
      </c>
      <c r="B108" s="28" t="s">
        <v>2037</v>
      </c>
      <c r="C108" s="31">
        <f>'AEO 2023 Table 49 Raw'!F96</f>
        <v>0</v>
      </c>
      <c r="D108" s="31">
        <f>'AEO 2023 Table 49 Raw'!G96</f>
        <v>18.966135000000001</v>
      </c>
      <c r="E108" s="31">
        <f>'AEO 2023 Table 49 Raw'!H96</f>
        <v>19.092039</v>
      </c>
      <c r="F108" s="31">
        <f>'AEO 2023 Table 49 Raw'!I96</f>
        <v>19.214801999999999</v>
      </c>
      <c r="G108" s="31">
        <f>'AEO 2023 Table 49 Raw'!J96</f>
        <v>19.305622</v>
      </c>
      <c r="H108" s="31">
        <f>'AEO 2023 Table 49 Raw'!K96</f>
        <v>19.397898000000001</v>
      </c>
      <c r="I108" s="31">
        <f>'AEO 2023 Table 49 Raw'!L96</f>
        <v>19.482711999999999</v>
      </c>
      <c r="J108" s="31">
        <f>'AEO 2023 Table 49 Raw'!M96</f>
        <v>19.577449999999999</v>
      </c>
      <c r="K108" s="31">
        <f>'AEO 2023 Table 49 Raw'!N96</f>
        <v>19.683924000000001</v>
      </c>
      <c r="L108" s="31">
        <f>'AEO 2023 Table 49 Raw'!O96</f>
        <v>19.801506</v>
      </c>
      <c r="M108" s="31">
        <f>'AEO 2023 Table 49 Raw'!P96</f>
        <v>19.927548999999999</v>
      </c>
      <c r="N108" s="31">
        <f>'AEO 2023 Table 49 Raw'!Q96</f>
        <v>20.055523000000001</v>
      </c>
      <c r="O108" s="31">
        <f>'AEO 2023 Table 49 Raw'!R96</f>
        <v>20.178999000000001</v>
      </c>
      <c r="P108" s="31">
        <f>'AEO 2023 Table 49 Raw'!S96</f>
        <v>20.292757000000002</v>
      </c>
      <c r="Q108" s="31">
        <f>'AEO 2023 Table 49 Raw'!T96</f>
        <v>20.398233000000001</v>
      </c>
      <c r="R108" s="31">
        <f>'AEO 2023 Table 49 Raw'!U96</f>
        <v>20.494122000000001</v>
      </c>
      <c r="S108" s="31">
        <f>'AEO 2023 Table 49 Raw'!V96</f>
        <v>20.578828999999999</v>
      </c>
      <c r="T108" s="31">
        <f>'AEO 2023 Table 49 Raw'!W96</f>
        <v>20.651620999999999</v>
      </c>
      <c r="U108" s="31">
        <f>'AEO 2023 Table 49 Raw'!X96</f>
        <v>20.712885</v>
      </c>
      <c r="V108" s="31">
        <f>'AEO 2023 Table 49 Raw'!Y96</f>
        <v>20.763338000000001</v>
      </c>
      <c r="W108" s="31">
        <f>'AEO 2023 Table 49 Raw'!Z96</f>
        <v>20.805949999999999</v>
      </c>
      <c r="X108" s="31">
        <f>'AEO 2023 Table 49 Raw'!AA96</f>
        <v>20.841664999999999</v>
      </c>
      <c r="Y108" s="31">
        <f>'AEO 2023 Table 49 Raw'!AB96</f>
        <v>20.871314999999999</v>
      </c>
      <c r="Z108" s="31">
        <f>'AEO 2023 Table 49 Raw'!AC96</f>
        <v>20.895990000000001</v>
      </c>
      <c r="AA108" s="31">
        <f>'AEO 2023 Table 49 Raw'!AD96</f>
        <v>20.918527999999998</v>
      </c>
      <c r="AB108" s="31">
        <f>'AEO 2023 Table 49 Raw'!AE96</f>
        <v>20.938431000000001</v>
      </c>
      <c r="AC108" s="31">
        <f>'AEO 2023 Table 49 Raw'!AF96</f>
        <v>20.955587000000001</v>
      </c>
      <c r="AD108" s="31">
        <f>'AEO 2023 Table 49 Raw'!AG96</f>
        <v>20.970182000000001</v>
      </c>
      <c r="AE108" s="31">
        <f>'AEO 2023 Table 49 Raw'!AH96</f>
        <v>20.982382000000001</v>
      </c>
      <c r="AF108" s="52" t="str">
        <f>'AEO 2023 Table 49 Raw'!AI96</f>
        <v>- -</v>
      </c>
    </row>
    <row r="109" spans="1:32" ht="15" customHeight="1">
      <c r="A109" s="8" t="s">
        <v>2120</v>
      </c>
      <c r="B109" s="28" t="s">
        <v>2039</v>
      </c>
      <c r="C109" s="31">
        <f>'AEO 2023 Table 49 Raw'!F97</f>
        <v>0</v>
      </c>
      <c r="D109" s="31">
        <f>'AEO 2023 Table 49 Raw'!G97</f>
        <v>0</v>
      </c>
      <c r="E109" s="31">
        <f>'AEO 2023 Table 49 Raw'!H97</f>
        <v>18.589188</v>
      </c>
      <c r="F109" s="31">
        <f>'AEO 2023 Table 49 Raw'!I97</f>
        <v>17.308316999999999</v>
      </c>
      <c r="G109" s="31">
        <f>'AEO 2023 Table 49 Raw'!J97</f>
        <v>16.941782</v>
      </c>
      <c r="H109" s="31">
        <f>'AEO 2023 Table 49 Raw'!K97</f>
        <v>16.756969000000002</v>
      </c>
      <c r="I109" s="31">
        <f>'AEO 2023 Table 49 Raw'!L97</f>
        <v>16.642426</v>
      </c>
      <c r="J109" s="31">
        <f>'AEO 2023 Table 49 Raw'!M97</f>
        <v>16.563610000000001</v>
      </c>
      <c r="K109" s="31">
        <f>'AEO 2023 Table 49 Raw'!N97</f>
        <v>16.506260000000001</v>
      </c>
      <c r="L109" s="31">
        <f>'AEO 2023 Table 49 Raw'!O97</f>
        <v>16.462553</v>
      </c>
      <c r="M109" s="31">
        <f>'AEO 2023 Table 49 Raw'!P97</f>
        <v>16.427906</v>
      </c>
      <c r="N109" s="31">
        <f>'AEO 2023 Table 49 Raw'!Q97</f>
        <v>16.400134999999999</v>
      </c>
      <c r="O109" s="31">
        <f>'AEO 2023 Table 49 Raw'!R97</f>
        <v>16.378022999999999</v>
      </c>
      <c r="P109" s="31">
        <f>'AEO 2023 Table 49 Raw'!S97</f>
        <v>16.360289000000002</v>
      </c>
      <c r="Q109" s="31">
        <f>'AEO 2023 Table 49 Raw'!T97</f>
        <v>16.346004000000001</v>
      </c>
      <c r="R109" s="31">
        <f>'AEO 2023 Table 49 Raw'!U97</f>
        <v>16.334526</v>
      </c>
      <c r="S109" s="31">
        <f>'AEO 2023 Table 49 Raw'!V97</f>
        <v>16.325377</v>
      </c>
      <c r="T109" s="31">
        <f>'AEO 2023 Table 49 Raw'!W97</f>
        <v>16.318187999999999</v>
      </c>
      <c r="U109" s="31">
        <f>'AEO 2023 Table 49 Raw'!X97</f>
        <v>16.312683</v>
      </c>
      <c r="V109" s="31">
        <f>'AEO 2023 Table 49 Raw'!Y97</f>
        <v>16.308593999999999</v>
      </c>
      <c r="W109" s="31">
        <f>'AEO 2023 Table 49 Raw'!Z97</f>
        <v>16.305630000000001</v>
      </c>
      <c r="X109" s="31">
        <f>'AEO 2023 Table 49 Raw'!AA97</f>
        <v>16.300325000000001</v>
      </c>
      <c r="Y109" s="31">
        <f>'AEO 2023 Table 49 Raw'!AB97</f>
        <v>16.295318999999999</v>
      </c>
      <c r="Z109" s="31">
        <f>'AEO 2023 Table 49 Raw'!AC97</f>
        <v>16.291018000000001</v>
      </c>
      <c r="AA109" s="31">
        <f>'AEO 2023 Table 49 Raw'!AD97</f>
        <v>16.287289000000001</v>
      </c>
      <c r="AB109" s="31">
        <f>'AEO 2023 Table 49 Raw'!AE97</f>
        <v>16.278582</v>
      </c>
      <c r="AC109" s="31">
        <f>'AEO 2023 Table 49 Raw'!AF97</f>
        <v>16.271843000000001</v>
      </c>
      <c r="AD109" s="31">
        <f>'AEO 2023 Table 49 Raw'!AG97</f>
        <v>16.266584000000002</v>
      </c>
      <c r="AE109" s="31">
        <f>'AEO 2023 Table 49 Raw'!AH97</f>
        <v>16.262445</v>
      </c>
      <c r="AF109" s="52" t="str">
        <f>'AEO 2023 Table 49 Raw'!AI97</f>
        <v>- -</v>
      </c>
    </row>
    <row r="110" spans="1:32" ht="15" customHeight="1">
      <c r="A110" s="8" t="s">
        <v>2121</v>
      </c>
      <c r="B110" s="28" t="s">
        <v>2122</v>
      </c>
      <c r="C110" s="31">
        <f>'AEO 2023 Table 49 Raw'!F98</f>
        <v>13.701715</v>
      </c>
      <c r="D110" s="31">
        <f>'AEO 2023 Table 49 Raw'!G98</f>
        <v>13.874705000000001</v>
      </c>
      <c r="E110" s="31">
        <f>'AEO 2023 Table 49 Raw'!H98</f>
        <v>14.09103</v>
      </c>
      <c r="F110" s="31">
        <f>'AEO 2023 Table 49 Raw'!I98</f>
        <v>14.350107</v>
      </c>
      <c r="G110" s="31">
        <f>'AEO 2023 Table 49 Raw'!J98</f>
        <v>14.627439000000001</v>
      </c>
      <c r="H110" s="31">
        <f>'AEO 2023 Table 49 Raw'!K98</f>
        <v>14.917809</v>
      </c>
      <c r="I110" s="31">
        <f>'AEO 2023 Table 49 Raw'!L98</f>
        <v>15.198219</v>
      </c>
      <c r="J110" s="31">
        <f>'AEO 2023 Table 49 Raw'!M98</f>
        <v>15.468105</v>
      </c>
      <c r="K110" s="31">
        <f>'AEO 2023 Table 49 Raw'!N98</f>
        <v>15.718248000000001</v>
      </c>
      <c r="L110" s="31">
        <f>'AEO 2023 Table 49 Raw'!O98</f>
        <v>15.950189</v>
      </c>
      <c r="M110" s="31">
        <f>'AEO 2023 Table 49 Raw'!P98</f>
        <v>16.164223</v>
      </c>
      <c r="N110" s="31">
        <f>'AEO 2023 Table 49 Raw'!Q98</f>
        <v>16.358761000000001</v>
      </c>
      <c r="O110" s="31">
        <f>'AEO 2023 Table 49 Raw'!R98</f>
        <v>16.530821</v>
      </c>
      <c r="P110" s="31">
        <f>'AEO 2023 Table 49 Raw'!S98</f>
        <v>16.684151</v>
      </c>
      <c r="Q110" s="31">
        <f>'AEO 2023 Table 49 Raw'!T98</f>
        <v>16.821214999999999</v>
      </c>
      <c r="R110" s="31">
        <f>'AEO 2023 Table 49 Raw'!U98</f>
        <v>16.944859000000001</v>
      </c>
      <c r="S110" s="31">
        <f>'AEO 2023 Table 49 Raw'!V98</f>
        <v>17.058762000000002</v>
      </c>
      <c r="T110" s="31">
        <f>'AEO 2023 Table 49 Raw'!W98</f>
        <v>17.163989999999998</v>
      </c>
      <c r="U110" s="31">
        <f>'AEO 2023 Table 49 Raw'!X98</f>
        <v>17.259305999999999</v>
      </c>
      <c r="V110" s="31">
        <f>'AEO 2023 Table 49 Raw'!Y98</f>
        <v>17.324244</v>
      </c>
      <c r="W110" s="31">
        <f>'AEO 2023 Table 49 Raw'!Z98</f>
        <v>17.380686000000001</v>
      </c>
      <c r="X110" s="31">
        <f>'AEO 2023 Table 49 Raw'!AA98</f>
        <v>17.429478</v>
      </c>
      <c r="Y110" s="31">
        <f>'AEO 2023 Table 49 Raw'!AB98</f>
        <v>17.467466000000002</v>
      </c>
      <c r="Z110" s="31">
        <f>'AEO 2023 Table 49 Raw'!AC98</f>
        <v>17.499217999999999</v>
      </c>
      <c r="AA110" s="31">
        <f>'AEO 2023 Table 49 Raw'!AD98</f>
        <v>17.525841</v>
      </c>
      <c r="AB110" s="31">
        <f>'AEO 2023 Table 49 Raw'!AE98</f>
        <v>17.548109</v>
      </c>
      <c r="AC110" s="31">
        <f>'AEO 2023 Table 49 Raw'!AF98</f>
        <v>17.567924000000001</v>
      </c>
      <c r="AD110" s="31">
        <f>'AEO 2023 Table 49 Raw'!AG98</f>
        <v>17.586690999999998</v>
      </c>
      <c r="AE110" s="31">
        <f>'AEO 2023 Table 49 Raw'!AH98</f>
        <v>17.603672</v>
      </c>
      <c r="AF110" s="52">
        <f>'AEO 2023 Table 49 Raw'!AI98</f>
        <v>8.9999999999999993E-3</v>
      </c>
    </row>
    <row r="111" spans="1:32" ht="15" customHeight="1">
      <c r="B111" s="27" t="s">
        <v>2042</v>
      </c>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52"/>
    </row>
    <row r="112" spans="1:32" ht="15" customHeight="1">
      <c r="A112" s="8" t="s">
        <v>2123</v>
      </c>
      <c r="B112" s="28" t="s">
        <v>2024</v>
      </c>
      <c r="C112" s="31">
        <f>'AEO 2023 Table 49 Raw'!F100</f>
        <v>9.1881959999999996</v>
      </c>
      <c r="D112" s="31">
        <f>'AEO 2023 Table 49 Raw'!G100</f>
        <v>9.3360979999999998</v>
      </c>
      <c r="E112" s="31">
        <f>'AEO 2023 Table 49 Raw'!H100</f>
        <v>9.4993839999999992</v>
      </c>
      <c r="F112" s="31">
        <f>'AEO 2023 Table 49 Raw'!I100</f>
        <v>9.6925690000000007</v>
      </c>
      <c r="G112" s="31">
        <f>'AEO 2023 Table 49 Raw'!J100</f>
        <v>9.913354</v>
      </c>
      <c r="H112" s="31">
        <f>'AEO 2023 Table 49 Raw'!K100</f>
        <v>10.152265999999999</v>
      </c>
      <c r="I112" s="31">
        <f>'AEO 2023 Table 49 Raw'!L100</f>
        <v>10.389875</v>
      </c>
      <c r="J112" s="31">
        <f>'AEO 2023 Table 49 Raw'!M100</f>
        <v>10.634052000000001</v>
      </c>
      <c r="K112" s="31">
        <f>'AEO 2023 Table 49 Raw'!N100</f>
        <v>10.877926</v>
      </c>
      <c r="L112" s="31">
        <f>'AEO 2023 Table 49 Raw'!O100</f>
        <v>11.121212</v>
      </c>
      <c r="M112" s="31">
        <f>'AEO 2023 Table 49 Raw'!P100</f>
        <v>11.358387</v>
      </c>
      <c r="N112" s="31">
        <f>'AEO 2023 Table 49 Raw'!Q100</f>
        <v>11.582022</v>
      </c>
      <c r="O112" s="31">
        <f>'AEO 2023 Table 49 Raw'!R100</f>
        <v>11.788220000000001</v>
      </c>
      <c r="P112" s="31">
        <f>'AEO 2023 Table 49 Raw'!S100</f>
        <v>11.976482000000001</v>
      </c>
      <c r="Q112" s="31">
        <f>'AEO 2023 Table 49 Raw'!T100</f>
        <v>12.14776</v>
      </c>
      <c r="R112" s="31">
        <f>'AEO 2023 Table 49 Raw'!U100</f>
        <v>12.304593000000001</v>
      </c>
      <c r="S112" s="31">
        <f>'AEO 2023 Table 49 Raw'!V100</f>
        <v>12.450073</v>
      </c>
      <c r="T112" s="31">
        <f>'AEO 2023 Table 49 Raw'!W100</f>
        <v>12.585081000000001</v>
      </c>
      <c r="U112" s="31">
        <f>'AEO 2023 Table 49 Raw'!X100</f>
        <v>12.70984</v>
      </c>
      <c r="V112" s="31">
        <f>'AEO 2023 Table 49 Raw'!Y100</f>
        <v>12.825391</v>
      </c>
      <c r="W112" s="31">
        <f>'AEO 2023 Table 49 Raw'!Z100</f>
        <v>12.930717</v>
      </c>
      <c r="X112" s="31">
        <f>'AEO 2023 Table 49 Raw'!AA100</f>
        <v>13.021278000000001</v>
      </c>
      <c r="Y112" s="31">
        <f>'AEO 2023 Table 49 Raw'!AB100</f>
        <v>13.098618999999999</v>
      </c>
      <c r="Z112" s="31">
        <f>'AEO 2023 Table 49 Raw'!AC100</f>
        <v>13.167104999999999</v>
      </c>
      <c r="AA112" s="31">
        <f>'AEO 2023 Table 49 Raw'!AD100</f>
        <v>13.230903</v>
      </c>
      <c r="AB112" s="31">
        <f>'AEO 2023 Table 49 Raw'!AE100</f>
        <v>13.288655</v>
      </c>
      <c r="AC112" s="31">
        <f>'AEO 2023 Table 49 Raw'!AF100</f>
        <v>13.341359000000001</v>
      </c>
      <c r="AD112" s="31">
        <f>'AEO 2023 Table 49 Raw'!AG100</f>
        <v>13.391953000000001</v>
      </c>
      <c r="AE112" s="31">
        <f>'AEO 2023 Table 49 Raw'!AH100</f>
        <v>13.441268000000001</v>
      </c>
      <c r="AF112" s="52">
        <f>'AEO 2023 Table 49 Raw'!AI100</f>
        <v>1.4E-2</v>
      </c>
    </row>
    <row r="113" spans="1:32" ht="12" customHeight="1">
      <c r="A113" s="8" t="s">
        <v>2124</v>
      </c>
      <c r="B113" s="28" t="s">
        <v>2026</v>
      </c>
      <c r="C113" s="31">
        <f>'AEO 2023 Table 49 Raw'!F101</f>
        <v>6.7468120000000003</v>
      </c>
      <c r="D113" s="31">
        <f>'AEO 2023 Table 49 Raw'!G101</f>
        <v>6.8059729999999998</v>
      </c>
      <c r="E113" s="31">
        <f>'AEO 2023 Table 49 Raw'!H101</f>
        <v>6.873291</v>
      </c>
      <c r="F113" s="31">
        <f>'AEO 2023 Table 49 Raw'!I101</f>
        <v>6.9574809999999996</v>
      </c>
      <c r="G113" s="31">
        <f>'AEO 2023 Table 49 Raw'!J101</f>
        <v>7.0568479999999996</v>
      </c>
      <c r="H113" s="31">
        <f>'AEO 2023 Table 49 Raw'!K101</f>
        <v>7.1691409999999998</v>
      </c>
      <c r="I113" s="31">
        <f>'AEO 2023 Table 49 Raw'!L101</f>
        <v>7.2814930000000002</v>
      </c>
      <c r="J113" s="31">
        <f>'AEO 2023 Table 49 Raw'!M101</f>
        <v>7.3995740000000003</v>
      </c>
      <c r="K113" s="31">
        <f>'AEO 2023 Table 49 Raw'!N101</f>
        <v>7.5210590000000002</v>
      </c>
      <c r="L113" s="31">
        <f>'AEO 2023 Table 49 Raw'!O101</f>
        <v>7.6459349999999997</v>
      </c>
      <c r="M113" s="31">
        <f>'AEO 2023 Table 49 Raw'!P101</f>
        <v>7.7708170000000001</v>
      </c>
      <c r="N113" s="31">
        <f>'AEO 2023 Table 49 Raw'!Q101</f>
        <v>7.8944700000000001</v>
      </c>
      <c r="O113" s="31">
        <f>'AEO 2023 Table 49 Raw'!R101</f>
        <v>8.0109539999999999</v>
      </c>
      <c r="P113" s="31">
        <f>'AEO 2023 Table 49 Raw'!S101</f>
        <v>8.1219750000000008</v>
      </c>
      <c r="Q113" s="31">
        <f>'AEO 2023 Table 49 Raw'!T101</f>
        <v>8.2289169999999991</v>
      </c>
      <c r="R113" s="31">
        <f>'AEO 2023 Table 49 Raw'!U101</f>
        <v>8.3291719999999998</v>
      </c>
      <c r="S113" s="31">
        <f>'AEO 2023 Table 49 Raw'!V101</f>
        <v>8.4281629999999996</v>
      </c>
      <c r="T113" s="31">
        <f>'AEO 2023 Table 49 Raw'!W101</f>
        <v>8.5185870000000001</v>
      </c>
      <c r="U113" s="31">
        <f>'AEO 2023 Table 49 Raw'!X101</f>
        <v>8.6068610000000003</v>
      </c>
      <c r="V113" s="31">
        <f>'AEO 2023 Table 49 Raw'!Y101</f>
        <v>8.6880790000000001</v>
      </c>
      <c r="W113" s="31">
        <f>'AEO 2023 Table 49 Raw'!Z101</f>
        <v>8.7629099999999998</v>
      </c>
      <c r="X113" s="31">
        <f>'AEO 2023 Table 49 Raw'!AA101</f>
        <v>8.8294060000000005</v>
      </c>
      <c r="Y113" s="31">
        <f>'AEO 2023 Table 49 Raw'!AB101</f>
        <v>8.8887710000000002</v>
      </c>
      <c r="Z113" s="31">
        <f>'AEO 2023 Table 49 Raw'!AC101</f>
        <v>8.9441930000000003</v>
      </c>
      <c r="AA113" s="31">
        <f>'AEO 2023 Table 49 Raw'!AD101</f>
        <v>8.9965679999999999</v>
      </c>
      <c r="AB113" s="31">
        <f>'AEO 2023 Table 49 Raw'!AE101</f>
        <v>9.0463989999999992</v>
      </c>
      <c r="AC113" s="31">
        <f>'AEO 2023 Table 49 Raw'!AF101</f>
        <v>9.0921070000000004</v>
      </c>
      <c r="AD113" s="31">
        <f>'AEO 2023 Table 49 Raw'!AG101</f>
        <v>9.1344960000000004</v>
      </c>
      <c r="AE113" s="31">
        <f>'AEO 2023 Table 49 Raw'!AH101</f>
        <v>9.1756949999999993</v>
      </c>
      <c r="AF113" s="52">
        <f>'AEO 2023 Table 49 Raw'!AI101</f>
        <v>1.0999999999999999E-2</v>
      </c>
    </row>
    <row r="114" spans="1:32" ht="15" customHeight="1">
      <c r="A114" s="8" t="s">
        <v>2125</v>
      </c>
      <c r="B114" s="28" t="s">
        <v>1670</v>
      </c>
      <c r="C114" s="31">
        <f>'AEO 2023 Table 49 Raw'!F102</f>
        <v>6.6715020000000003</v>
      </c>
      <c r="D114" s="31">
        <f>'AEO 2023 Table 49 Raw'!G102</f>
        <v>6.7379670000000003</v>
      </c>
      <c r="E114" s="31">
        <f>'AEO 2023 Table 49 Raw'!H102</f>
        <v>6.8133189999999999</v>
      </c>
      <c r="F114" s="31">
        <f>'AEO 2023 Table 49 Raw'!I102</f>
        <v>6.9043219999999996</v>
      </c>
      <c r="G114" s="31">
        <f>'AEO 2023 Table 49 Raw'!J102</f>
        <v>7.014678</v>
      </c>
      <c r="H114" s="31">
        <f>'AEO 2023 Table 49 Raw'!K102</f>
        <v>7.1440590000000004</v>
      </c>
      <c r="I114" s="31">
        <f>'AEO 2023 Table 49 Raw'!L102</f>
        <v>7.2798879999999997</v>
      </c>
      <c r="J114" s="31">
        <f>'AEO 2023 Table 49 Raw'!M102</f>
        <v>7.4298159999999998</v>
      </c>
      <c r="K114" s="31">
        <f>'AEO 2023 Table 49 Raw'!N102</f>
        <v>7.5880369999999999</v>
      </c>
      <c r="L114" s="31">
        <f>'AEO 2023 Table 49 Raw'!O102</f>
        <v>7.754562</v>
      </c>
      <c r="M114" s="31">
        <f>'AEO 2023 Table 49 Raw'!P102</f>
        <v>7.9247709999999998</v>
      </c>
      <c r="N114" s="31">
        <f>'AEO 2023 Table 49 Raw'!Q102</f>
        <v>8.0899739999999998</v>
      </c>
      <c r="O114" s="31">
        <f>'AEO 2023 Table 49 Raw'!R102</f>
        <v>8.243411</v>
      </c>
      <c r="P114" s="31">
        <f>'AEO 2023 Table 49 Raw'!S102</f>
        <v>8.3951379999999993</v>
      </c>
      <c r="Q114" s="31">
        <f>'AEO 2023 Table 49 Raw'!T102</f>
        <v>8.5370089999999994</v>
      </c>
      <c r="R114" s="31">
        <f>'AEO 2023 Table 49 Raw'!U102</f>
        <v>8.6666539999999994</v>
      </c>
      <c r="S114" s="31">
        <f>'AEO 2023 Table 49 Raw'!V102</f>
        <v>8.7836040000000004</v>
      </c>
      <c r="T114" s="31">
        <f>'AEO 2023 Table 49 Raw'!W102</f>
        <v>8.8865029999999994</v>
      </c>
      <c r="U114" s="31">
        <f>'AEO 2023 Table 49 Raw'!X102</f>
        <v>8.9737419999999997</v>
      </c>
      <c r="V114" s="31">
        <f>'AEO 2023 Table 49 Raw'!Y102</f>
        <v>9.0449629999999992</v>
      </c>
      <c r="W114" s="31">
        <f>'AEO 2023 Table 49 Raw'!Z102</f>
        <v>9.1032170000000008</v>
      </c>
      <c r="X114" s="31">
        <f>'AEO 2023 Table 49 Raw'!AA102</f>
        <v>9.1507470000000009</v>
      </c>
      <c r="Y114" s="31">
        <f>'AEO 2023 Table 49 Raw'!AB102</f>
        <v>9.1891639999999999</v>
      </c>
      <c r="Z114" s="31">
        <f>'AEO 2023 Table 49 Raw'!AC102</f>
        <v>9.2199039999999997</v>
      </c>
      <c r="AA114" s="31">
        <f>'AEO 2023 Table 49 Raw'!AD102</f>
        <v>9.2445839999999997</v>
      </c>
      <c r="AB114" s="31">
        <f>'AEO 2023 Table 49 Raw'!AE102</f>
        <v>9.2646040000000003</v>
      </c>
      <c r="AC114" s="31">
        <f>'AEO 2023 Table 49 Raw'!AF102</f>
        <v>9.2811260000000004</v>
      </c>
      <c r="AD114" s="31">
        <f>'AEO 2023 Table 49 Raw'!AG102</f>
        <v>9.3066549999999992</v>
      </c>
      <c r="AE114" s="31">
        <f>'AEO 2023 Table 49 Raw'!AH102</f>
        <v>9.3273050000000008</v>
      </c>
      <c r="AF114" s="52">
        <f>'AEO 2023 Table 49 Raw'!AI102</f>
        <v>1.2E-2</v>
      </c>
    </row>
    <row r="115" spans="1:32" ht="15" customHeight="1">
      <c r="A115" s="8" t="s">
        <v>2126</v>
      </c>
      <c r="B115" s="28" t="s">
        <v>2029</v>
      </c>
      <c r="C115" s="31">
        <f>'AEO 2023 Table 49 Raw'!F103</f>
        <v>6.6810460000000003</v>
      </c>
      <c r="D115" s="31">
        <f>'AEO 2023 Table 49 Raw'!G103</f>
        <v>6.7347700000000001</v>
      </c>
      <c r="E115" s="31">
        <f>'AEO 2023 Table 49 Raw'!H103</f>
        <v>6.7912619999999997</v>
      </c>
      <c r="F115" s="31">
        <f>'AEO 2023 Table 49 Raw'!I103</f>
        <v>6.8525619999999998</v>
      </c>
      <c r="G115" s="31">
        <f>'AEO 2023 Table 49 Raw'!J103</f>
        <v>6.9165469999999996</v>
      </c>
      <c r="H115" s="31">
        <f>'AEO 2023 Table 49 Raw'!K103</f>
        <v>6.9814170000000004</v>
      </c>
      <c r="I115" s="31">
        <f>'AEO 2023 Table 49 Raw'!L103</f>
        <v>7.0393889999999999</v>
      </c>
      <c r="J115" s="31">
        <f>'AEO 2023 Table 49 Raw'!M103</f>
        <v>7.0962230000000002</v>
      </c>
      <c r="K115" s="31">
        <f>'AEO 2023 Table 49 Raw'!N103</f>
        <v>7.1518350000000002</v>
      </c>
      <c r="L115" s="31">
        <f>'AEO 2023 Table 49 Raw'!O103</f>
        <v>7.2026159999999999</v>
      </c>
      <c r="M115" s="31">
        <f>'AEO 2023 Table 49 Raw'!P103</f>
        <v>7.2466290000000004</v>
      </c>
      <c r="N115" s="31">
        <f>'AEO 2023 Table 49 Raw'!Q103</f>
        <v>7.2856579999999997</v>
      </c>
      <c r="O115" s="31">
        <f>'AEO 2023 Table 49 Raw'!R103</f>
        <v>7.3224910000000003</v>
      </c>
      <c r="P115" s="31">
        <f>'AEO 2023 Table 49 Raw'!S103</f>
        <v>7.3556160000000004</v>
      </c>
      <c r="Q115" s="31">
        <f>'AEO 2023 Table 49 Raw'!T103</f>
        <v>7.3862129999999997</v>
      </c>
      <c r="R115" s="31">
        <f>'AEO 2023 Table 49 Raw'!U103</f>
        <v>7.4103599999999998</v>
      </c>
      <c r="S115" s="31">
        <f>'AEO 2023 Table 49 Raw'!V103</f>
        <v>7.4297750000000002</v>
      </c>
      <c r="T115" s="31">
        <f>'AEO 2023 Table 49 Raw'!W103</f>
        <v>7.4391299999999996</v>
      </c>
      <c r="U115" s="31">
        <f>'AEO 2023 Table 49 Raw'!X103</f>
        <v>7.442882</v>
      </c>
      <c r="V115" s="31">
        <f>'AEO 2023 Table 49 Raw'!Y103</f>
        <v>7.4515510000000003</v>
      </c>
      <c r="W115" s="31">
        <f>'AEO 2023 Table 49 Raw'!Z103</f>
        <v>7.4542679999999999</v>
      </c>
      <c r="X115" s="31">
        <f>'AEO 2023 Table 49 Raw'!AA103</f>
        <v>7.4803759999999997</v>
      </c>
      <c r="Y115" s="31">
        <f>'AEO 2023 Table 49 Raw'!AB103</f>
        <v>7.5229039999999996</v>
      </c>
      <c r="Z115" s="31">
        <f>'AEO 2023 Table 49 Raw'!AC103</f>
        <v>7.5534239999999997</v>
      </c>
      <c r="AA115" s="31">
        <f>'AEO 2023 Table 49 Raw'!AD103</f>
        <v>7.5750149999999996</v>
      </c>
      <c r="AB115" s="31">
        <f>'AEO 2023 Table 49 Raw'!AE103</f>
        <v>7.614058</v>
      </c>
      <c r="AC115" s="31">
        <f>'AEO 2023 Table 49 Raw'!AF103</f>
        <v>7.6656029999999999</v>
      </c>
      <c r="AD115" s="31">
        <f>'AEO 2023 Table 49 Raw'!AG103</f>
        <v>7.7196670000000003</v>
      </c>
      <c r="AE115" s="31">
        <f>'AEO 2023 Table 49 Raw'!AH103</f>
        <v>7.767271</v>
      </c>
      <c r="AF115" s="52">
        <f>'AEO 2023 Table 49 Raw'!AI103</f>
        <v>5.0000000000000001E-3</v>
      </c>
    </row>
    <row r="116" spans="1:32" ht="15" customHeight="1">
      <c r="A116" s="8" t="s">
        <v>2127</v>
      </c>
      <c r="B116" s="28" t="s">
        <v>2031</v>
      </c>
      <c r="C116" s="31">
        <f>'AEO 2023 Table 49 Raw'!F104</f>
        <v>6.8776599999999997</v>
      </c>
      <c r="D116" s="31">
        <f>'AEO 2023 Table 49 Raw'!G104</f>
        <v>6.9464769999999998</v>
      </c>
      <c r="E116" s="31">
        <f>'AEO 2023 Table 49 Raw'!H104</f>
        <v>7.0316939999999999</v>
      </c>
      <c r="F116" s="31">
        <f>'AEO 2023 Table 49 Raw'!I104</f>
        <v>7.1393779999999998</v>
      </c>
      <c r="G116" s="31">
        <f>'AEO 2023 Table 49 Raw'!J104</f>
        <v>7.2710100000000004</v>
      </c>
      <c r="H116" s="31">
        <f>'AEO 2023 Table 49 Raw'!K104</f>
        <v>7.4228050000000003</v>
      </c>
      <c r="I116" s="31">
        <f>'AEO 2023 Table 49 Raw'!L104</f>
        <v>7.5675879999999998</v>
      </c>
      <c r="J116" s="31">
        <f>'AEO 2023 Table 49 Raw'!M104</f>
        <v>7.7185959999999998</v>
      </c>
      <c r="K116" s="31">
        <f>'AEO 2023 Table 49 Raw'!N104</f>
        <v>7.868862</v>
      </c>
      <c r="L116" s="31">
        <f>'AEO 2023 Table 49 Raw'!O104</f>
        <v>8.0213760000000001</v>
      </c>
      <c r="M116" s="31">
        <f>'AEO 2023 Table 49 Raw'!P104</f>
        <v>8.1704209999999993</v>
      </c>
      <c r="N116" s="31">
        <f>'AEO 2023 Table 49 Raw'!Q104</f>
        <v>8.3122059999999998</v>
      </c>
      <c r="O116" s="31">
        <f>'AEO 2023 Table 49 Raw'!R104</f>
        <v>8.4322219999999994</v>
      </c>
      <c r="P116" s="31">
        <f>'AEO 2023 Table 49 Raw'!S104</f>
        <v>8.5384259999999994</v>
      </c>
      <c r="Q116" s="31">
        <f>'AEO 2023 Table 49 Raw'!T104</f>
        <v>8.6339450000000006</v>
      </c>
      <c r="R116" s="31">
        <f>'AEO 2023 Table 49 Raw'!U104</f>
        <v>8.7155539999999991</v>
      </c>
      <c r="S116" s="31">
        <f>'AEO 2023 Table 49 Raw'!V104</f>
        <v>8.7864950000000004</v>
      </c>
      <c r="T116" s="31">
        <f>'AEO 2023 Table 49 Raw'!W104</f>
        <v>8.8488640000000007</v>
      </c>
      <c r="U116" s="31">
        <f>'AEO 2023 Table 49 Raw'!X104</f>
        <v>8.8984299999999994</v>
      </c>
      <c r="V116" s="31">
        <f>'AEO 2023 Table 49 Raw'!Y104</f>
        <v>8.9431840000000005</v>
      </c>
      <c r="W116" s="31">
        <f>'AEO 2023 Table 49 Raw'!Z104</f>
        <v>8.9809140000000003</v>
      </c>
      <c r="X116" s="31">
        <f>'AEO 2023 Table 49 Raw'!AA104</f>
        <v>9.0129999999999999</v>
      </c>
      <c r="Y116" s="31">
        <f>'AEO 2023 Table 49 Raw'!AB104</f>
        <v>9.0410540000000008</v>
      </c>
      <c r="Z116" s="31">
        <f>'AEO 2023 Table 49 Raw'!AC104</f>
        <v>9.0654760000000003</v>
      </c>
      <c r="AA116" s="31">
        <f>'AEO 2023 Table 49 Raw'!AD104</f>
        <v>9.0876669999999997</v>
      </c>
      <c r="AB116" s="31">
        <f>'AEO 2023 Table 49 Raw'!AE104</f>
        <v>9.1082640000000001</v>
      </c>
      <c r="AC116" s="31">
        <f>'AEO 2023 Table 49 Raw'!AF104</f>
        <v>9.1278100000000002</v>
      </c>
      <c r="AD116" s="31">
        <f>'AEO 2023 Table 49 Raw'!AG104</f>
        <v>9.1450809999999993</v>
      </c>
      <c r="AE116" s="31">
        <f>'AEO 2023 Table 49 Raw'!AH104</f>
        <v>9.1601099999999995</v>
      </c>
      <c r="AF116" s="52">
        <f>'AEO 2023 Table 49 Raw'!AI104</f>
        <v>0.01</v>
      </c>
    </row>
    <row r="117" spans="1:32" ht="15" customHeight="1">
      <c r="A117" s="8" t="s">
        <v>2128</v>
      </c>
      <c r="B117" s="28" t="s">
        <v>2033</v>
      </c>
      <c r="C117" s="31">
        <f>'AEO 2023 Table 49 Raw'!F105</f>
        <v>17.408874999999998</v>
      </c>
      <c r="D117" s="31">
        <f>'AEO 2023 Table 49 Raw'!G105</f>
        <v>17.423165999999998</v>
      </c>
      <c r="E117" s="31">
        <f>'AEO 2023 Table 49 Raw'!H105</f>
        <v>17.482942999999999</v>
      </c>
      <c r="F117" s="31">
        <f>'AEO 2023 Table 49 Raw'!I105</f>
        <v>17.581129000000001</v>
      </c>
      <c r="G117" s="31">
        <f>'AEO 2023 Table 49 Raw'!J105</f>
        <v>17.712309000000001</v>
      </c>
      <c r="H117" s="31">
        <f>'AEO 2023 Table 49 Raw'!K105</f>
        <v>17.8626</v>
      </c>
      <c r="I117" s="31">
        <f>'AEO 2023 Table 49 Raw'!L105</f>
        <v>18.002521999999999</v>
      </c>
      <c r="J117" s="31">
        <f>'AEO 2023 Table 49 Raw'!M105</f>
        <v>18.150670999999999</v>
      </c>
      <c r="K117" s="31">
        <f>'AEO 2023 Table 49 Raw'!N105</f>
        <v>18.300470000000001</v>
      </c>
      <c r="L117" s="31">
        <f>'AEO 2023 Table 49 Raw'!O105</f>
        <v>18.449529999999999</v>
      </c>
      <c r="M117" s="31">
        <f>'AEO 2023 Table 49 Raw'!P105</f>
        <v>18.594228999999999</v>
      </c>
      <c r="N117" s="31">
        <f>'AEO 2023 Table 49 Raw'!Q105</f>
        <v>18.726381</v>
      </c>
      <c r="O117" s="31">
        <f>'AEO 2023 Table 49 Raw'!R105</f>
        <v>18.804873000000001</v>
      </c>
      <c r="P117" s="31">
        <f>'AEO 2023 Table 49 Raw'!S105</f>
        <v>18.890383</v>
      </c>
      <c r="Q117" s="31">
        <f>'AEO 2023 Table 49 Raw'!T105</f>
        <v>18.995626000000001</v>
      </c>
      <c r="R117" s="31">
        <f>'AEO 2023 Table 49 Raw'!U105</f>
        <v>19.084696000000001</v>
      </c>
      <c r="S117" s="31">
        <f>'AEO 2023 Table 49 Raw'!V105</f>
        <v>19.140737999999999</v>
      </c>
      <c r="T117" s="31">
        <f>'AEO 2023 Table 49 Raw'!W105</f>
        <v>19.18825</v>
      </c>
      <c r="U117" s="31">
        <f>'AEO 2023 Table 49 Raw'!X105</f>
        <v>19.252804000000001</v>
      </c>
      <c r="V117" s="31">
        <f>'AEO 2023 Table 49 Raw'!Y105</f>
        <v>19.303322000000001</v>
      </c>
      <c r="W117" s="31">
        <f>'AEO 2023 Table 49 Raw'!Z105</f>
        <v>19.341737999999999</v>
      </c>
      <c r="X117" s="31">
        <f>'AEO 2023 Table 49 Raw'!AA105</f>
        <v>19.371510000000001</v>
      </c>
      <c r="Y117" s="31">
        <f>'AEO 2023 Table 49 Raw'!AB105</f>
        <v>19.394907</v>
      </c>
      <c r="Z117" s="31">
        <f>'AEO 2023 Table 49 Raw'!AC105</f>
        <v>19.411966</v>
      </c>
      <c r="AA117" s="31">
        <f>'AEO 2023 Table 49 Raw'!AD105</f>
        <v>19.423490999999999</v>
      </c>
      <c r="AB117" s="31">
        <f>'AEO 2023 Table 49 Raw'!AE105</f>
        <v>19.433184000000001</v>
      </c>
      <c r="AC117" s="31">
        <f>'AEO 2023 Table 49 Raw'!AF105</f>
        <v>19.439589000000002</v>
      </c>
      <c r="AD117" s="31">
        <f>'AEO 2023 Table 49 Raw'!AG105</f>
        <v>19.397735999999998</v>
      </c>
      <c r="AE117" s="31">
        <f>'AEO 2023 Table 49 Raw'!AH105</f>
        <v>19.397739000000001</v>
      </c>
      <c r="AF117" s="52">
        <f>'AEO 2023 Table 49 Raw'!AI105</f>
        <v>4.0000000000000001E-3</v>
      </c>
    </row>
    <row r="118" spans="1:32" ht="15" customHeight="1">
      <c r="A118" s="8" t="s">
        <v>2129</v>
      </c>
      <c r="B118" s="28" t="s">
        <v>2035</v>
      </c>
      <c r="C118" s="31">
        <f>'AEO 2023 Table 49 Raw'!F106</f>
        <v>0</v>
      </c>
      <c r="D118" s="31">
        <f>'AEO 2023 Table 49 Raw'!G106</f>
        <v>0</v>
      </c>
      <c r="E118" s="31">
        <f>'AEO 2023 Table 49 Raw'!H106</f>
        <v>14.554</v>
      </c>
      <c r="F118" s="31">
        <f>'AEO 2023 Table 49 Raw'!I106</f>
        <v>14.824313999999999</v>
      </c>
      <c r="G118" s="31">
        <f>'AEO 2023 Table 49 Raw'!J106</f>
        <v>15.014953999999999</v>
      </c>
      <c r="H118" s="31">
        <f>'AEO 2023 Table 49 Raw'!K106</f>
        <v>15.212344999999999</v>
      </c>
      <c r="I118" s="31">
        <f>'AEO 2023 Table 49 Raw'!L106</f>
        <v>15.390496000000001</v>
      </c>
      <c r="J118" s="31">
        <f>'AEO 2023 Table 49 Raw'!M106</f>
        <v>15.579511999999999</v>
      </c>
      <c r="K118" s="31">
        <f>'AEO 2023 Table 49 Raw'!N106</f>
        <v>15.770977999999999</v>
      </c>
      <c r="L118" s="31">
        <f>'AEO 2023 Table 49 Raw'!O106</f>
        <v>15.972148000000001</v>
      </c>
      <c r="M118" s="31">
        <f>'AEO 2023 Table 49 Raw'!P106</f>
        <v>16.189619</v>
      </c>
      <c r="N118" s="31">
        <f>'AEO 2023 Table 49 Raw'!Q106</f>
        <v>16.420777999999999</v>
      </c>
      <c r="O118" s="31">
        <f>'AEO 2023 Table 49 Raw'!R106</f>
        <v>16.650421000000001</v>
      </c>
      <c r="P118" s="31">
        <f>'AEO 2023 Table 49 Raw'!S106</f>
        <v>16.858395000000002</v>
      </c>
      <c r="Q118" s="31">
        <f>'AEO 2023 Table 49 Raw'!T106</f>
        <v>17.062218000000001</v>
      </c>
      <c r="R118" s="31">
        <f>'AEO 2023 Table 49 Raw'!U106</f>
        <v>17.254933999999999</v>
      </c>
      <c r="S118" s="31">
        <f>'AEO 2023 Table 49 Raw'!V106</f>
        <v>17.42662</v>
      </c>
      <c r="T118" s="31">
        <f>'AEO 2023 Table 49 Raw'!W106</f>
        <v>17.578842000000002</v>
      </c>
      <c r="U118" s="31">
        <f>'AEO 2023 Table 49 Raw'!X106</f>
        <v>17.711262000000001</v>
      </c>
      <c r="V118" s="31">
        <f>'AEO 2023 Table 49 Raw'!Y106</f>
        <v>17.824017000000001</v>
      </c>
      <c r="W118" s="31">
        <f>'AEO 2023 Table 49 Raw'!Z106</f>
        <v>17.918346</v>
      </c>
      <c r="X118" s="31">
        <f>'AEO 2023 Table 49 Raw'!AA106</f>
        <v>18.007669</v>
      </c>
      <c r="Y118" s="31">
        <f>'AEO 2023 Table 49 Raw'!AB106</f>
        <v>18.082498999999999</v>
      </c>
      <c r="Z118" s="31">
        <f>'AEO 2023 Table 49 Raw'!AC106</f>
        <v>18.145136000000001</v>
      </c>
      <c r="AA118" s="31">
        <f>'AEO 2023 Table 49 Raw'!AD106</f>
        <v>18.197275000000001</v>
      </c>
      <c r="AB118" s="31">
        <f>'AEO 2023 Table 49 Raw'!AE106</f>
        <v>18.241306000000002</v>
      </c>
      <c r="AC118" s="31">
        <f>'AEO 2023 Table 49 Raw'!AF106</f>
        <v>18.278448000000001</v>
      </c>
      <c r="AD118" s="31">
        <f>'AEO 2023 Table 49 Raw'!AG106</f>
        <v>18.293972</v>
      </c>
      <c r="AE118" s="31">
        <f>'AEO 2023 Table 49 Raw'!AH106</f>
        <v>18.307734</v>
      </c>
      <c r="AF118" s="52" t="str">
        <f>'AEO 2023 Table 49 Raw'!AI106</f>
        <v>- -</v>
      </c>
    </row>
    <row r="119" spans="1:32" ht="15" customHeight="1">
      <c r="A119" s="8" t="s">
        <v>2130</v>
      </c>
      <c r="B119" s="28" t="s">
        <v>2037</v>
      </c>
      <c r="C119" s="31">
        <f>'AEO 2023 Table 49 Raw'!F107</f>
        <v>0</v>
      </c>
      <c r="D119" s="31">
        <f>'AEO 2023 Table 49 Raw'!G107</f>
        <v>0</v>
      </c>
      <c r="E119" s="31">
        <f>'AEO 2023 Table 49 Raw'!H107</f>
        <v>10.500056000000001</v>
      </c>
      <c r="F119" s="31">
        <f>'AEO 2023 Table 49 Raw'!I107</f>
        <v>10.663458</v>
      </c>
      <c r="G119" s="31">
        <f>'AEO 2023 Table 49 Raw'!J107</f>
        <v>10.770956</v>
      </c>
      <c r="H119" s="31">
        <f>'AEO 2023 Table 49 Raw'!K107</f>
        <v>10.877931</v>
      </c>
      <c r="I119" s="31">
        <f>'AEO 2023 Table 49 Raw'!L107</f>
        <v>10.974544</v>
      </c>
      <c r="J119" s="31">
        <f>'AEO 2023 Table 49 Raw'!M107</f>
        <v>11.080019</v>
      </c>
      <c r="K119" s="31">
        <f>'AEO 2023 Table 49 Raw'!N107</f>
        <v>11.197202000000001</v>
      </c>
      <c r="L119" s="31">
        <f>'AEO 2023 Table 49 Raw'!O107</f>
        <v>11.329388</v>
      </c>
      <c r="M119" s="31">
        <f>'AEO 2023 Table 49 Raw'!P107</f>
        <v>11.479568</v>
      </c>
      <c r="N119" s="31">
        <f>'AEO 2023 Table 49 Raw'!Q107</f>
        <v>11.645052</v>
      </c>
      <c r="O119" s="31">
        <f>'AEO 2023 Table 49 Raw'!R107</f>
        <v>11.816371</v>
      </c>
      <c r="P119" s="31">
        <f>'AEO 2023 Table 49 Raw'!S107</f>
        <v>11.969814</v>
      </c>
      <c r="Q119" s="31">
        <f>'AEO 2023 Table 49 Raw'!T107</f>
        <v>12.12377</v>
      </c>
      <c r="R119" s="31">
        <f>'AEO 2023 Table 49 Raw'!U107</f>
        <v>12.271343999999999</v>
      </c>
      <c r="S119" s="31">
        <f>'AEO 2023 Table 49 Raw'!V107</f>
        <v>12.403601</v>
      </c>
      <c r="T119" s="31">
        <f>'AEO 2023 Table 49 Raw'!W107</f>
        <v>12.520307000000001</v>
      </c>
      <c r="U119" s="31">
        <f>'AEO 2023 Table 49 Raw'!X107</f>
        <v>12.620941</v>
      </c>
      <c r="V119" s="31">
        <f>'AEO 2023 Table 49 Raw'!Y107</f>
        <v>12.705432</v>
      </c>
      <c r="W119" s="31">
        <f>'AEO 2023 Table 49 Raw'!Z107</f>
        <v>12.774882</v>
      </c>
      <c r="X119" s="31">
        <f>'AEO 2023 Table 49 Raw'!AA107</f>
        <v>12.837982</v>
      </c>
      <c r="Y119" s="31">
        <f>'AEO 2023 Table 49 Raw'!AB107</f>
        <v>12.889324999999999</v>
      </c>
      <c r="Z119" s="31">
        <f>'AEO 2023 Table 49 Raw'!AC107</f>
        <v>12.930984</v>
      </c>
      <c r="AA119" s="31">
        <f>'AEO 2023 Table 49 Raw'!AD107</f>
        <v>12.964622</v>
      </c>
      <c r="AB119" s="31">
        <f>'AEO 2023 Table 49 Raw'!AE107</f>
        <v>12.991986000000001</v>
      </c>
      <c r="AC119" s="31">
        <f>'AEO 2023 Table 49 Raw'!AF107</f>
        <v>13.014219000000001</v>
      </c>
      <c r="AD119" s="31">
        <f>'AEO 2023 Table 49 Raw'!AG107</f>
        <v>13.032406</v>
      </c>
      <c r="AE119" s="31">
        <f>'AEO 2023 Table 49 Raw'!AH107</f>
        <v>13.047252</v>
      </c>
      <c r="AF119" s="52" t="str">
        <f>'AEO 2023 Table 49 Raw'!AI107</f>
        <v>- -</v>
      </c>
    </row>
    <row r="120" spans="1:32" ht="15" customHeight="1">
      <c r="A120" s="8" t="s">
        <v>2131</v>
      </c>
      <c r="B120" s="28" t="s">
        <v>2039</v>
      </c>
      <c r="C120" s="31">
        <f>'AEO 2023 Table 49 Raw'!F108</f>
        <v>0</v>
      </c>
      <c r="D120" s="31">
        <f>'AEO 2023 Table 49 Raw'!G108</f>
        <v>0</v>
      </c>
      <c r="E120" s="31">
        <f>'AEO 2023 Table 49 Raw'!H108</f>
        <v>11.516575</v>
      </c>
      <c r="F120" s="31">
        <f>'AEO 2023 Table 49 Raw'!I108</f>
        <v>11.516747000000001</v>
      </c>
      <c r="G120" s="31">
        <f>'AEO 2023 Table 49 Raw'!J108</f>
        <v>11.516781</v>
      </c>
      <c r="H120" s="31">
        <f>'AEO 2023 Table 49 Raw'!K108</f>
        <v>11.5168</v>
      </c>
      <c r="I120" s="31">
        <f>'AEO 2023 Table 49 Raw'!L108</f>
        <v>11.516813000000001</v>
      </c>
      <c r="J120" s="31">
        <f>'AEO 2023 Table 49 Raw'!M108</f>
        <v>11.516828</v>
      </c>
      <c r="K120" s="31">
        <f>'AEO 2023 Table 49 Raw'!N108</f>
        <v>11.516838999999999</v>
      </c>
      <c r="L120" s="31">
        <f>'AEO 2023 Table 49 Raw'!O108</f>
        <v>11.516855</v>
      </c>
      <c r="M120" s="31">
        <f>'AEO 2023 Table 49 Raw'!P108</f>
        <v>11.516870000000001</v>
      </c>
      <c r="N120" s="31">
        <f>'AEO 2023 Table 49 Raw'!Q108</f>
        <v>11.516885</v>
      </c>
      <c r="O120" s="31">
        <f>'AEO 2023 Table 49 Raw'!R108</f>
        <v>11.516895</v>
      </c>
      <c r="P120" s="31">
        <f>'AEO 2023 Table 49 Raw'!S108</f>
        <v>11.516905</v>
      </c>
      <c r="Q120" s="31">
        <f>'AEO 2023 Table 49 Raw'!T108</f>
        <v>11.516907</v>
      </c>
      <c r="R120" s="31">
        <f>'AEO 2023 Table 49 Raw'!U108</f>
        <v>11.516908000000001</v>
      </c>
      <c r="S120" s="31">
        <f>'AEO 2023 Table 49 Raw'!V108</f>
        <v>11.516905</v>
      </c>
      <c r="T120" s="31">
        <f>'AEO 2023 Table 49 Raw'!W108</f>
        <v>11.516905</v>
      </c>
      <c r="U120" s="31">
        <f>'AEO 2023 Table 49 Raw'!X108</f>
        <v>11.516899</v>
      </c>
      <c r="V120" s="31">
        <f>'AEO 2023 Table 49 Raw'!Y108</f>
        <v>11.516897999999999</v>
      </c>
      <c r="W120" s="31">
        <f>'AEO 2023 Table 49 Raw'!Z108</f>
        <v>11.516895999999999</v>
      </c>
      <c r="X120" s="31">
        <f>'AEO 2023 Table 49 Raw'!AA108</f>
        <v>11.516893</v>
      </c>
      <c r="Y120" s="31">
        <f>'AEO 2023 Table 49 Raw'!AB108</f>
        <v>11.516890999999999</v>
      </c>
      <c r="Z120" s="31">
        <f>'AEO 2023 Table 49 Raw'!AC108</f>
        <v>11.516890999999999</v>
      </c>
      <c r="AA120" s="31">
        <f>'AEO 2023 Table 49 Raw'!AD108</f>
        <v>11.51689</v>
      </c>
      <c r="AB120" s="31">
        <f>'AEO 2023 Table 49 Raw'!AE108</f>
        <v>11.516890999999999</v>
      </c>
      <c r="AC120" s="31">
        <f>'AEO 2023 Table 49 Raw'!AF108</f>
        <v>11.516887000000001</v>
      </c>
      <c r="AD120" s="31">
        <f>'AEO 2023 Table 49 Raw'!AG108</f>
        <v>11.516889000000001</v>
      </c>
      <c r="AE120" s="31">
        <f>'AEO 2023 Table 49 Raw'!AH108</f>
        <v>11.516883</v>
      </c>
      <c r="AF120" s="52" t="str">
        <f>'AEO 2023 Table 49 Raw'!AI108</f>
        <v>- -</v>
      </c>
    </row>
    <row r="121" spans="1:32" ht="15" customHeight="1">
      <c r="A121" s="8" t="s">
        <v>2132</v>
      </c>
      <c r="B121" s="28" t="s">
        <v>2133</v>
      </c>
      <c r="C121" s="31">
        <f>'AEO 2023 Table 49 Raw'!F109</f>
        <v>8.204955</v>
      </c>
      <c r="D121" s="31">
        <f>'AEO 2023 Table 49 Raw'!G109</f>
        <v>8.3157870000000003</v>
      </c>
      <c r="E121" s="31">
        <f>'AEO 2023 Table 49 Raw'!H109</f>
        <v>8.4378159999999998</v>
      </c>
      <c r="F121" s="31">
        <f>'AEO 2023 Table 49 Raw'!I109</f>
        <v>8.5862459999999992</v>
      </c>
      <c r="G121" s="31">
        <f>'AEO 2023 Table 49 Raw'!J109</f>
        <v>8.7571700000000003</v>
      </c>
      <c r="H121" s="31">
        <f>'AEO 2023 Table 49 Raw'!K109</f>
        <v>8.9445899999999998</v>
      </c>
      <c r="I121" s="31">
        <f>'AEO 2023 Table 49 Raw'!L109</f>
        <v>9.1308469999999993</v>
      </c>
      <c r="J121" s="31">
        <f>'AEO 2023 Table 49 Raw'!M109</f>
        <v>9.3225560000000005</v>
      </c>
      <c r="K121" s="31">
        <f>'AEO 2023 Table 49 Raw'!N109</f>
        <v>9.515466</v>
      </c>
      <c r="L121" s="31">
        <f>'AEO 2023 Table 49 Raw'!O109</f>
        <v>9.709721</v>
      </c>
      <c r="M121" s="31">
        <f>'AEO 2023 Table 49 Raw'!P109</f>
        <v>9.8998550000000005</v>
      </c>
      <c r="N121" s="31">
        <f>'AEO 2023 Table 49 Raw'!Q109</f>
        <v>10.082129999999999</v>
      </c>
      <c r="O121" s="31">
        <f>'AEO 2023 Table 49 Raw'!R109</f>
        <v>10.250633000000001</v>
      </c>
      <c r="P121" s="31">
        <f>'AEO 2023 Table 49 Raw'!S109</f>
        <v>10.406843</v>
      </c>
      <c r="Q121" s="31">
        <f>'AEO 2023 Table 49 Raw'!T109</f>
        <v>10.553023</v>
      </c>
      <c r="R121" s="31">
        <f>'AEO 2023 Table 49 Raw'!U109</f>
        <v>10.687296</v>
      </c>
      <c r="S121" s="31">
        <f>'AEO 2023 Table 49 Raw'!V109</f>
        <v>10.81714</v>
      </c>
      <c r="T121" s="31">
        <f>'AEO 2023 Table 49 Raw'!W109</f>
        <v>10.934727000000001</v>
      </c>
      <c r="U121" s="31">
        <f>'AEO 2023 Table 49 Raw'!X109</f>
        <v>11.047109000000001</v>
      </c>
      <c r="V121" s="31">
        <f>'AEO 2023 Table 49 Raw'!Y109</f>
        <v>11.14997</v>
      </c>
      <c r="W121" s="31">
        <f>'AEO 2023 Table 49 Raw'!Z109</f>
        <v>11.243423</v>
      </c>
      <c r="X121" s="31">
        <f>'AEO 2023 Table 49 Raw'!AA109</f>
        <v>11.324615</v>
      </c>
      <c r="Y121" s="31">
        <f>'AEO 2023 Table 49 Raw'!AB109</f>
        <v>11.395239</v>
      </c>
      <c r="Z121" s="31">
        <f>'AEO 2023 Table 49 Raw'!AC109</f>
        <v>11.459415999999999</v>
      </c>
      <c r="AA121" s="31">
        <f>'AEO 2023 Table 49 Raw'!AD109</f>
        <v>11.519515999999999</v>
      </c>
      <c r="AB121" s="31">
        <f>'AEO 2023 Table 49 Raw'!AE109</f>
        <v>11.575438999999999</v>
      </c>
      <c r="AC121" s="31">
        <f>'AEO 2023 Table 49 Raw'!AF109</f>
        <v>11.626836000000001</v>
      </c>
      <c r="AD121" s="31">
        <f>'AEO 2023 Table 49 Raw'!AG109</f>
        <v>11.675577000000001</v>
      </c>
      <c r="AE121" s="31">
        <f>'AEO 2023 Table 49 Raw'!AH109</f>
        <v>11.723552</v>
      </c>
      <c r="AF121" s="52">
        <f>'AEO 2023 Table 49 Raw'!AI109</f>
        <v>1.2999999999999999E-2</v>
      </c>
    </row>
    <row r="122" spans="1:32" ht="15" customHeight="1">
      <c r="B122" s="27" t="s">
        <v>2054</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52"/>
    </row>
    <row r="123" spans="1:32" ht="15" customHeight="1">
      <c r="A123" s="8" t="s">
        <v>2134</v>
      </c>
      <c r="B123" s="28" t="s">
        <v>2024</v>
      </c>
      <c r="C123" s="31">
        <f>'AEO 2023 Table 49 Raw'!F111</f>
        <v>6.1723790000000003</v>
      </c>
      <c r="D123" s="31">
        <f>'AEO 2023 Table 49 Raw'!G111</f>
        <v>6.2501629999999997</v>
      </c>
      <c r="E123" s="31">
        <f>'AEO 2023 Table 49 Raw'!H111</f>
        <v>6.3399929999999998</v>
      </c>
      <c r="F123" s="31">
        <f>'AEO 2023 Table 49 Raw'!I111</f>
        <v>6.4461300000000001</v>
      </c>
      <c r="G123" s="31">
        <f>'AEO 2023 Table 49 Raw'!J111</f>
        <v>6.5662589999999996</v>
      </c>
      <c r="H123" s="31">
        <f>'AEO 2023 Table 49 Raw'!K111</f>
        <v>6.6943140000000003</v>
      </c>
      <c r="I123" s="31">
        <f>'AEO 2023 Table 49 Raw'!L111</f>
        <v>6.819439</v>
      </c>
      <c r="J123" s="31">
        <f>'AEO 2023 Table 49 Raw'!M111</f>
        <v>6.9420869999999999</v>
      </c>
      <c r="K123" s="31">
        <f>'AEO 2023 Table 49 Raw'!N111</f>
        <v>7.0601950000000002</v>
      </c>
      <c r="L123" s="31">
        <f>'AEO 2023 Table 49 Raw'!O111</f>
        <v>7.17354</v>
      </c>
      <c r="M123" s="31">
        <f>'AEO 2023 Table 49 Raw'!P111</f>
        <v>7.2810879999999996</v>
      </c>
      <c r="N123" s="31">
        <f>'AEO 2023 Table 49 Raw'!Q111</f>
        <v>7.3780000000000001</v>
      </c>
      <c r="O123" s="31">
        <f>'AEO 2023 Table 49 Raw'!R111</f>
        <v>7.4628839999999999</v>
      </c>
      <c r="P123" s="31">
        <f>'AEO 2023 Table 49 Raw'!S111</f>
        <v>7.5364060000000004</v>
      </c>
      <c r="Q123" s="31">
        <f>'AEO 2023 Table 49 Raw'!T111</f>
        <v>7.6005079999999996</v>
      </c>
      <c r="R123" s="31">
        <f>'AEO 2023 Table 49 Raw'!U111</f>
        <v>7.6560259999999998</v>
      </c>
      <c r="S123" s="31">
        <f>'AEO 2023 Table 49 Raw'!V111</f>
        <v>7.7032790000000002</v>
      </c>
      <c r="T123" s="31">
        <f>'AEO 2023 Table 49 Raw'!W111</f>
        <v>7.7446919999999997</v>
      </c>
      <c r="U123" s="31">
        <f>'AEO 2023 Table 49 Raw'!X111</f>
        <v>7.7809039999999996</v>
      </c>
      <c r="V123" s="31">
        <f>'AEO 2023 Table 49 Raw'!Y111</f>
        <v>7.8134550000000003</v>
      </c>
      <c r="W123" s="31">
        <f>'AEO 2023 Table 49 Raw'!Z111</f>
        <v>7.840757</v>
      </c>
      <c r="X123" s="31">
        <f>'AEO 2023 Table 49 Raw'!AA111</f>
        <v>7.8643190000000001</v>
      </c>
      <c r="Y123" s="31">
        <f>'AEO 2023 Table 49 Raw'!AB111</f>
        <v>7.8844390000000004</v>
      </c>
      <c r="Z123" s="31">
        <f>'AEO 2023 Table 49 Raw'!AC111</f>
        <v>7.9019810000000001</v>
      </c>
      <c r="AA123" s="31">
        <f>'AEO 2023 Table 49 Raw'!AD111</f>
        <v>7.9185400000000001</v>
      </c>
      <c r="AB123" s="31">
        <f>'AEO 2023 Table 49 Raw'!AE111</f>
        <v>7.9343510000000004</v>
      </c>
      <c r="AC123" s="31">
        <f>'AEO 2023 Table 49 Raw'!AF111</f>
        <v>7.9497150000000003</v>
      </c>
      <c r="AD123" s="31">
        <f>'AEO 2023 Table 49 Raw'!AG111</f>
        <v>7.9657349999999996</v>
      </c>
      <c r="AE123" s="31">
        <f>'AEO 2023 Table 49 Raw'!AH111</f>
        <v>7.9823529999999998</v>
      </c>
      <c r="AF123" s="52">
        <f>'AEO 2023 Table 49 Raw'!AI111</f>
        <v>8.9999999999999993E-3</v>
      </c>
    </row>
    <row r="124" spans="1:32" ht="15" customHeight="1">
      <c r="A124" s="8" t="s">
        <v>2135</v>
      </c>
      <c r="B124" s="28" t="s">
        <v>2026</v>
      </c>
      <c r="C124" s="31">
        <f>'AEO 2023 Table 49 Raw'!F112</f>
        <v>5.5984280000000002</v>
      </c>
      <c r="D124" s="31">
        <f>'AEO 2023 Table 49 Raw'!G112</f>
        <v>5.6726150000000004</v>
      </c>
      <c r="E124" s="31">
        <f>'AEO 2023 Table 49 Raw'!H112</f>
        <v>5.7459030000000002</v>
      </c>
      <c r="F124" s="31">
        <f>'AEO 2023 Table 49 Raw'!I112</f>
        <v>5.8214740000000003</v>
      </c>
      <c r="G124" s="31">
        <f>'AEO 2023 Table 49 Raw'!J112</f>
        <v>5.8918400000000002</v>
      </c>
      <c r="H124" s="31">
        <f>'AEO 2023 Table 49 Raw'!K112</f>
        <v>5.9561289999999998</v>
      </c>
      <c r="I124" s="31">
        <f>'AEO 2023 Table 49 Raw'!L112</f>
        <v>6.0136279999999998</v>
      </c>
      <c r="J124" s="31">
        <f>'AEO 2023 Table 49 Raw'!M112</f>
        <v>6.0690499999999998</v>
      </c>
      <c r="K124" s="31">
        <f>'AEO 2023 Table 49 Raw'!N112</f>
        <v>6.118017</v>
      </c>
      <c r="L124" s="31">
        <f>'AEO 2023 Table 49 Raw'!O112</f>
        <v>6.1657859999999998</v>
      </c>
      <c r="M124" s="31">
        <f>'AEO 2023 Table 49 Raw'!P112</f>
        <v>6.2134349999999996</v>
      </c>
      <c r="N124" s="31">
        <f>'AEO 2023 Table 49 Raw'!Q112</f>
        <v>6.2599320000000001</v>
      </c>
      <c r="O124" s="31">
        <f>'AEO 2023 Table 49 Raw'!R112</f>
        <v>6.303585</v>
      </c>
      <c r="P124" s="31">
        <f>'AEO 2023 Table 49 Raw'!S112</f>
        <v>6.344659</v>
      </c>
      <c r="Q124" s="31">
        <f>'AEO 2023 Table 49 Raw'!T112</f>
        <v>6.3852739999999999</v>
      </c>
      <c r="R124" s="31">
        <f>'AEO 2023 Table 49 Raw'!U112</f>
        <v>6.4225329999999996</v>
      </c>
      <c r="S124" s="31">
        <f>'AEO 2023 Table 49 Raw'!V112</f>
        <v>6.4575469999999999</v>
      </c>
      <c r="T124" s="31">
        <f>'AEO 2023 Table 49 Raw'!W112</f>
        <v>6.4912130000000001</v>
      </c>
      <c r="U124" s="31">
        <f>'AEO 2023 Table 49 Raw'!X112</f>
        <v>6.5247510000000002</v>
      </c>
      <c r="V124" s="31">
        <f>'AEO 2023 Table 49 Raw'!Y112</f>
        <v>6.5534470000000002</v>
      </c>
      <c r="W124" s="31">
        <f>'AEO 2023 Table 49 Raw'!Z112</f>
        <v>6.581798</v>
      </c>
      <c r="X124" s="31">
        <f>'AEO 2023 Table 49 Raw'!AA112</f>
        <v>6.6093820000000001</v>
      </c>
      <c r="Y124" s="31">
        <f>'AEO 2023 Table 49 Raw'!AB112</f>
        <v>6.6344289999999999</v>
      </c>
      <c r="Z124" s="31">
        <f>'AEO 2023 Table 49 Raw'!AC112</f>
        <v>6.6536429999999998</v>
      </c>
      <c r="AA124" s="31">
        <f>'AEO 2023 Table 49 Raw'!AD112</f>
        <v>6.6694820000000004</v>
      </c>
      <c r="AB124" s="31">
        <f>'AEO 2023 Table 49 Raw'!AE112</f>
        <v>6.6825279999999996</v>
      </c>
      <c r="AC124" s="31">
        <f>'AEO 2023 Table 49 Raw'!AF112</f>
        <v>6.6931120000000002</v>
      </c>
      <c r="AD124" s="31">
        <f>'AEO 2023 Table 49 Raw'!AG112</f>
        <v>6.7021470000000001</v>
      </c>
      <c r="AE124" s="31">
        <f>'AEO 2023 Table 49 Raw'!AH112</f>
        <v>6.7094459999999998</v>
      </c>
      <c r="AF124" s="52">
        <f>'AEO 2023 Table 49 Raw'!AI112</f>
        <v>6.0000000000000001E-3</v>
      </c>
    </row>
    <row r="125" spans="1:32" ht="15" customHeight="1">
      <c r="A125" s="8" t="s">
        <v>2136</v>
      </c>
      <c r="B125" s="28" t="s">
        <v>1670</v>
      </c>
      <c r="C125" s="31">
        <f>'AEO 2023 Table 49 Raw'!F113</f>
        <v>6.0498820000000002</v>
      </c>
      <c r="D125" s="31">
        <f>'AEO 2023 Table 49 Raw'!G113</f>
        <v>6.0476359999999998</v>
      </c>
      <c r="E125" s="31">
        <f>'AEO 2023 Table 49 Raw'!H113</f>
        <v>6.0424569999999997</v>
      </c>
      <c r="F125" s="31">
        <f>'AEO 2023 Table 49 Raw'!I113</f>
        <v>6.041099</v>
      </c>
      <c r="G125" s="31">
        <f>'AEO 2023 Table 49 Raw'!J113</f>
        <v>6.0478569999999996</v>
      </c>
      <c r="H125" s="31">
        <f>'AEO 2023 Table 49 Raw'!K113</f>
        <v>6.0672699999999997</v>
      </c>
      <c r="I125" s="31">
        <f>'AEO 2023 Table 49 Raw'!L113</f>
        <v>6.0945150000000003</v>
      </c>
      <c r="J125" s="31">
        <f>'AEO 2023 Table 49 Raw'!M113</f>
        <v>6.1340960000000004</v>
      </c>
      <c r="K125" s="31">
        <f>'AEO 2023 Table 49 Raw'!N113</f>
        <v>6.1834110000000004</v>
      </c>
      <c r="L125" s="31">
        <f>'AEO 2023 Table 49 Raw'!O113</f>
        <v>6.2425569999999997</v>
      </c>
      <c r="M125" s="31">
        <f>'AEO 2023 Table 49 Raw'!P113</f>
        <v>6.3091400000000002</v>
      </c>
      <c r="N125" s="31">
        <f>'AEO 2023 Table 49 Raw'!Q113</f>
        <v>6.3769150000000003</v>
      </c>
      <c r="O125" s="31">
        <f>'AEO 2023 Table 49 Raw'!R113</f>
        <v>6.436153</v>
      </c>
      <c r="P125" s="31">
        <f>'AEO 2023 Table 49 Raw'!S113</f>
        <v>6.4858890000000002</v>
      </c>
      <c r="Q125" s="31">
        <f>'AEO 2023 Table 49 Raw'!T113</f>
        <v>6.5307510000000004</v>
      </c>
      <c r="R125" s="31">
        <f>'AEO 2023 Table 49 Raw'!U113</f>
        <v>6.5718370000000004</v>
      </c>
      <c r="S125" s="31">
        <f>'AEO 2023 Table 49 Raw'!V113</f>
        <v>6.6100839999999996</v>
      </c>
      <c r="T125" s="31">
        <f>'AEO 2023 Table 49 Raw'!W113</f>
        <v>6.6457499999999996</v>
      </c>
      <c r="U125" s="31">
        <f>'AEO 2023 Table 49 Raw'!X113</f>
        <v>6.6793750000000003</v>
      </c>
      <c r="V125" s="31">
        <f>'AEO 2023 Table 49 Raw'!Y113</f>
        <v>6.710102</v>
      </c>
      <c r="W125" s="31">
        <f>'AEO 2023 Table 49 Raw'!Z113</f>
        <v>6.7354380000000003</v>
      </c>
      <c r="X125" s="31">
        <f>'AEO 2023 Table 49 Raw'!AA113</f>
        <v>6.7577069999999999</v>
      </c>
      <c r="Y125" s="31">
        <f>'AEO 2023 Table 49 Raw'!AB113</f>
        <v>6.7769919999999999</v>
      </c>
      <c r="Z125" s="31">
        <f>'AEO 2023 Table 49 Raw'!AC113</f>
        <v>6.7934559999999999</v>
      </c>
      <c r="AA125" s="31">
        <f>'AEO 2023 Table 49 Raw'!AD113</f>
        <v>6.807423</v>
      </c>
      <c r="AB125" s="31">
        <f>'AEO 2023 Table 49 Raw'!AE113</f>
        <v>6.819178</v>
      </c>
      <c r="AC125" s="31">
        <f>'AEO 2023 Table 49 Raw'!AF113</f>
        <v>6.8295170000000001</v>
      </c>
      <c r="AD125" s="31">
        <f>'AEO 2023 Table 49 Raw'!AG113</f>
        <v>6.8410000000000002</v>
      </c>
      <c r="AE125" s="31">
        <f>'AEO 2023 Table 49 Raw'!AH113</f>
        <v>6.8538550000000003</v>
      </c>
      <c r="AF125" s="52">
        <f>'AEO 2023 Table 49 Raw'!AI113</f>
        <v>4.0000000000000001E-3</v>
      </c>
    </row>
    <row r="126" spans="1:32" ht="15" customHeight="1">
      <c r="A126" s="8" t="s">
        <v>2137</v>
      </c>
      <c r="B126" s="28" t="s">
        <v>2029</v>
      </c>
      <c r="C126" s="31">
        <f>'AEO 2023 Table 49 Raw'!F114</f>
        <v>5.9032150000000003</v>
      </c>
      <c r="D126" s="31">
        <f>'AEO 2023 Table 49 Raw'!G114</f>
        <v>5.971978</v>
      </c>
      <c r="E126" s="31">
        <f>'AEO 2023 Table 49 Raw'!H114</f>
        <v>6.0519489999999996</v>
      </c>
      <c r="F126" s="31">
        <f>'AEO 2023 Table 49 Raw'!I114</f>
        <v>6.1443570000000003</v>
      </c>
      <c r="G126" s="31">
        <f>'AEO 2023 Table 49 Raw'!J114</f>
        <v>6.2444309999999996</v>
      </c>
      <c r="H126" s="31">
        <f>'AEO 2023 Table 49 Raw'!K114</f>
        <v>6.3494830000000002</v>
      </c>
      <c r="I126" s="31">
        <f>'AEO 2023 Table 49 Raw'!L114</f>
        <v>6.4469339999999997</v>
      </c>
      <c r="J126" s="31">
        <f>'AEO 2023 Table 49 Raw'!M114</f>
        <v>6.5407650000000004</v>
      </c>
      <c r="K126" s="31">
        <f>'AEO 2023 Table 49 Raw'!N114</f>
        <v>6.631767</v>
      </c>
      <c r="L126" s="31">
        <f>'AEO 2023 Table 49 Raw'!O114</f>
        <v>6.721997</v>
      </c>
      <c r="M126" s="31">
        <f>'AEO 2023 Table 49 Raw'!P114</f>
        <v>6.8098879999999999</v>
      </c>
      <c r="N126" s="31">
        <f>'AEO 2023 Table 49 Raw'!Q114</f>
        <v>6.8910470000000004</v>
      </c>
      <c r="O126" s="31">
        <f>'AEO 2023 Table 49 Raw'!R114</f>
        <v>6.9637089999999997</v>
      </c>
      <c r="P126" s="31">
        <f>'AEO 2023 Table 49 Raw'!S114</f>
        <v>7.0280950000000004</v>
      </c>
      <c r="Q126" s="31">
        <f>'AEO 2023 Table 49 Raw'!T114</f>
        <v>7.0878100000000002</v>
      </c>
      <c r="R126" s="31">
        <f>'AEO 2023 Table 49 Raw'!U114</f>
        <v>7.1421640000000002</v>
      </c>
      <c r="S126" s="31">
        <f>'AEO 2023 Table 49 Raw'!V114</f>
        <v>7.191567</v>
      </c>
      <c r="T126" s="31">
        <f>'AEO 2023 Table 49 Raw'!W114</f>
        <v>7.2349160000000001</v>
      </c>
      <c r="U126" s="31">
        <f>'AEO 2023 Table 49 Raw'!X114</f>
        <v>7.271738</v>
      </c>
      <c r="V126" s="31">
        <f>'AEO 2023 Table 49 Raw'!Y114</f>
        <v>7.3024620000000002</v>
      </c>
      <c r="W126" s="31">
        <f>'AEO 2023 Table 49 Raw'!Z114</f>
        <v>7.3284010000000004</v>
      </c>
      <c r="X126" s="31">
        <f>'AEO 2023 Table 49 Raw'!AA114</f>
        <v>7.3514480000000004</v>
      </c>
      <c r="Y126" s="31">
        <f>'AEO 2023 Table 49 Raw'!AB114</f>
        <v>7.3716299999999997</v>
      </c>
      <c r="Z126" s="31">
        <f>'AEO 2023 Table 49 Raw'!AC114</f>
        <v>7.3894929999999999</v>
      </c>
      <c r="AA126" s="31">
        <f>'AEO 2023 Table 49 Raw'!AD114</f>
        <v>7.4061589999999997</v>
      </c>
      <c r="AB126" s="31">
        <f>'AEO 2023 Table 49 Raw'!AE114</f>
        <v>7.4215730000000004</v>
      </c>
      <c r="AC126" s="31">
        <f>'AEO 2023 Table 49 Raw'!AF114</f>
        <v>7.4374900000000004</v>
      </c>
      <c r="AD126" s="31">
        <f>'AEO 2023 Table 49 Raw'!AG114</f>
        <v>7.4537440000000004</v>
      </c>
      <c r="AE126" s="31">
        <f>'AEO 2023 Table 49 Raw'!AH114</f>
        <v>7.4693319999999996</v>
      </c>
      <c r="AF126" s="52">
        <f>'AEO 2023 Table 49 Raw'!AI114</f>
        <v>8.0000000000000002E-3</v>
      </c>
    </row>
    <row r="127" spans="1:32" ht="15" customHeight="1">
      <c r="A127" s="8" t="s">
        <v>2138</v>
      </c>
      <c r="B127" s="28" t="s">
        <v>2031</v>
      </c>
      <c r="C127" s="31">
        <f>'AEO 2023 Table 49 Raw'!F115</f>
        <v>0</v>
      </c>
      <c r="D127" s="31">
        <f>'AEO 2023 Table 49 Raw'!G115</f>
        <v>0</v>
      </c>
      <c r="E127" s="31">
        <f>'AEO 2023 Table 49 Raw'!H115</f>
        <v>0</v>
      </c>
      <c r="F127" s="31">
        <f>'AEO 2023 Table 49 Raw'!I115</f>
        <v>0</v>
      </c>
      <c r="G127" s="31">
        <f>'AEO 2023 Table 49 Raw'!J115</f>
        <v>0</v>
      </c>
      <c r="H127" s="31">
        <f>'AEO 2023 Table 49 Raw'!K115</f>
        <v>0</v>
      </c>
      <c r="I127" s="31">
        <f>'AEO 2023 Table 49 Raw'!L115</f>
        <v>0</v>
      </c>
      <c r="J127" s="31">
        <f>'AEO 2023 Table 49 Raw'!M115</f>
        <v>0</v>
      </c>
      <c r="K127" s="31">
        <f>'AEO 2023 Table 49 Raw'!N115</f>
        <v>0</v>
      </c>
      <c r="L127" s="31">
        <f>'AEO 2023 Table 49 Raw'!O115</f>
        <v>0</v>
      </c>
      <c r="M127" s="31">
        <f>'AEO 2023 Table 49 Raw'!P115</f>
        <v>0</v>
      </c>
      <c r="N127" s="31">
        <f>'AEO 2023 Table 49 Raw'!Q115</f>
        <v>0</v>
      </c>
      <c r="O127" s="31">
        <f>'AEO 2023 Table 49 Raw'!R115</f>
        <v>0</v>
      </c>
      <c r="P127" s="31">
        <f>'AEO 2023 Table 49 Raw'!S115</f>
        <v>0</v>
      </c>
      <c r="Q127" s="31">
        <f>'AEO 2023 Table 49 Raw'!T115</f>
        <v>0</v>
      </c>
      <c r="R127" s="31">
        <f>'AEO 2023 Table 49 Raw'!U115</f>
        <v>0</v>
      </c>
      <c r="S127" s="31">
        <f>'AEO 2023 Table 49 Raw'!V115</f>
        <v>0</v>
      </c>
      <c r="T127" s="31">
        <f>'AEO 2023 Table 49 Raw'!W115</f>
        <v>0</v>
      </c>
      <c r="U127" s="31">
        <f>'AEO 2023 Table 49 Raw'!X115</f>
        <v>0</v>
      </c>
      <c r="V127" s="31">
        <f>'AEO 2023 Table 49 Raw'!Y115</f>
        <v>0</v>
      </c>
      <c r="W127" s="31">
        <f>'AEO 2023 Table 49 Raw'!Z115</f>
        <v>0</v>
      </c>
      <c r="X127" s="31">
        <f>'AEO 2023 Table 49 Raw'!AA115</f>
        <v>0</v>
      </c>
      <c r="Y127" s="31">
        <f>'AEO 2023 Table 49 Raw'!AB115</f>
        <v>0</v>
      </c>
      <c r="Z127" s="31">
        <f>'AEO 2023 Table 49 Raw'!AC115</f>
        <v>0</v>
      </c>
      <c r="AA127" s="31">
        <f>'AEO 2023 Table 49 Raw'!AD115</f>
        <v>0</v>
      </c>
      <c r="AB127" s="31">
        <f>'AEO 2023 Table 49 Raw'!AE115</f>
        <v>0</v>
      </c>
      <c r="AC127" s="31">
        <f>'AEO 2023 Table 49 Raw'!AF115</f>
        <v>0</v>
      </c>
      <c r="AD127" s="31">
        <f>'AEO 2023 Table 49 Raw'!AG115</f>
        <v>0</v>
      </c>
      <c r="AE127" s="31">
        <f>'AEO 2023 Table 49 Raw'!AH115</f>
        <v>0</v>
      </c>
      <c r="AF127" s="52" t="str">
        <f>'AEO 2023 Table 49 Raw'!AI115</f>
        <v>- -</v>
      </c>
    </row>
    <row r="128" spans="1:32" ht="12" customHeight="1">
      <c r="A128" s="8" t="s">
        <v>2139</v>
      </c>
      <c r="B128" s="28" t="s">
        <v>2033</v>
      </c>
      <c r="C128" s="31">
        <f>'AEO 2023 Table 49 Raw'!F116</f>
        <v>12.530443</v>
      </c>
      <c r="D128" s="31">
        <f>'AEO 2023 Table 49 Raw'!G116</f>
        <v>12.264912000000001</v>
      </c>
      <c r="E128" s="31">
        <f>'AEO 2023 Table 49 Raw'!H116</f>
        <v>12.103764999999999</v>
      </c>
      <c r="F128" s="31">
        <f>'AEO 2023 Table 49 Raw'!I116</f>
        <v>11.988803000000001</v>
      </c>
      <c r="G128" s="31">
        <f>'AEO 2023 Table 49 Raw'!J116</f>
        <v>11.901937999999999</v>
      </c>
      <c r="H128" s="31">
        <f>'AEO 2023 Table 49 Raw'!K116</f>
        <v>11.834828</v>
      </c>
      <c r="I128" s="31">
        <f>'AEO 2023 Table 49 Raw'!L116</f>
        <v>11.776933</v>
      </c>
      <c r="J128" s="31">
        <f>'AEO 2023 Table 49 Raw'!M116</f>
        <v>11.728014999999999</v>
      </c>
      <c r="K128" s="31">
        <f>'AEO 2023 Table 49 Raw'!N116</f>
        <v>11.685517000000001</v>
      </c>
      <c r="L128" s="31">
        <f>'AEO 2023 Table 49 Raw'!O116</f>
        <v>11.647477</v>
      </c>
      <c r="M128" s="31">
        <f>'AEO 2023 Table 49 Raw'!P116</f>
        <v>11.613695</v>
      </c>
      <c r="N128" s="31">
        <f>'AEO 2023 Table 49 Raw'!Q116</f>
        <v>11.584943000000001</v>
      </c>
      <c r="O128" s="31">
        <f>'AEO 2023 Table 49 Raw'!R116</f>
        <v>11.563078000000001</v>
      </c>
      <c r="P128" s="31">
        <f>'AEO 2023 Table 49 Raw'!S116</f>
        <v>11.551143</v>
      </c>
      <c r="Q128" s="31">
        <f>'AEO 2023 Table 49 Raw'!T116</f>
        <v>11.538569000000001</v>
      </c>
      <c r="R128" s="31">
        <f>'AEO 2023 Table 49 Raw'!U116</f>
        <v>11.531321999999999</v>
      </c>
      <c r="S128" s="31">
        <f>'AEO 2023 Table 49 Raw'!V116</f>
        <v>11.536275</v>
      </c>
      <c r="T128" s="31">
        <f>'AEO 2023 Table 49 Raw'!W116</f>
        <v>11.546806</v>
      </c>
      <c r="U128" s="31">
        <f>'AEO 2023 Table 49 Raw'!X116</f>
        <v>11.540997000000001</v>
      </c>
      <c r="V128" s="31">
        <f>'AEO 2023 Table 49 Raw'!Y116</f>
        <v>11.546763</v>
      </c>
      <c r="W128" s="31">
        <f>'AEO 2023 Table 49 Raw'!Z116</f>
        <v>11.572368000000001</v>
      </c>
      <c r="X128" s="31">
        <f>'AEO 2023 Table 49 Raw'!AA116</f>
        <v>11.596401</v>
      </c>
      <c r="Y128" s="31">
        <f>'AEO 2023 Table 49 Raw'!AB116</f>
        <v>11.607893000000001</v>
      </c>
      <c r="Z128" s="31">
        <f>'AEO 2023 Table 49 Raw'!AC116</f>
        <v>11.616717</v>
      </c>
      <c r="AA128" s="31">
        <f>'AEO 2023 Table 49 Raw'!AD116</f>
        <v>11.623176000000001</v>
      </c>
      <c r="AB128" s="31">
        <f>'AEO 2023 Table 49 Raw'!AE116</f>
        <v>11.62772</v>
      </c>
      <c r="AC128" s="31">
        <f>'AEO 2023 Table 49 Raw'!AF116</f>
        <v>11.630972</v>
      </c>
      <c r="AD128" s="31">
        <f>'AEO 2023 Table 49 Raw'!AG116</f>
        <v>11.633329</v>
      </c>
      <c r="AE128" s="31">
        <f>'AEO 2023 Table 49 Raw'!AH116</f>
        <v>11.634862</v>
      </c>
      <c r="AF128" s="52">
        <f>'AEO 2023 Table 49 Raw'!AI116</f>
        <v>-3.0000000000000001E-3</v>
      </c>
    </row>
    <row r="129" spans="1:32" ht="12" customHeight="1">
      <c r="A129" s="8" t="s">
        <v>2140</v>
      </c>
      <c r="B129" s="28" t="s">
        <v>2035</v>
      </c>
      <c r="C129" s="31">
        <f>'AEO 2023 Table 49 Raw'!F117</f>
        <v>0</v>
      </c>
      <c r="D129" s="31">
        <f>'AEO 2023 Table 49 Raw'!G117</f>
        <v>0</v>
      </c>
      <c r="E129" s="31">
        <f>'AEO 2023 Table 49 Raw'!H117</f>
        <v>1.546092</v>
      </c>
      <c r="F129" s="31">
        <f>'AEO 2023 Table 49 Raw'!I117</f>
        <v>2.7360000000000002</v>
      </c>
      <c r="G129" s="31">
        <f>'AEO 2023 Table 49 Raw'!J117</f>
        <v>3.6467459999999998</v>
      </c>
      <c r="H129" s="31">
        <f>'AEO 2023 Table 49 Raw'!K117</f>
        <v>4.3527519999999997</v>
      </c>
      <c r="I129" s="31">
        <f>'AEO 2023 Table 49 Raw'!L117</f>
        <v>4.9220860000000002</v>
      </c>
      <c r="J129" s="31">
        <f>'AEO 2023 Table 49 Raw'!M117</f>
        <v>5.4007050000000003</v>
      </c>
      <c r="K129" s="31">
        <f>'AEO 2023 Table 49 Raw'!N117</f>
        <v>5.8205150000000003</v>
      </c>
      <c r="L129" s="31">
        <f>'AEO 2023 Table 49 Raw'!O117</f>
        <v>6.2095510000000003</v>
      </c>
      <c r="M129" s="31">
        <f>'AEO 2023 Table 49 Raw'!P117</f>
        <v>6.5909620000000002</v>
      </c>
      <c r="N129" s="31">
        <f>'AEO 2023 Table 49 Raw'!Q117</f>
        <v>6.9709329999999996</v>
      </c>
      <c r="O129" s="31">
        <f>'AEO 2023 Table 49 Raw'!R117</f>
        <v>7.346317</v>
      </c>
      <c r="P129" s="31">
        <f>'AEO 2023 Table 49 Raw'!S117</f>
        <v>7.7141799999999998</v>
      </c>
      <c r="Q129" s="31">
        <f>'AEO 2023 Table 49 Raw'!T117</f>
        <v>8.0825110000000002</v>
      </c>
      <c r="R129" s="31">
        <f>'AEO 2023 Table 49 Raw'!U117</f>
        <v>8.4473579999999995</v>
      </c>
      <c r="S129" s="31">
        <f>'AEO 2023 Table 49 Raw'!V117</f>
        <v>8.7964439999999993</v>
      </c>
      <c r="T129" s="31">
        <f>'AEO 2023 Table 49 Raw'!W117</f>
        <v>9.1181920000000005</v>
      </c>
      <c r="U129" s="31">
        <f>'AEO 2023 Table 49 Raw'!X117</f>
        <v>9.3973209999999998</v>
      </c>
      <c r="V129" s="31">
        <f>'AEO 2023 Table 49 Raw'!Y117</f>
        <v>9.6181850000000004</v>
      </c>
      <c r="W129" s="31">
        <f>'AEO 2023 Table 49 Raw'!Z117</f>
        <v>9.7676079999999992</v>
      </c>
      <c r="X129" s="31">
        <f>'AEO 2023 Table 49 Raw'!AA117</f>
        <v>9.9699349999999995</v>
      </c>
      <c r="Y129" s="31">
        <f>'AEO 2023 Table 49 Raw'!AB117</f>
        <v>10.181891</v>
      </c>
      <c r="Z129" s="31">
        <f>'AEO 2023 Table 49 Raw'!AC117</f>
        <v>10.318937999999999</v>
      </c>
      <c r="AA129" s="31">
        <f>'AEO 2023 Table 49 Raw'!AD117</f>
        <v>10.342834</v>
      </c>
      <c r="AB129" s="31">
        <f>'AEO 2023 Table 49 Raw'!AE117</f>
        <v>10.41</v>
      </c>
      <c r="AC129" s="31">
        <f>'AEO 2023 Table 49 Raw'!AF117</f>
        <v>10.469529</v>
      </c>
      <c r="AD129" s="31">
        <f>'AEO 2023 Table 49 Raw'!AG117</f>
        <v>10.522557000000001</v>
      </c>
      <c r="AE129" s="31">
        <f>'AEO 2023 Table 49 Raw'!AH117</f>
        <v>10.569413000000001</v>
      </c>
      <c r="AF129" s="52" t="str">
        <f>'AEO 2023 Table 49 Raw'!AI117</f>
        <v>- -</v>
      </c>
    </row>
    <row r="130" spans="1:32" ht="12" customHeight="1">
      <c r="A130" s="8" t="s">
        <v>2141</v>
      </c>
      <c r="B130" s="28" t="s">
        <v>2037</v>
      </c>
      <c r="C130" s="31">
        <f>'AEO 2023 Table 49 Raw'!F118</f>
        <v>0</v>
      </c>
      <c r="D130" s="31">
        <f>'AEO 2023 Table 49 Raw'!G118</f>
        <v>0</v>
      </c>
      <c r="E130" s="31">
        <f>'AEO 2023 Table 49 Raw'!H118</f>
        <v>1.4758230000000001</v>
      </c>
      <c r="F130" s="31">
        <f>'AEO 2023 Table 49 Raw'!I118</f>
        <v>2.6038709999999998</v>
      </c>
      <c r="G130" s="31">
        <f>'AEO 2023 Table 49 Raw'!J118</f>
        <v>3.4689930000000002</v>
      </c>
      <c r="H130" s="31">
        <f>'AEO 2023 Table 49 Raw'!K118</f>
        <v>4.1408490000000002</v>
      </c>
      <c r="I130" s="31">
        <f>'AEO 2023 Table 49 Raw'!L118</f>
        <v>4.6799150000000003</v>
      </c>
      <c r="J130" s="31">
        <f>'AEO 2023 Table 49 Raw'!M118</f>
        <v>5.131392</v>
      </c>
      <c r="K130" s="31">
        <f>'AEO 2023 Table 49 Raw'!N118</f>
        <v>5.5266799999999998</v>
      </c>
      <c r="L130" s="31">
        <f>'AEO 2023 Table 49 Raw'!O118</f>
        <v>5.8942059999999996</v>
      </c>
      <c r="M130" s="31">
        <f>'AEO 2023 Table 49 Raw'!P118</f>
        <v>6.2553999999999998</v>
      </c>
      <c r="N130" s="31">
        <f>'AEO 2023 Table 49 Raw'!Q118</f>
        <v>6.618671</v>
      </c>
      <c r="O130" s="31">
        <f>'AEO 2023 Table 49 Raw'!R118</f>
        <v>6.9812019999999997</v>
      </c>
      <c r="P130" s="31">
        <f>'AEO 2023 Table 49 Raw'!S118</f>
        <v>7.3429510000000002</v>
      </c>
      <c r="Q130" s="31">
        <f>'AEO 2023 Table 49 Raw'!T118</f>
        <v>7.7086709999999998</v>
      </c>
      <c r="R130" s="31">
        <f>'AEO 2023 Table 49 Raw'!U118</f>
        <v>8.0750270000000004</v>
      </c>
      <c r="S130" s="31">
        <f>'AEO 2023 Table 49 Raw'!V118</f>
        <v>8.4300040000000003</v>
      </c>
      <c r="T130" s="31">
        <f>'AEO 2023 Table 49 Raw'!W118</f>
        <v>8.7610109999999999</v>
      </c>
      <c r="U130" s="31">
        <f>'AEO 2023 Table 49 Raw'!X118</f>
        <v>9.0510110000000008</v>
      </c>
      <c r="V130" s="31">
        <f>'AEO 2023 Table 49 Raw'!Y118</f>
        <v>9.2813940000000006</v>
      </c>
      <c r="W130" s="31">
        <f>'AEO 2023 Table 49 Raw'!Z118</f>
        <v>9.4351839999999996</v>
      </c>
      <c r="X130" s="31">
        <f>'AEO 2023 Table 49 Raw'!AA118</f>
        <v>9.6532990000000005</v>
      </c>
      <c r="Y130" s="31">
        <f>'AEO 2023 Table 49 Raw'!AB118</f>
        <v>9.8873870000000004</v>
      </c>
      <c r="Z130" s="31">
        <f>'AEO 2023 Table 49 Raw'!AC118</f>
        <v>10.037898999999999</v>
      </c>
      <c r="AA130" s="31">
        <f>'AEO 2023 Table 49 Raw'!AD118</f>
        <v>10.055942999999999</v>
      </c>
      <c r="AB130" s="31">
        <f>'AEO 2023 Table 49 Raw'!AE118</f>
        <v>10.127402999999999</v>
      </c>
      <c r="AC130" s="31">
        <f>'AEO 2023 Table 49 Raw'!AF118</f>
        <v>10.190970999999999</v>
      </c>
      <c r="AD130" s="31">
        <f>'AEO 2023 Table 49 Raw'!AG118</f>
        <v>10.247705</v>
      </c>
      <c r="AE130" s="31">
        <f>'AEO 2023 Table 49 Raw'!AH118</f>
        <v>10.297942000000001</v>
      </c>
      <c r="AF130" s="52" t="str">
        <f>'AEO 2023 Table 49 Raw'!AI118</f>
        <v>- -</v>
      </c>
    </row>
    <row r="131" spans="1:32" ht="12" customHeight="1">
      <c r="A131" s="8" t="s">
        <v>2142</v>
      </c>
      <c r="B131" s="28" t="s">
        <v>2039</v>
      </c>
      <c r="C131" s="31">
        <f>'AEO 2023 Table 49 Raw'!F119</f>
        <v>0</v>
      </c>
      <c r="D131" s="31">
        <f>'AEO 2023 Table 49 Raw'!G119</f>
        <v>0</v>
      </c>
      <c r="E131" s="31">
        <f>'AEO 2023 Table 49 Raw'!H119</f>
        <v>7.1006340000000003</v>
      </c>
      <c r="F131" s="31">
        <f>'AEO 2023 Table 49 Raw'!I119</f>
        <v>7.1059159999999997</v>
      </c>
      <c r="G131" s="31">
        <f>'AEO 2023 Table 49 Raw'!J119</f>
        <v>7.1075530000000002</v>
      </c>
      <c r="H131" s="31">
        <f>'AEO 2023 Table 49 Raw'!K119</f>
        <v>7.1082619999999999</v>
      </c>
      <c r="I131" s="31">
        <f>'AEO 2023 Table 49 Raw'!L119</f>
        <v>7.108644</v>
      </c>
      <c r="J131" s="31">
        <f>'AEO 2023 Table 49 Raw'!M119</f>
        <v>7.1088389999999997</v>
      </c>
      <c r="K131" s="31">
        <f>'AEO 2023 Table 49 Raw'!N119</f>
        <v>7.1089120000000001</v>
      </c>
      <c r="L131" s="31">
        <f>'AEO 2023 Table 49 Raw'!O119</f>
        <v>7.10893</v>
      </c>
      <c r="M131" s="31">
        <f>'AEO 2023 Table 49 Raw'!P119</f>
        <v>7.1089359999999999</v>
      </c>
      <c r="N131" s="31">
        <f>'AEO 2023 Table 49 Raw'!Q119</f>
        <v>7.108943</v>
      </c>
      <c r="O131" s="31">
        <f>'AEO 2023 Table 49 Raw'!R119</f>
        <v>7.1089659999999997</v>
      </c>
      <c r="P131" s="31">
        <f>'AEO 2023 Table 49 Raw'!S119</f>
        <v>7.1090030000000004</v>
      </c>
      <c r="Q131" s="31">
        <f>'AEO 2023 Table 49 Raw'!T119</f>
        <v>7.1090530000000003</v>
      </c>
      <c r="R131" s="31">
        <f>'AEO 2023 Table 49 Raw'!U119</f>
        <v>7.1091139999999999</v>
      </c>
      <c r="S131" s="31">
        <f>'AEO 2023 Table 49 Raw'!V119</f>
        <v>7.1091860000000002</v>
      </c>
      <c r="T131" s="31">
        <f>'AEO 2023 Table 49 Raw'!W119</f>
        <v>7.1092690000000003</v>
      </c>
      <c r="U131" s="31">
        <f>'AEO 2023 Table 49 Raw'!X119</f>
        <v>7.1093650000000004</v>
      </c>
      <c r="V131" s="31">
        <f>'AEO 2023 Table 49 Raw'!Y119</f>
        <v>7.10947</v>
      </c>
      <c r="W131" s="31">
        <f>'AEO 2023 Table 49 Raw'!Z119</f>
        <v>7.1095860000000002</v>
      </c>
      <c r="X131" s="31">
        <f>'AEO 2023 Table 49 Raw'!AA119</f>
        <v>7.1097349999999997</v>
      </c>
      <c r="Y131" s="31">
        <f>'AEO 2023 Table 49 Raw'!AB119</f>
        <v>7.1099069999999998</v>
      </c>
      <c r="Z131" s="31">
        <f>'AEO 2023 Table 49 Raw'!AC119</f>
        <v>7.1100849999999998</v>
      </c>
      <c r="AA131" s="31">
        <f>'AEO 2023 Table 49 Raw'!AD119</f>
        <v>7.1102600000000002</v>
      </c>
      <c r="AB131" s="31">
        <f>'AEO 2023 Table 49 Raw'!AE119</f>
        <v>7.1104640000000003</v>
      </c>
      <c r="AC131" s="31">
        <f>'AEO 2023 Table 49 Raw'!AF119</f>
        <v>7.1106790000000002</v>
      </c>
      <c r="AD131" s="31">
        <f>'AEO 2023 Table 49 Raw'!AG119</f>
        <v>7.1109059999999999</v>
      </c>
      <c r="AE131" s="31">
        <f>'AEO 2023 Table 49 Raw'!AH119</f>
        <v>7.1111440000000004</v>
      </c>
      <c r="AF131" s="52" t="str">
        <f>'AEO 2023 Table 49 Raw'!AI119</f>
        <v>- -</v>
      </c>
    </row>
    <row r="132" spans="1:32" ht="12" customHeight="1">
      <c r="A132" s="8" t="s">
        <v>2143</v>
      </c>
      <c r="B132" s="28" t="s">
        <v>2144</v>
      </c>
      <c r="C132" s="31">
        <f>'AEO 2023 Table 49 Raw'!F120</f>
        <v>6.1685410000000003</v>
      </c>
      <c r="D132" s="31">
        <f>'AEO 2023 Table 49 Raw'!G120</f>
        <v>6.2461190000000002</v>
      </c>
      <c r="E132" s="31">
        <f>'AEO 2023 Table 49 Raw'!H120</f>
        <v>6.3357140000000003</v>
      </c>
      <c r="F132" s="31">
        <f>'AEO 2023 Table 49 Raw'!I120</f>
        <v>6.4415589999999998</v>
      </c>
      <c r="G132" s="31">
        <f>'AEO 2023 Table 49 Raw'!J120</f>
        <v>6.5613010000000003</v>
      </c>
      <c r="H132" s="31">
        <f>'AEO 2023 Table 49 Raw'!K120</f>
        <v>6.6889289999999999</v>
      </c>
      <c r="I132" s="31">
        <f>'AEO 2023 Table 49 Raw'!L120</f>
        <v>6.8135919999999999</v>
      </c>
      <c r="J132" s="31">
        <f>'AEO 2023 Table 49 Raw'!M120</f>
        <v>6.9357920000000002</v>
      </c>
      <c r="K132" s="31">
        <f>'AEO 2023 Table 49 Raw'!N120</f>
        <v>7.0534879999999998</v>
      </c>
      <c r="L132" s="31">
        <f>'AEO 2023 Table 49 Raw'!O120</f>
        <v>7.1664760000000003</v>
      </c>
      <c r="M132" s="31">
        <f>'AEO 2023 Table 49 Raw'!P120</f>
        <v>7.2736970000000003</v>
      </c>
      <c r="N132" s="31">
        <f>'AEO 2023 Table 49 Raw'!Q120</f>
        <v>7.3703019999999997</v>
      </c>
      <c r="O132" s="31">
        <f>'AEO 2023 Table 49 Raw'!R120</f>
        <v>7.4548839999999998</v>
      </c>
      <c r="P132" s="31">
        <f>'AEO 2023 Table 49 Raw'!S120</f>
        <v>7.5281099999999999</v>
      </c>
      <c r="Q132" s="31">
        <f>'AEO 2023 Table 49 Raw'!T120</f>
        <v>7.5919629999999998</v>
      </c>
      <c r="R132" s="31">
        <f>'AEO 2023 Table 49 Raw'!U120</f>
        <v>7.6472530000000001</v>
      </c>
      <c r="S132" s="31">
        <f>'AEO 2023 Table 49 Raw'!V120</f>
        <v>7.694312</v>
      </c>
      <c r="T132" s="31">
        <f>'AEO 2023 Table 49 Raw'!W120</f>
        <v>7.7355099999999997</v>
      </c>
      <c r="U132" s="31">
        <f>'AEO 2023 Table 49 Raw'!X120</f>
        <v>7.7714720000000002</v>
      </c>
      <c r="V132" s="31">
        <f>'AEO 2023 Table 49 Raw'!Y120</f>
        <v>7.8037029999999996</v>
      </c>
      <c r="W132" s="31">
        <f>'AEO 2023 Table 49 Raw'!Z120</f>
        <v>7.830692</v>
      </c>
      <c r="X132" s="31">
        <f>'AEO 2023 Table 49 Raw'!AA120</f>
        <v>7.8539320000000004</v>
      </c>
      <c r="Y132" s="31">
        <f>'AEO 2023 Table 49 Raw'!AB120</f>
        <v>7.87371</v>
      </c>
      <c r="Z132" s="31">
        <f>'AEO 2023 Table 49 Raw'!AC120</f>
        <v>7.8908800000000001</v>
      </c>
      <c r="AA132" s="31">
        <f>'AEO 2023 Table 49 Raw'!AD120</f>
        <v>7.9070320000000001</v>
      </c>
      <c r="AB132" s="31">
        <f>'AEO 2023 Table 49 Raw'!AE120</f>
        <v>7.922396</v>
      </c>
      <c r="AC132" s="31">
        <f>'AEO 2023 Table 49 Raw'!AF120</f>
        <v>7.9373050000000003</v>
      </c>
      <c r="AD132" s="31">
        <f>'AEO 2023 Table 49 Raw'!AG120</f>
        <v>7.9528379999999999</v>
      </c>
      <c r="AE132" s="31">
        <f>'AEO 2023 Table 49 Raw'!AH120</f>
        <v>7.9689120000000004</v>
      </c>
      <c r="AF132" s="52">
        <f>'AEO 2023 Table 49 Raw'!AI120</f>
        <v>8.9999999999999993E-3</v>
      </c>
    </row>
    <row r="133" spans="1:32" ht="12" customHeight="1">
      <c r="A133" s="8" t="s">
        <v>2145</v>
      </c>
      <c r="B133" s="27" t="s">
        <v>2146</v>
      </c>
      <c r="C133" s="31">
        <f>'AEO 2023 Table 49 Raw'!F121</f>
        <v>7.4737900000000002</v>
      </c>
      <c r="D133" s="31">
        <f>'AEO 2023 Table 49 Raw'!G121</f>
        <v>7.574878</v>
      </c>
      <c r="E133" s="31">
        <f>'AEO 2023 Table 49 Raw'!H121</f>
        <v>7.6960300000000004</v>
      </c>
      <c r="F133" s="31">
        <f>'AEO 2023 Table 49 Raw'!I121</f>
        <v>7.8354850000000003</v>
      </c>
      <c r="G133" s="31">
        <f>'AEO 2023 Table 49 Raw'!J121</f>
        <v>7.9866429999999999</v>
      </c>
      <c r="H133" s="31">
        <f>'AEO 2023 Table 49 Raw'!K121</f>
        <v>8.1451189999999993</v>
      </c>
      <c r="I133" s="31">
        <f>'AEO 2023 Table 49 Raw'!L121</f>
        <v>8.3001760000000004</v>
      </c>
      <c r="J133" s="31">
        <f>'AEO 2023 Table 49 Raw'!M121</f>
        <v>8.4559069999999998</v>
      </c>
      <c r="K133" s="31">
        <f>'AEO 2023 Table 49 Raw'!N121</f>
        <v>8.6109109999999998</v>
      </c>
      <c r="L133" s="31">
        <f>'AEO 2023 Table 49 Raw'!O121</f>
        <v>8.7645049999999998</v>
      </c>
      <c r="M133" s="31">
        <f>'AEO 2023 Table 49 Raw'!P121</f>
        <v>8.9144360000000002</v>
      </c>
      <c r="N133" s="31">
        <f>'AEO 2023 Table 49 Raw'!Q121</f>
        <v>9.0551460000000006</v>
      </c>
      <c r="O133" s="31">
        <f>'AEO 2023 Table 49 Raw'!R121</f>
        <v>9.1840910000000004</v>
      </c>
      <c r="P133" s="31">
        <f>'AEO 2023 Table 49 Raw'!S121</f>
        <v>9.3011660000000003</v>
      </c>
      <c r="Q133" s="31">
        <f>'AEO 2023 Table 49 Raw'!T121</f>
        <v>9.407648</v>
      </c>
      <c r="R133" s="31">
        <f>'AEO 2023 Table 49 Raw'!U121</f>
        <v>9.5034890000000001</v>
      </c>
      <c r="S133" s="31">
        <f>'AEO 2023 Table 49 Raw'!V121</f>
        <v>9.5894919999999999</v>
      </c>
      <c r="T133" s="31">
        <f>'AEO 2023 Table 49 Raw'!W121</f>
        <v>9.6682100000000002</v>
      </c>
      <c r="U133" s="31">
        <f>'AEO 2023 Table 49 Raw'!X121</f>
        <v>9.7415749999999992</v>
      </c>
      <c r="V133" s="31">
        <f>'AEO 2023 Table 49 Raw'!Y121</f>
        <v>9.8092579999999998</v>
      </c>
      <c r="W133" s="31">
        <f>'AEO 2023 Table 49 Raw'!Z121</f>
        <v>9.8708480000000005</v>
      </c>
      <c r="X133" s="31">
        <f>'AEO 2023 Table 49 Raw'!AA121</f>
        <v>9.9272620000000007</v>
      </c>
      <c r="Y133" s="31">
        <f>'AEO 2023 Table 49 Raw'!AB121</f>
        <v>9.9783410000000003</v>
      </c>
      <c r="Z133" s="31">
        <f>'AEO 2023 Table 49 Raw'!AC121</f>
        <v>10.026918999999999</v>
      </c>
      <c r="AA133" s="31">
        <f>'AEO 2023 Table 49 Raw'!AD121</f>
        <v>10.075530000000001</v>
      </c>
      <c r="AB133" s="31">
        <f>'AEO 2023 Table 49 Raw'!AE121</f>
        <v>10.123870999999999</v>
      </c>
      <c r="AC133" s="31">
        <f>'AEO 2023 Table 49 Raw'!AF121</f>
        <v>10.171478</v>
      </c>
      <c r="AD133" s="31">
        <f>'AEO 2023 Table 49 Raw'!AG121</f>
        <v>10.218241000000001</v>
      </c>
      <c r="AE133" s="31">
        <f>'AEO 2023 Table 49 Raw'!AH121</f>
        <v>10.264495</v>
      </c>
      <c r="AF133" s="52">
        <f>'AEO 2023 Table 49 Raw'!AI121</f>
        <v>1.0999999999999999E-2</v>
      </c>
    </row>
    <row r="134" spans="1:32" ht="12" customHeight="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52"/>
    </row>
    <row r="135" spans="1:32" ht="12" customHeight="1">
      <c r="B135" s="27" t="s">
        <v>2147</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52"/>
    </row>
    <row r="136" spans="1:32" ht="12" customHeight="1">
      <c r="B136" s="27" t="s">
        <v>2022</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52"/>
    </row>
    <row r="137" spans="1:32" ht="12" customHeight="1">
      <c r="A137" s="8" t="s">
        <v>2148</v>
      </c>
      <c r="B137" s="28" t="s">
        <v>2024</v>
      </c>
      <c r="C137" s="31">
        <f>'AEO 2023 Table 49 Raw'!F124</f>
        <v>3.015037</v>
      </c>
      <c r="D137" s="31">
        <f>'AEO 2023 Table 49 Raw'!G124</f>
        <v>3.08155</v>
      </c>
      <c r="E137" s="31">
        <f>'AEO 2023 Table 49 Raw'!H124</f>
        <v>3.1501079999999999</v>
      </c>
      <c r="F137" s="31">
        <f>'AEO 2023 Table 49 Raw'!I124</f>
        <v>3.2224620000000002</v>
      </c>
      <c r="G137" s="31">
        <f>'AEO 2023 Table 49 Raw'!J124</f>
        <v>3.2939560000000001</v>
      </c>
      <c r="H137" s="31">
        <f>'AEO 2023 Table 49 Raw'!K124</f>
        <v>3.3616600000000001</v>
      </c>
      <c r="I137" s="31">
        <f>'AEO 2023 Table 49 Raw'!L124</f>
        <v>3.427092</v>
      </c>
      <c r="J137" s="31">
        <f>'AEO 2023 Table 49 Raw'!M124</f>
        <v>3.4902700000000002</v>
      </c>
      <c r="K137" s="31">
        <f>'AEO 2023 Table 49 Raw'!N124</f>
        <v>3.549833</v>
      </c>
      <c r="L137" s="31">
        <f>'AEO 2023 Table 49 Raw'!O124</f>
        <v>3.6058970000000001</v>
      </c>
      <c r="M137" s="31">
        <f>'AEO 2023 Table 49 Raw'!P124</f>
        <v>3.6627139999999998</v>
      </c>
      <c r="N137" s="31">
        <f>'AEO 2023 Table 49 Raw'!Q124</f>
        <v>3.7146720000000002</v>
      </c>
      <c r="O137" s="31">
        <f>'AEO 2023 Table 49 Raw'!R124</f>
        <v>3.7616619999999998</v>
      </c>
      <c r="P137" s="31">
        <f>'AEO 2023 Table 49 Raw'!S124</f>
        <v>3.8032520000000001</v>
      </c>
      <c r="Q137" s="31">
        <f>'AEO 2023 Table 49 Raw'!T124</f>
        <v>3.8431760000000001</v>
      </c>
      <c r="R137" s="31">
        <f>'AEO 2023 Table 49 Raw'!U124</f>
        <v>3.882984</v>
      </c>
      <c r="S137" s="31">
        <f>'AEO 2023 Table 49 Raw'!V124</f>
        <v>3.924528</v>
      </c>
      <c r="T137" s="31">
        <f>'AEO 2023 Table 49 Raw'!W124</f>
        <v>3.9655680000000002</v>
      </c>
      <c r="U137" s="31">
        <f>'AEO 2023 Table 49 Raw'!X124</f>
        <v>4.0046330000000001</v>
      </c>
      <c r="V137" s="31">
        <f>'AEO 2023 Table 49 Raw'!Y124</f>
        <v>4.0458100000000004</v>
      </c>
      <c r="W137" s="31">
        <f>'AEO 2023 Table 49 Raw'!Z124</f>
        <v>4.0873410000000003</v>
      </c>
      <c r="X137" s="31">
        <f>'AEO 2023 Table 49 Raw'!AA124</f>
        <v>4.1353119999999999</v>
      </c>
      <c r="Y137" s="31">
        <f>'AEO 2023 Table 49 Raw'!AB124</f>
        <v>4.1866269999999997</v>
      </c>
      <c r="Z137" s="31">
        <f>'AEO 2023 Table 49 Raw'!AC124</f>
        <v>4.2350120000000002</v>
      </c>
      <c r="AA137" s="31">
        <f>'AEO 2023 Table 49 Raw'!AD124</f>
        <v>4.2808120000000001</v>
      </c>
      <c r="AB137" s="31">
        <f>'AEO 2023 Table 49 Raw'!AE124</f>
        <v>4.3291370000000002</v>
      </c>
      <c r="AC137" s="31">
        <f>'AEO 2023 Table 49 Raw'!AF124</f>
        <v>4.3789559999999996</v>
      </c>
      <c r="AD137" s="31">
        <f>'AEO 2023 Table 49 Raw'!AG124</f>
        <v>4.4252010000000004</v>
      </c>
      <c r="AE137" s="31">
        <f>'AEO 2023 Table 49 Raw'!AH124</f>
        <v>4.470567</v>
      </c>
      <c r="AF137" s="52">
        <f>'AEO 2023 Table 49 Raw'!AI124</f>
        <v>1.4E-2</v>
      </c>
    </row>
    <row r="138" spans="1:32" ht="12" customHeight="1">
      <c r="A138" s="8" t="s">
        <v>2149</v>
      </c>
      <c r="B138" s="28" t="s">
        <v>2026</v>
      </c>
      <c r="C138" s="31">
        <f>'AEO 2023 Table 49 Raw'!F125</f>
        <v>1.311809</v>
      </c>
      <c r="D138" s="31">
        <f>'AEO 2023 Table 49 Raw'!G125</f>
        <v>1.378085</v>
      </c>
      <c r="E138" s="31">
        <f>'AEO 2023 Table 49 Raw'!H125</f>
        <v>1.4506669999999999</v>
      </c>
      <c r="F138" s="31">
        <f>'AEO 2023 Table 49 Raw'!I125</f>
        <v>1.530327</v>
      </c>
      <c r="G138" s="31">
        <f>'AEO 2023 Table 49 Raw'!J125</f>
        <v>1.6128629999999999</v>
      </c>
      <c r="H138" s="31">
        <f>'AEO 2023 Table 49 Raw'!K125</f>
        <v>1.6953240000000001</v>
      </c>
      <c r="I138" s="31">
        <f>'AEO 2023 Table 49 Raw'!L125</f>
        <v>1.777282</v>
      </c>
      <c r="J138" s="31">
        <f>'AEO 2023 Table 49 Raw'!M125</f>
        <v>1.85809</v>
      </c>
      <c r="K138" s="31">
        <f>'AEO 2023 Table 49 Raw'!N125</f>
        <v>1.9378629999999999</v>
      </c>
      <c r="L138" s="31">
        <f>'AEO 2023 Table 49 Raw'!O125</f>
        <v>2.0154909999999999</v>
      </c>
      <c r="M138" s="31">
        <f>'AEO 2023 Table 49 Raw'!P125</f>
        <v>2.09484</v>
      </c>
      <c r="N138" s="31">
        <f>'AEO 2023 Table 49 Raw'!Q125</f>
        <v>2.1723409999999999</v>
      </c>
      <c r="O138" s="31">
        <f>'AEO 2023 Table 49 Raw'!R125</f>
        <v>2.2465320000000002</v>
      </c>
      <c r="P138" s="31">
        <f>'AEO 2023 Table 49 Raw'!S125</f>
        <v>2.3165019999999998</v>
      </c>
      <c r="Q138" s="31">
        <f>'AEO 2023 Table 49 Raw'!T125</f>
        <v>2.386161</v>
      </c>
      <c r="R138" s="31">
        <f>'AEO 2023 Table 49 Raw'!U125</f>
        <v>2.4562300000000001</v>
      </c>
      <c r="S138" s="31">
        <f>'AEO 2023 Table 49 Raw'!V125</f>
        <v>2.5262910000000001</v>
      </c>
      <c r="T138" s="31">
        <f>'AEO 2023 Table 49 Raw'!W125</f>
        <v>2.5965050000000001</v>
      </c>
      <c r="U138" s="31">
        <f>'AEO 2023 Table 49 Raw'!X125</f>
        <v>2.6668989999999999</v>
      </c>
      <c r="V138" s="31">
        <f>'AEO 2023 Table 49 Raw'!Y125</f>
        <v>2.740135</v>
      </c>
      <c r="W138" s="31">
        <f>'AEO 2023 Table 49 Raw'!Z125</f>
        <v>2.8113969999999999</v>
      </c>
      <c r="X138" s="31">
        <f>'AEO 2023 Table 49 Raw'!AA125</f>
        <v>2.8850440000000002</v>
      </c>
      <c r="Y138" s="31">
        <f>'AEO 2023 Table 49 Raw'!AB125</f>
        <v>2.9621379999999999</v>
      </c>
      <c r="Z138" s="31">
        <f>'AEO 2023 Table 49 Raw'!AC125</f>
        <v>3.0392920000000001</v>
      </c>
      <c r="AA138" s="31">
        <f>'AEO 2023 Table 49 Raw'!AD125</f>
        <v>3.1158380000000001</v>
      </c>
      <c r="AB138" s="31">
        <f>'AEO 2023 Table 49 Raw'!AE125</f>
        <v>3.1936939999999998</v>
      </c>
      <c r="AC138" s="31">
        <f>'AEO 2023 Table 49 Raw'!AF125</f>
        <v>3.2711389999999998</v>
      </c>
      <c r="AD138" s="31">
        <f>'AEO 2023 Table 49 Raw'!AG125</f>
        <v>3.3446229999999999</v>
      </c>
      <c r="AE138" s="31">
        <f>'AEO 2023 Table 49 Raw'!AH125</f>
        <v>3.4151910000000001</v>
      </c>
      <c r="AF138" s="52">
        <f>'AEO 2023 Table 49 Raw'!AI125</f>
        <v>3.5000000000000003E-2</v>
      </c>
    </row>
    <row r="139" spans="1:32" ht="12" customHeight="1">
      <c r="A139" s="8" t="s">
        <v>2150</v>
      </c>
      <c r="B139" s="28" t="s">
        <v>1670</v>
      </c>
      <c r="C139" s="31">
        <f>'AEO 2023 Table 49 Raw'!F126</f>
        <v>1.18E-4</v>
      </c>
      <c r="D139" s="31">
        <f>'AEO 2023 Table 49 Raw'!G126</f>
        <v>3.6200000000000002E-4</v>
      </c>
      <c r="E139" s="31">
        <f>'AEO 2023 Table 49 Raw'!H126</f>
        <v>6.1200000000000002E-4</v>
      </c>
      <c r="F139" s="31">
        <f>'AEO 2023 Table 49 Raw'!I126</f>
        <v>8.6600000000000002E-4</v>
      </c>
      <c r="G139" s="31">
        <f>'AEO 2023 Table 49 Raw'!J126</f>
        <v>1.1249999999999999E-3</v>
      </c>
      <c r="H139" s="31">
        <f>'AEO 2023 Table 49 Raw'!K126</f>
        <v>1.384E-3</v>
      </c>
      <c r="I139" s="31">
        <f>'AEO 2023 Table 49 Raw'!L126</f>
        <v>1.6490000000000001E-3</v>
      </c>
      <c r="J139" s="31">
        <f>'AEO 2023 Table 49 Raw'!M126</f>
        <v>1.9220000000000001E-3</v>
      </c>
      <c r="K139" s="31">
        <f>'AEO 2023 Table 49 Raw'!N126</f>
        <v>2.2049999999999999E-3</v>
      </c>
      <c r="L139" s="31">
        <f>'AEO 2023 Table 49 Raw'!O126</f>
        <v>2.4989999999999999E-3</v>
      </c>
      <c r="M139" s="31">
        <f>'AEO 2023 Table 49 Raw'!P126</f>
        <v>2.8089999999999999E-3</v>
      </c>
      <c r="N139" s="31">
        <f>'AEO 2023 Table 49 Raw'!Q126</f>
        <v>3.1350000000000002E-3</v>
      </c>
      <c r="O139" s="31">
        <f>'AEO 2023 Table 49 Raw'!R126</f>
        <v>3.454E-3</v>
      </c>
      <c r="P139" s="31">
        <f>'AEO 2023 Table 49 Raw'!S126</f>
        <v>3.7759999999999998E-3</v>
      </c>
      <c r="Q139" s="31">
        <f>'AEO 2023 Table 49 Raw'!T126</f>
        <v>4.1209999999999997E-3</v>
      </c>
      <c r="R139" s="31">
        <f>'AEO 2023 Table 49 Raw'!U126</f>
        <v>4.4949999999999999E-3</v>
      </c>
      <c r="S139" s="31">
        <f>'AEO 2023 Table 49 Raw'!V126</f>
        <v>4.9040000000000004E-3</v>
      </c>
      <c r="T139" s="31">
        <f>'AEO 2023 Table 49 Raw'!W126</f>
        <v>5.3540000000000003E-3</v>
      </c>
      <c r="U139" s="31">
        <f>'AEO 2023 Table 49 Raw'!X126</f>
        <v>5.8450000000000004E-3</v>
      </c>
      <c r="V139" s="31">
        <f>'AEO 2023 Table 49 Raw'!Y126</f>
        <v>6.3769999999999999E-3</v>
      </c>
      <c r="W139" s="31">
        <f>'AEO 2023 Table 49 Raw'!Z126</f>
        <v>6.9519999999999998E-3</v>
      </c>
      <c r="X139" s="31">
        <f>'AEO 2023 Table 49 Raw'!AA126</f>
        <v>7.5729999999999999E-3</v>
      </c>
      <c r="Y139" s="31">
        <f>'AEO 2023 Table 49 Raw'!AB126</f>
        <v>8.2400000000000008E-3</v>
      </c>
      <c r="Z139" s="31">
        <f>'AEO 2023 Table 49 Raw'!AC126</f>
        <v>8.9560000000000004E-3</v>
      </c>
      <c r="AA139" s="31">
        <f>'AEO 2023 Table 49 Raw'!AD126</f>
        <v>9.7230000000000007E-3</v>
      </c>
      <c r="AB139" s="31">
        <f>'AEO 2023 Table 49 Raw'!AE126</f>
        <v>1.0541999999999999E-2</v>
      </c>
      <c r="AC139" s="31">
        <f>'AEO 2023 Table 49 Raw'!AF126</f>
        <v>1.1409000000000001E-2</v>
      </c>
      <c r="AD139" s="31">
        <f>'AEO 2023 Table 49 Raw'!AG126</f>
        <v>1.2322E-2</v>
      </c>
      <c r="AE139" s="31">
        <f>'AEO 2023 Table 49 Raw'!AH126</f>
        <v>1.3278E-2</v>
      </c>
      <c r="AF139" s="52">
        <f>'AEO 2023 Table 49 Raw'!AI126</f>
        <v>0.184</v>
      </c>
    </row>
    <row r="140" spans="1:32" ht="12" customHeight="1">
      <c r="A140" s="8" t="s">
        <v>2151</v>
      </c>
      <c r="B140" s="28" t="s">
        <v>2029</v>
      </c>
      <c r="C140" s="31">
        <f>'AEO 2023 Table 49 Raw'!F127</f>
        <v>8.1099999999999998E-4</v>
      </c>
      <c r="D140" s="31">
        <f>'AEO 2023 Table 49 Raw'!G127</f>
        <v>8.0800000000000002E-4</v>
      </c>
      <c r="E140" s="31">
        <f>'AEO 2023 Table 49 Raw'!H127</f>
        <v>8.0500000000000005E-4</v>
      </c>
      <c r="F140" s="31">
        <f>'AEO 2023 Table 49 Raw'!I127</f>
        <v>8.0099999999999995E-4</v>
      </c>
      <c r="G140" s="31">
        <f>'AEO 2023 Table 49 Raw'!J127</f>
        <v>7.9600000000000005E-4</v>
      </c>
      <c r="H140" s="31">
        <f>'AEO 2023 Table 49 Raw'!K127</f>
        <v>7.9100000000000004E-4</v>
      </c>
      <c r="I140" s="31">
        <f>'AEO 2023 Table 49 Raw'!L127</f>
        <v>7.8399999999999997E-4</v>
      </c>
      <c r="J140" s="31">
        <f>'AEO 2023 Table 49 Raw'!M127</f>
        <v>7.7800000000000005E-4</v>
      </c>
      <c r="K140" s="31">
        <f>'AEO 2023 Table 49 Raw'!N127</f>
        <v>7.6999999999999996E-4</v>
      </c>
      <c r="L140" s="31">
        <f>'AEO 2023 Table 49 Raw'!O127</f>
        <v>7.6199999999999998E-4</v>
      </c>
      <c r="M140" s="31">
        <f>'AEO 2023 Table 49 Raw'!P127</f>
        <v>7.5299999999999998E-4</v>
      </c>
      <c r="N140" s="31">
        <f>'AEO 2023 Table 49 Raw'!Q127</f>
        <v>7.4299999999999995E-4</v>
      </c>
      <c r="O140" s="31">
        <f>'AEO 2023 Table 49 Raw'!R127</f>
        <v>7.3300000000000004E-4</v>
      </c>
      <c r="P140" s="31">
        <f>'AEO 2023 Table 49 Raw'!S127</f>
        <v>7.2199999999999999E-4</v>
      </c>
      <c r="Q140" s="31">
        <f>'AEO 2023 Table 49 Raw'!T127</f>
        <v>7.1100000000000004E-4</v>
      </c>
      <c r="R140" s="31">
        <f>'AEO 2023 Table 49 Raw'!U127</f>
        <v>6.9899999999999997E-4</v>
      </c>
      <c r="S140" s="31">
        <f>'AEO 2023 Table 49 Raw'!V127</f>
        <v>6.8599999999999998E-4</v>
      </c>
      <c r="T140" s="31">
        <f>'AEO 2023 Table 49 Raw'!W127</f>
        <v>6.7299999999999999E-4</v>
      </c>
      <c r="U140" s="31">
        <f>'AEO 2023 Table 49 Raw'!X127</f>
        <v>6.6E-4</v>
      </c>
      <c r="V140" s="31">
        <f>'AEO 2023 Table 49 Raw'!Y127</f>
        <v>6.4599999999999998E-4</v>
      </c>
      <c r="W140" s="31">
        <f>'AEO 2023 Table 49 Raw'!Z127</f>
        <v>6.3199999999999997E-4</v>
      </c>
      <c r="X140" s="31">
        <f>'AEO 2023 Table 49 Raw'!AA127</f>
        <v>6.1700000000000004E-4</v>
      </c>
      <c r="Y140" s="31">
        <f>'AEO 2023 Table 49 Raw'!AB127</f>
        <v>6.02E-4</v>
      </c>
      <c r="Z140" s="31">
        <f>'AEO 2023 Table 49 Raw'!AC127</f>
        <v>5.8699999999999996E-4</v>
      </c>
      <c r="AA140" s="31">
        <f>'AEO 2023 Table 49 Raw'!AD127</f>
        <v>5.6400000000000005E-4</v>
      </c>
      <c r="AB140" s="31">
        <f>'AEO 2023 Table 49 Raw'!AE127</f>
        <v>5.2999999999999998E-4</v>
      </c>
      <c r="AC140" s="31">
        <f>'AEO 2023 Table 49 Raw'!AF127</f>
        <v>4.8200000000000001E-4</v>
      </c>
      <c r="AD140" s="31">
        <f>'AEO 2023 Table 49 Raw'!AG127</f>
        <v>4.2700000000000002E-4</v>
      </c>
      <c r="AE140" s="31">
        <f>'AEO 2023 Table 49 Raw'!AH127</f>
        <v>3.5799999999999997E-4</v>
      </c>
      <c r="AF140" s="52">
        <f>'AEO 2023 Table 49 Raw'!AI127</f>
        <v>-2.9000000000000001E-2</v>
      </c>
    </row>
    <row r="141" spans="1:32" ht="12" customHeight="1">
      <c r="A141" s="8" t="s">
        <v>2152</v>
      </c>
      <c r="B141" s="28" t="s">
        <v>2031</v>
      </c>
      <c r="C141" s="31">
        <f>'AEO 2023 Table 49 Raw'!F128</f>
        <v>0.22939300000000001</v>
      </c>
      <c r="D141" s="31">
        <f>'AEO 2023 Table 49 Raw'!G128</f>
        <v>0.24005599999999999</v>
      </c>
      <c r="E141" s="31">
        <f>'AEO 2023 Table 49 Raw'!H128</f>
        <v>0.250585</v>
      </c>
      <c r="F141" s="31">
        <f>'AEO 2023 Table 49 Raw'!I128</f>
        <v>0.26078800000000002</v>
      </c>
      <c r="G141" s="31">
        <f>'AEO 2023 Table 49 Raw'!J128</f>
        <v>0.27049899999999999</v>
      </c>
      <c r="H141" s="31">
        <f>'AEO 2023 Table 49 Raw'!K128</f>
        <v>0.27981400000000001</v>
      </c>
      <c r="I141" s="31">
        <f>'AEO 2023 Table 49 Raw'!L128</f>
        <v>0.28869499999999998</v>
      </c>
      <c r="J141" s="31">
        <f>'AEO 2023 Table 49 Raw'!M128</f>
        <v>0.29727199999999998</v>
      </c>
      <c r="K141" s="31">
        <f>'AEO 2023 Table 49 Raw'!N128</f>
        <v>0.30555500000000002</v>
      </c>
      <c r="L141" s="31">
        <f>'AEO 2023 Table 49 Raw'!O128</f>
        <v>0.31373000000000001</v>
      </c>
      <c r="M141" s="31">
        <f>'AEO 2023 Table 49 Raw'!P128</f>
        <v>0.321961</v>
      </c>
      <c r="N141" s="31">
        <f>'AEO 2023 Table 49 Raw'!Q128</f>
        <v>0.33024900000000001</v>
      </c>
      <c r="O141" s="31">
        <f>'AEO 2023 Table 49 Raw'!R128</f>
        <v>0.33824700000000002</v>
      </c>
      <c r="P141" s="31">
        <f>'AEO 2023 Table 49 Raw'!S128</f>
        <v>0.34599299999999999</v>
      </c>
      <c r="Q141" s="31">
        <f>'AEO 2023 Table 49 Raw'!T128</f>
        <v>0.35356300000000002</v>
      </c>
      <c r="R141" s="31">
        <f>'AEO 2023 Table 49 Raw'!U128</f>
        <v>0.36109599999999997</v>
      </c>
      <c r="S141" s="31">
        <f>'AEO 2023 Table 49 Raw'!V128</f>
        <v>0.368676</v>
      </c>
      <c r="T141" s="31">
        <f>'AEO 2023 Table 49 Raw'!W128</f>
        <v>0.376357</v>
      </c>
      <c r="U141" s="31">
        <f>'AEO 2023 Table 49 Raw'!X128</f>
        <v>0.384127</v>
      </c>
      <c r="V141" s="31">
        <f>'AEO 2023 Table 49 Raw'!Y128</f>
        <v>0.39127699999999999</v>
      </c>
      <c r="W141" s="31">
        <f>'AEO 2023 Table 49 Raw'!Z128</f>
        <v>0.398395</v>
      </c>
      <c r="X141" s="31">
        <f>'AEO 2023 Table 49 Raw'!AA128</f>
        <v>0.405416</v>
      </c>
      <c r="Y141" s="31">
        <f>'AEO 2023 Table 49 Raw'!AB128</f>
        <v>0.41114600000000001</v>
      </c>
      <c r="Z141" s="31">
        <f>'AEO 2023 Table 49 Raw'!AC128</f>
        <v>0.41387200000000002</v>
      </c>
      <c r="AA141" s="31">
        <f>'AEO 2023 Table 49 Raw'!AD128</f>
        <v>0.414489</v>
      </c>
      <c r="AB141" s="31">
        <f>'AEO 2023 Table 49 Raw'!AE128</f>
        <v>0.41369699999999998</v>
      </c>
      <c r="AC141" s="31">
        <f>'AEO 2023 Table 49 Raw'!AF128</f>
        <v>0.41261599999999998</v>
      </c>
      <c r="AD141" s="31">
        <f>'AEO 2023 Table 49 Raw'!AG128</f>
        <v>0.40854600000000002</v>
      </c>
      <c r="AE141" s="31">
        <f>'AEO 2023 Table 49 Raw'!AH128</f>
        <v>0.40374700000000002</v>
      </c>
      <c r="AF141" s="52">
        <f>'AEO 2023 Table 49 Raw'!AI128</f>
        <v>0.02</v>
      </c>
    </row>
    <row r="142" spans="1:32" ht="12" customHeight="1">
      <c r="A142" s="8" t="s">
        <v>2153</v>
      </c>
      <c r="B142" s="28" t="s">
        <v>2033</v>
      </c>
      <c r="C142" s="31">
        <f>'AEO 2023 Table 49 Raw'!F129</f>
        <v>6.7000000000000002E-5</v>
      </c>
      <c r="D142" s="31">
        <f>'AEO 2023 Table 49 Raw'!G129</f>
        <v>6.6000000000000005E-5</v>
      </c>
      <c r="E142" s="31">
        <f>'AEO 2023 Table 49 Raw'!H129</f>
        <v>6.4999999999999994E-5</v>
      </c>
      <c r="F142" s="31">
        <f>'AEO 2023 Table 49 Raw'!I129</f>
        <v>6.4999999999999994E-5</v>
      </c>
      <c r="G142" s="31">
        <f>'AEO 2023 Table 49 Raw'!J129</f>
        <v>6.3999999999999997E-5</v>
      </c>
      <c r="H142" s="31">
        <f>'AEO 2023 Table 49 Raw'!K129</f>
        <v>6.3E-5</v>
      </c>
      <c r="I142" s="31">
        <f>'AEO 2023 Table 49 Raw'!L129</f>
        <v>6.2000000000000003E-5</v>
      </c>
      <c r="J142" s="31">
        <f>'AEO 2023 Table 49 Raw'!M129</f>
        <v>6.0999999999999999E-5</v>
      </c>
      <c r="K142" s="31">
        <f>'AEO 2023 Table 49 Raw'!N129</f>
        <v>6.0000000000000002E-5</v>
      </c>
      <c r="L142" s="31">
        <f>'AEO 2023 Table 49 Raw'!O129</f>
        <v>5.8999999999999998E-5</v>
      </c>
      <c r="M142" s="31">
        <f>'AEO 2023 Table 49 Raw'!P129</f>
        <v>5.8E-5</v>
      </c>
      <c r="N142" s="31">
        <f>'AEO 2023 Table 49 Raw'!Q129</f>
        <v>5.7000000000000003E-5</v>
      </c>
      <c r="O142" s="31">
        <f>'AEO 2023 Table 49 Raw'!R129</f>
        <v>5.5999999999999999E-5</v>
      </c>
      <c r="P142" s="31">
        <f>'AEO 2023 Table 49 Raw'!S129</f>
        <v>5.5000000000000002E-5</v>
      </c>
      <c r="Q142" s="31">
        <f>'AEO 2023 Table 49 Raw'!T129</f>
        <v>5.3999999999999998E-5</v>
      </c>
      <c r="R142" s="31">
        <f>'AEO 2023 Table 49 Raw'!U129</f>
        <v>5.3000000000000001E-5</v>
      </c>
      <c r="S142" s="31">
        <f>'AEO 2023 Table 49 Raw'!V129</f>
        <v>5.1E-5</v>
      </c>
      <c r="T142" s="31">
        <f>'AEO 2023 Table 49 Raw'!W129</f>
        <v>5.0000000000000002E-5</v>
      </c>
      <c r="U142" s="31">
        <f>'AEO 2023 Table 49 Raw'!X129</f>
        <v>4.8999999999999998E-5</v>
      </c>
      <c r="V142" s="31">
        <f>'AEO 2023 Table 49 Raw'!Y129</f>
        <v>4.6999999999999997E-5</v>
      </c>
      <c r="W142" s="31">
        <f>'AEO 2023 Table 49 Raw'!Z129</f>
        <v>4.6E-5</v>
      </c>
      <c r="X142" s="31">
        <f>'AEO 2023 Table 49 Raw'!AA129</f>
        <v>4.5000000000000003E-5</v>
      </c>
      <c r="Y142" s="31">
        <f>'AEO 2023 Table 49 Raw'!AB129</f>
        <v>3.6000000000000001E-5</v>
      </c>
      <c r="Z142" s="31">
        <f>'AEO 2023 Table 49 Raw'!AC129</f>
        <v>2.5000000000000001E-5</v>
      </c>
      <c r="AA142" s="31">
        <f>'AEO 2023 Table 49 Raw'!AD129</f>
        <v>1.8E-5</v>
      </c>
      <c r="AB142" s="31">
        <f>'AEO 2023 Table 49 Raw'!AE129</f>
        <v>1.2E-5</v>
      </c>
      <c r="AC142" s="31">
        <f>'AEO 2023 Table 49 Raw'!AF129</f>
        <v>9.0000000000000002E-6</v>
      </c>
      <c r="AD142" s="31">
        <f>'AEO 2023 Table 49 Raw'!AG129</f>
        <v>6.0000000000000002E-6</v>
      </c>
      <c r="AE142" s="31">
        <f>'AEO 2023 Table 49 Raw'!AH129</f>
        <v>3.9999999999999998E-6</v>
      </c>
      <c r="AF142" s="52">
        <f>'AEO 2023 Table 49 Raw'!AI129</f>
        <v>-9.4E-2</v>
      </c>
    </row>
    <row r="143" spans="1:32" ht="12" customHeight="1">
      <c r="A143" s="8" t="s">
        <v>2154</v>
      </c>
      <c r="B143" s="28" t="s">
        <v>2035</v>
      </c>
      <c r="C143" s="31">
        <f>'AEO 2023 Table 49 Raw'!F130</f>
        <v>0</v>
      </c>
      <c r="D143" s="31">
        <f>'AEO 2023 Table 49 Raw'!G130</f>
        <v>2.8200000000000002E-4</v>
      </c>
      <c r="E143" s="31">
        <f>'AEO 2023 Table 49 Raw'!H130</f>
        <v>5.7499999999999999E-4</v>
      </c>
      <c r="F143" s="31">
        <f>'AEO 2023 Table 49 Raw'!I130</f>
        <v>8.8099999999999995E-4</v>
      </c>
      <c r="G143" s="31">
        <f>'AEO 2023 Table 49 Raw'!J130</f>
        <v>1.1950000000000001E-3</v>
      </c>
      <c r="H143" s="31">
        <f>'AEO 2023 Table 49 Raw'!K130</f>
        <v>1.5139999999999999E-3</v>
      </c>
      <c r="I143" s="31">
        <f>'AEO 2023 Table 49 Raw'!L130</f>
        <v>1.8469999999999999E-3</v>
      </c>
      <c r="J143" s="31">
        <f>'AEO 2023 Table 49 Raw'!M130</f>
        <v>2.1979999999999999E-3</v>
      </c>
      <c r="K143" s="31">
        <f>'AEO 2023 Table 49 Raw'!N130</f>
        <v>2.5669999999999998E-3</v>
      </c>
      <c r="L143" s="31">
        <f>'AEO 2023 Table 49 Raw'!O130</f>
        <v>2.9580000000000001E-3</v>
      </c>
      <c r="M143" s="31">
        <f>'AEO 2023 Table 49 Raw'!P130</f>
        <v>3.382E-3</v>
      </c>
      <c r="N143" s="31">
        <f>'AEO 2023 Table 49 Raw'!Q130</f>
        <v>3.8400000000000001E-3</v>
      </c>
      <c r="O143" s="31">
        <f>'AEO 2023 Table 49 Raw'!R130</f>
        <v>4.3239999999999997E-3</v>
      </c>
      <c r="P143" s="31">
        <f>'AEO 2023 Table 49 Raw'!S130</f>
        <v>4.8380000000000003E-3</v>
      </c>
      <c r="Q143" s="31">
        <f>'AEO 2023 Table 49 Raw'!T130</f>
        <v>5.3940000000000004E-3</v>
      </c>
      <c r="R143" s="31">
        <f>'AEO 2023 Table 49 Raw'!U130</f>
        <v>6.0020000000000004E-3</v>
      </c>
      <c r="S143" s="31">
        <f>'AEO 2023 Table 49 Raw'!V130</f>
        <v>6.6779999999999999E-3</v>
      </c>
      <c r="T143" s="31">
        <f>'AEO 2023 Table 49 Raw'!W130</f>
        <v>7.43E-3</v>
      </c>
      <c r="U143" s="31">
        <f>'AEO 2023 Table 49 Raw'!X130</f>
        <v>8.2640000000000005E-3</v>
      </c>
      <c r="V143" s="31">
        <f>'AEO 2023 Table 49 Raw'!Y130</f>
        <v>9.1809999999999999E-3</v>
      </c>
      <c r="W143" s="31">
        <f>'AEO 2023 Table 49 Raw'!Z130</f>
        <v>1.0181000000000001E-2</v>
      </c>
      <c r="X143" s="31">
        <f>'AEO 2023 Table 49 Raw'!AA130</f>
        <v>1.1261E-2</v>
      </c>
      <c r="Y143" s="31">
        <f>'AEO 2023 Table 49 Raw'!AB130</f>
        <v>1.2409999999999999E-2</v>
      </c>
      <c r="Z143" s="31">
        <f>'AEO 2023 Table 49 Raw'!AC130</f>
        <v>1.3627999999999999E-2</v>
      </c>
      <c r="AA143" s="31">
        <f>'AEO 2023 Table 49 Raw'!AD130</f>
        <v>1.4914999999999999E-2</v>
      </c>
      <c r="AB143" s="31">
        <f>'AEO 2023 Table 49 Raw'!AE130</f>
        <v>1.6265000000000002E-2</v>
      </c>
      <c r="AC143" s="31">
        <f>'AEO 2023 Table 49 Raw'!AF130</f>
        <v>1.7672E-2</v>
      </c>
      <c r="AD143" s="31">
        <f>'AEO 2023 Table 49 Raw'!AG130</f>
        <v>1.9127000000000002E-2</v>
      </c>
      <c r="AE143" s="31">
        <f>'AEO 2023 Table 49 Raw'!AH130</f>
        <v>2.0625000000000001E-2</v>
      </c>
      <c r="AF143" s="52" t="str">
        <f>'AEO 2023 Table 49 Raw'!AI130</f>
        <v>- -</v>
      </c>
    </row>
    <row r="144" spans="1:32" ht="12" customHeight="1">
      <c r="A144" s="8" t="s">
        <v>2155</v>
      </c>
      <c r="B144" s="28" t="s">
        <v>2037</v>
      </c>
      <c r="C144" s="31">
        <f>'AEO 2023 Table 49 Raw'!F131</f>
        <v>0</v>
      </c>
      <c r="D144" s="31">
        <f>'AEO 2023 Table 49 Raw'!G131</f>
        <v>3.0699999999999998E-4</v>
      </c>
      <c r="E144" s="31">
        <f>'AEO 2023 Table 49 Raw'!H131</f>
        <v>6.1899999999999998E-4</v>
      </c>
      <c r="F144" s="31">
        <f>'AEO 2023 Table 49 Raw'!I131</f>
        <v>9.3800000000000003E-4</v>
      </c>
      <c r="G144" s="31">
        <f>'AEO 2023 Table 49 Raw'!J131</f>
        <v>1.258E-3</v>
      </c>
      <c r="H144" s="31">
        <f>'AEO 2023 Table 49 Raw'!K131</f>
        <v>1.5770000000000001E-3</v>
      </c>
      <c r="I144" s="31">
        <f>'AEO 2023 Table 49 Raw'!L131</f>
        <v>1.9040000000000001E-3</v>
      </c>
      <c r="J144" s="31">
        <f>'AEO 2023 Table 49 Raw'!M131</f>
        <v>2.2420000000000001E-3</v>
      </c>
      <c r="K144" s="31">
        <f>'AEO 2023 Table 49 Raw'!N131</f>
        <v>2.5929999999999998E-3</v>
      </c>
      <c r="L144" s="31">
        <f>'AEO 2023 Table 49 Raw'!O131</f>
        <v>2.9659999999999999E-3</v>
      </c>
      <c r="M144" s="31">
        <f>'AEO 2023 Table 49 Raw'!P131</f>
        <v>3.372E-3</v>
      </c>
      <c r="N144" s="31">
        <f>'AEO 2023 Table 49 Raw'!Q131</f>
        <v>3.8159999999999999E-3</v>
      </c>
      <c r="O144" s="31">
        <f>'AEO 2023 Table 49 Raw'!R131</f>
        <v>4.2909999999999997E-3</v>
      </c>
      <c r="P144" s="31">
        <f>'AEO 2023 Table 49 Raw'!S131</f>
        <v>4.8040000000000001E-3</v>
      </c>
      <c r="Q144" s="31">
        <f>'AEO 2023 Table 49 Raw'!T131</f>
        <v>5.3660000000000001E-3</v>
      </c>
      <c r="R144" s="31">
        <f>'AEO 2023 Table 49 Raw'!U131</f>
        <v>5.9919999999999999E-3</v>
      </c>
      <c r="S144" s="31">
        <f>'AEO 2023 Table 49 Raw'!V131</f>
        <v>6.6959999999999997E-3</v>
      </c>
      <c r="T144" s="31">
        <f>'AEO 2023 Table 49 Raw'!W131</f>
        <v>7.4910000000000003E-3</v>
      </c>
      <c r="U144" s="31">
        <f>'AEO 2023 Table 49 Raw'!X131</f>
        <v>8.3840000000000008E-3</v>
      </c>
      <c r="V144" s="31">
        <f>'AEO 2023 Table 49 Raw'!Y131</f>
        <v>9.3779999999999992E-3</v>
      </c>
      <c r="W144" s="31">
        <f>'AEO 2023 Table 49 Raw'!Z131</f>
        <v>1.0472E-2</v>
      </c>
      <c r="X144" s="31">
        <f>'AEO 2023 Table 49 Raw'!AA131</f>
        <v>1.166E-2</v>
      </c>
      <c r="Y144" s="31">
        <f>'AEO 2023 Table 49 Raw'!AB131</f>
        <v>1.2933E-2</v>
      </c>
      <c r="Z144" s="31">
        <f>'AEO 2023 Table 49 Raw'!AC131</f>
        <v>1.4290000000000001E-2</v>
      </c>
      <c r="AA144" s="31">
        <f>'AEO 2023 Table 49 Raw'!AD131</f>
        <v>1.5731999999999999E-2</v>
      </c>
      <c r="AB144" s="31">
        <f>'AEO 2023 Table 49 Raw'!AE131</f>
        <v>1.7247999999999999E-2</v>
      </c>
      <c r="AC144" s="31">
        <f>'AEO 2023 Table 49 Raw'!AF131</f>
        <v>1.8831000000000001E-2</v>
      </c>
      <c r="AD144" s="31">
        <f>'AEO 2023 Table 49 Raw'!AG131</f>
        <v>2.0472000000000001E-2</v>
      </c>
      <c r="AE144" s="31">
        <f>'AEO 2023 Table 49 Raw'!AH131</f>
        <v>2.2161E-2</v>
      </c>
      <c r="AF144" s="52" t="str">
        <f>'AEO 2023 Table 49 Raw'!AI131</f>
        <v>- -</v>
      </c>
    </row>
    <row r="145" spans="1:32" ht="12" customHeight="1">
      <c r="A145" s="8" t="s">
        <v>2156</v>
      </c>
      <c r="B145" s="28" t="s">
        <v>2039</v>
      </c>
      <c r="C145" s="31">
        <f>'AEO 2023 Table 49 Raw'!F132</f>
        <v>0</v>
      </c>
      <c r="D145" s="31">
        <f>'AEO 2023 Table 49 Raw'!G132</f>
        <v>0</v>
      </c>
      <c r="E145" s="31">
        <f>'AEO 2023 Table 49 Raw'!H132</f>
        <v>0</v>
      </c>
      <c r="F145" s="31">
        <f>'AEO 2023 Table 49 Raw'!I132</f>
        <v>0</v>
      </c>
      <c r="G145" s="31">
        <f>'AEO 2023 Table 49 Raw'!J132</f>
        <v>0</v>
      </c>
      <c r="H145" s="31">
        <f>'AEO 2023 Table 49 Raw'!K132</f>
        <v>0</v>
      </c>
      <c r="I145" s="31">
        <f>'AEO 2023 Table 49 Raw'!L132</f>
        <v>0</v>
      </c>
      <c r="J145" s="31">
        <f>'AEO 2023 Table 49 Raw'!M132</f>
        <v>9.9999999999999995E-7</v>
      </c>
      <c r="K145" s="31">
        <f>'AEO 2023 Table 49 Raw'!N132</f>
        <v>9.9999999999999995E-7</v>
      </c>
      <c r="L145" s="31">
        <f>'AEO 2023 Table 49 Raw'!O132</f>
        <v>9.9999999999999995E-7</v>
      </c>
      <c r="M145" s="31">
        <f>'AEO 2023 Table 49 Raw'!P132</f>
        <v>9.9999999999999995E-7</v>
      </c>
      <c r="N145" s="31">
        <f>'AEO 2023 Table 49 Raw'!Q132</f>
        <v>9.9999999999999995E-7</v>
      </c>
      <c r="O145" s="31">
        <f>'AEO 2023 Table 49 Raw'!R132</f>
        <v>9.9999999999999995E-7</v>
      </c>
      <c r="P145" s="31">
        <f>'AEO 2023 Table 49 Raw'!S132</f>
        <v>9.9999999999999995E-7</v>
      </c>
      <c r="Q145" s="31">
        <f>'AEO 2023 Table 49 Raw'!T132</f>
        <v>9.9999999999999995E-7</v>
      </c>
      <c r="R145" s="31">
        <f>'AEO 2023 Table 49 Raw'!U132</f>
        <v>9.9999999999999995E-7</v>
      </c>
      <c r="S145" s="31">
        <f>'AEO 2023 Table 49 Raw'!V132</f>
        <v>9.9999999999999995E-7</v>
      </c>
      <c r="T145" s="31">
        <f>'AEO 2023 Table 49 Raw'!W132</f>
        <v>1.9999999999999999E-6</v>
      </c>
      <c r="U145" s="31">
        <f>'AEO 2023 Table 49 Raw'!X132</f>
        <v>1.9999999999999999E-6</v>
      </c>
      <c r="V145" s="31">
        <f>'AEO 2023 Table 49 Raw'!Y132</f>
        <v>1.9999999999999999E-6</v>
      </c>
      <c r="W145" s="31">
        <f>'AEO 2023 Table 49 Raw'!Z132</f>
        <v>1.9999999999999999E-6</v>
      </c>
      <c r="X145" s="31">
        <f>'AEO 2023 Table 49 Raw'!AA132</f>
        <v>1.9999999999999999E-6</v>
      </c>
      <c r="Y145" s="31">
        <f>'AEO 2023 Table 49 Raw'!AB132</f>
        <v>1.9999999999999999E-6</v>
      </c>
      <c r="Z145" s="31">
        <f>'AEO 2023 Table 49 Raw'!AC132</f>
        <v>1.9999999999999999E-6</v>
      </c>
      <c r="AA145" s="31">
        <f>'AEO 2023 Table 49 Raw'!AD132</f>
        <v>1.9999999999999999E-6</v>
      </c>
      <c r="AB145" s="31">
        <f>'AEO 2023 Table 49 Raw'!AE132</f>
        <v>1.9999999999999999E-6</v>
      </c>
      <c r="AC145" s="31">
        <f>'AEO 2023 Table 49 Raw'!AF132</f>
        <v>1.9999999999999999E-6</v>
      </c>
      <c r="AD145" s="31">
        <f>'AEO 2023 Table 49 Raw'!AG132</f>
        <v>1.9999999999999999E-6</v>
      </c>
      <c r="AE145" s="31">
        <f>'AEO 2023 Table 49 Raw'!AH132</f>
        <v>1.9999999999999999E-6</v>
      </c>
      <c r="AF145" s="52" t="str">
        <f>'AEO 2023 Table 49 Raw'!AI132</f>
        <v>- -</v>
      </c>
    </row>
    <row r="146" spans="1:32" ht="12" customHeight="1">
      <c r="A146" s="8" t="s">
        <v>2157</v>
      </c>
      <c r="B146" s="28" t="s">
        <v>2041</v>
      </c>
      <c r="C146" s="31">
        <f>'AEO 2023 Table 49 Raw'!F133</f>
        <v>4.5572350000000004</v>
      </c>
      <c r="D146" s="31">
        <f>'AEO 2023 Table 49 Raw'!G133</f>
        <v>4.7015169999999999</v>
      </c>
      <c r="E146" s="31">
        <f>'AEO 2023 Table 49 Raw'!H133</f>
        <v>4.8540369999999999</v>
      </c>
      <c r="F146" s="31">
        <f>'AEO 2023 Table 49 Raw'!I133</f>
        <v>5.0171279999999996</v>
      </c>
      <c r="G146" s="31">
        <f>'AEO 2023 Table 49 Raw'!J133</f>
        <v>5.1817539999999997</v>
      </c>
      <c r="H146" s="31">
        <f>'AEO 2023 Table 49 Raw'!K133</f>
        <v>5.3421240000000001</v>
      </c>
      <c r="I146" s="31">
        <f>'AEO 2023 Table 49 Raw'!L133</f>
        <v>5.4993150000000002</v>
      </c>
      <c r="J146" s="31">
        <f>'AEO 2023 Table 49 Raw'!M133</f>
        <v>5.6528340000000004</v>
      </c>
      <c r="K146" s="31">
        <f>'AEO 2023 Table 49 Raw'!N133</f>
        <v>5.8014460000000003</v>
      </c>
      <c r="L146" s="31">
        <f>'AEO 2023 Table 49 Raw'!O133</f>
        <v>5.9443580000000003</v>
      </c>
      <c r="M146" s="31">
        <f>'AEO 2023 Table 49 Raw'!P133</f>
        <v>6.0898839999999996</v>
      </c>
      <c r="N146" s="31">
        <f>'AEO 2023 Table 49 Raw'!Q133</f>
        <v>6.2288509999999997</v>
      </c>
      <c r="O146" s="31">
        <f>'AEO 2023 Table 49 Raw'!R133</f>
        <v>6.3593000000000002</v>
      </c>
      <c r="P146" s="31">
        <f>'AEO 2023 Table 49 Raw'!S133</f>
        <v>6.4799410000000002</v>
      </c>
      <c r="Q146" s="31">
        <f>'AEO 2023 Table 49 Raw'!T133</f>
        <v>6.5985399999999998</v>
      </c>
      <c r="R146" s="31">
        <f>'AEO 2023 Table 49 Raw'!U133</f>
        <v>6.7175419999999999</v>
      </c>
      <c r="S146" s="31">
        <f>'AEO 2023 Table 49 Raw'!V133</f>
        <v>6.8385049999999996</v>
      </c>
      <c r="T146" s="31">
        <f>'AEO 2023 Table 49 Raw'!W133</f>
        <v>6.9594290000000001</v>
      </c>
      <c r="U146" s="31">
        <f>'AEO 2023 Table 49 Raw'!X133</f>
        <v>7.0788570000000002</v>
      </c>
      <c r="V146" s="31">
        <f>'AEO 2023 Table 49 Raw'!Y133</f>
        <v>7.2028530000000002</v>
      </c>
      <c r="W146" s="31">
        <f>'AEO 2023 Table 49 Raw'!Z133</f>
        <v>7.3254200000000003</v>
      </c>
      <c r="X146" s="31">
        <f>'AEO 2023 Table 49 Raw'!AA133</f>
        <v>7.4569270000000003</v>
      </c>
      <c r="Y146" s="31">
        <f>'AEO 2023 Table 49 Raw'!AB133</f>
        <v>7.5941330000000002</v>
      </c>
      <c r="Z146" s="31">
        <f>'AEO 2023 Table 49 Raw'!AC133</f>
        <v>7.7256629999999999</v>
      </c>
      <c r="AA146" s="31">
        <f>'AEO 2023 Table 49 Raw'!AD133</f>
        <v>7.8520909999999997</v>
      </c>
      <c r="AB146" s="31">
        <f>'AEO 2023 Table 49 Raw'!AE133</f>
        <v>7.9811259999999997</v>
      </c>
      <c r="AC146" s="31">
        <f>'AEO 2023 Table 49 Raw'!AF133</f>
        <v>8.1111160000000009</v>
      </c>
      <c r="AD146" s="31">
        <f>'AEO 2023 Table 49 Raw'!AG133</f>
        <v>8.2307199999999998</v>
      </c>
      <c r="AE146" s="31">
        <f>'AEO 2023 Table 49 Raw'!AH133</f>
        <v>8.3459269999999997</v>
      </c>
      <c r="AF146" s="52">
        <f>'AEO 2023 Table 49 Raw'!AI133</f>
        <v>2.1999999999999999E-2</v>
      </c>
    </row>
    <row r="147" spans="1:32" ht="12" customHeight="1">
      <c r="B147" s="27" t="s">
        <v>2042</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52"/>
    </row>
    <row r="148" spans="1:32" ht="12" customHeight="1">
      <c r="A148" s="8" t="s">
        <v>2158</v>
      </c>
      <c r="B148" s="28" t="s">
        <v>2024</v>
      </c>
      <c r="C148" s="31">
        <f>'AEO 2023 Table 49 Raw'!F135</f>
        <v>2.238826</v>
      </c>
      <c r="D148" s="31">
        <f>'AEO 2023 Table 49 Raw'!G135</f>
        <v>2.2633740000000002</v>
      </c>
      <c r="E148" s="31">
        <f>'AEO 2023 Table 49 Raw'!H135</f>
        <v>2.2858019999999999</v>
      </c>
      <c r="F148" s="31">
        <f>'AEO 2023 Table 49 Raw'!I135</f>
        <v>2.3155199999999998</v>
      </c>
      <c r="G148" s="31">
        <f>'AEO 2023 Table 49 Raw'!J135</f>
        <v>2.3517480000000002</v>
      </c>
      <c r="H148" s="31">
        <f>'AEO 2023 Table 49 Raw'!K135</f>
        <v>2.3905979999999998</v>
      </c>
      <c r="I148" s="31">
        <f>'AEO 2023 Table 49 Raw'!L135</f>
        <v>2.4309340000000002</v>
      </c>
      <c r="J148" s="31">
        <f>'AEO 2023 Table 49 Raw'!M135</f>
        <v>2.4686080000000001</v>
      </c>
      <c r="K148" s="31">
        <f>'AEO 2023 Table 49 Raw'!N135</f>
        <v>2.5038360000000002</v>
      </c>
      <c r="L148" s="31">
        <f>'AEO 2023 Table 49 Raw'!O135</f>
        <v>2.5353509999999999</v>
      </c>
      <c r="M148" s="31">
        <f>'AEO 2023 Table 49 Raw'!P135</f>
        <v>2.5670540000000002</v>
      </c>
      <c r="N148" s="31">
        <f>'AEO 2023 Table 49 Raw'!Q135</f>
        <v>2.5941019999999999</v>
      </c>
      <c r="O148" s="31">
        <f>'AEO 2023 Table 49 Raw'!R135</f>
        <v>2.6154500000000001</v>
      </c>
      <c r="P148" s="31">
        <f>'AEO 2023 Table 49 Raw'!S135</f>
        <v>2.6355559999999998</v>
      </c>
      <c r="Q148" s="31">
        <f>'AEO 2023 Table 49 Raw'!T135</f>
        <v>2.6571289999999999</v>
      </c>
      <c r="R148" s="31">
        <f>'AEO 2023 Table 49 Raw'!U135</f>
        <v>2.6805840000000001</v>
      </c>
      <c r="S148" s="31">
        <f>'AEO 2023 Table 49 Raw'!V135</f>
        <v>2.705066</v>
      </c>
      <c r="T148" s="31">
        <f>'AEO 2023 Table 49 Raw'!W135</f>
        <v>2.7292969999999999</v>
      </c>
      <c r="U148" s="31">
        <f>'AEO 2023 Table 49 Raw'!X135</f>
        <v>2.75204</v>
      </c>
      <c r="V148" s="31">
        <f>'AEO 2023 Table 49 Raw'!Y135</f>
        <v>2.772637</v>
      </c>
      <c r="W148" s="31">
        <f>'AEO 2023 Table 49 Raw'!Z135</f>
        <v>2.7935240000000001</v>
      </c>
      <c r="X148" s="31">
        <f>'AEO 2023 Table 49 Raw'!AA135</f>
        <v>2.8207249999999999</v>
      </c>
      <c r="Y148" s="31">
        <f>'AEO 2023 Table 49 Raw'!AB135</f>
        <v>2.8527390000000001</v>
      </c>
      <c r="Z148" s="31">
        <f>'AEO 2023 Table 49 Raw'!AC135</f>
        <v>2.8844479999999999</v>
      </c>
      <c r="AA148" s="31">
        <f>'AEO 2023 Table 49 Raw'!AD135</f>
        <v>2.9134350000000002</v>
      </c>
      <c r="AB148" s="31">
        <f>'AEO 2023 Table 49 Raw'!AE135</f>
        <v>2.9424649999999999</v>
      </c>
      <c r="AC148" s="31">
        <f>'AEO 2023 Table 49 Raw'!AF135</f>
        <v>2.9714170000000002</v>
      </c>
      <c r="AD148" s="31">
        <f>'AEO 2023 Table 49 Raw'!AG135</f>
        <v>2.9997310000000001</v>
      </c>
      <c r="AE148" s="31">
        <f>'AEO 2023 Table 49 Raw'!AH135</f>
        <v>3.026831</v>
      </c>
      <c r="AF148" s="52">
        <f>'AEO 2023 Table 49 Raw'!AI135</f>
        <v>1.0999999999999999E-2</v>
      </c>
    </row>
    <row r="149" spans="1:32" ht="12" customHeight="1">
      <c r="A149" s="8" t="s">
        <v>2159</v>
      </c>
      <c r="B149" s="28" t="s">
        <v>2026</v>
      </c>
      <c r="C149" s="31">
        <f>'AEO 2023 Table 49 Raw'!F136</f>
        <v>1.4996799999999999</v>
      </c>
      <c r="D149" s="31">
        <f>'AEO 2023 Table 49 Raw'!G136</f>
        <v>1.4961500000000001</v>
      </c>
      <c r="E149" s="31">
        <f>'AEO 2023 Table 49 Raw'!H136</f>
        <v>1.4948760000000001</v>
      </c>
      <c r="F149" s="31">
        <f>'AEO 2023 Table 49 Raw'!I136</f>
        <v>1.501371</v>
      </c>
      <c r="G149" s="31">
        <f>'AEO 2023 Table 49 Raw'!J136</f>
        <v>1.5139609999999999</v>
      </c>
      <c r="H149" s="31">
        <f>'AEO 2023 Table 49 Raw'!K136</f>
        <v>1.530346</v>
      </c>
      <c r="I149" s="31">
        <f>'AEO 2023 Table 49 Raw'!L136</f>
        <v>1.5480689999999999</v>
      </c>
      <c r="J149" s="31">
        <f>'AEO 2023 Table 49 Raw'!M136</f>
        <v>1.565221</v>
      </c>
      <c r="K149" s="31">
        <f>'AEO 2023 Table 49 Raw'!N136</f>
        <v>1.581971</v>
      </c>
      <c r="L149" s="31">
        <f>'AEO 2023 Table 49 Raw'!O136</f>
        <v>1.595356</v>
      </c>
      <c r="M149" s="31">
        <f>'AEO 2023 Table 49 Raw'!P136</f>
        <v>1.6105339999999999</v>
      </c>
      <c r="N149" s="31">
        <f>'AEO 2023 Table 49 Raw'!Q136</f>
        <v>1.6222669999999999</v>
      </c>
      <c r="O149" s="31">
        <f>'AEO 2023 Table 49 Raw'!R136</f>
        <v>1.6313610000000001</v>
      </c>
      <c r="P149" s="31">
        <f>'AEO 2023 Table 49 Raw'!S136</f>
        <v>1.6416010000000001</v>
      </c>
      <c r="Q149" s="31">
        <f>'AEO 2023 Table 49 Raw'!T136</f>
        <v>1.65225</v>
      </c>
      <c r="R149" s="31">
        <f>'AEO 2023 Table 49 Raw'!U136</f>
        <v>1.6639839999999999</v>
      </c>
      <c r="S149" s="31">
        <f>'AEO 2023 Table 49 Raw'!V136</f>
        <v>1.6763749999999999</v>
      </c>
      <c r="T149" s="31">
        <f>'AEO 2023 Table 49 Raw'!W136</f>
        <v>1.690836</v>
      </c>
      <c r="U149" s="31">
        <f>'AEO 2023 Table 49 Raw'!X136</f>
        <v>1.7037960000000001</v>
      </c>
      <c r="V149" s="31">
        <f>'AEO 2023 Table 49 Raw'!Y136</f>
        <v>1.717433</v>
      </c>
      <c r="W149" s="31">
        <f>'AEO 2023 Table 49 Raw'!Z136</f>
        <v>1.7319560000000001</v>
      </c>
      <c r="X149" s="31">
        <f>'AEO 2023 Table 49 Raw'!AA136</f>
        <v>1.749482</v>
      </c>
      <c r="Y149" s="31">
        <f>'AEO 2023 Table 49 Raw'!AB136</f>
        <v>1.7689250000000001</v>
      </c>
      <c r="Z149" s="31">
        <f>'AEO 2023 Table 49 Raw'!AC136</f>
        <v>1.7867660000000001</v>
      </c>
      <c r="AA149" s="31">
        <f>'AEO 2023 Table 49 Raw'!AD136</f>
        <v>1.8028120000000001</v>
      </c>
      <c r="AB149" s="31">
        <f>'AEO 2023 Table 49 Raw'!AE136</f>
        <v>1.81793</v>
      </c>
      <c r="AC149" s="31">
        <f>'AEO 2023 Table 49 Raw'!AF136</f>
        <v>1.8325530000000001</v>
      </c>
      <c r="AD149" s="31">
        <f>'AEO 2023 Table 49 Raw'!AG136</f>
        <v>1.8473809999999999</v>
      </c>
      <c r="AE149" s="31">
        <f>'AEO 2023 Table 49 Raw'!AH136</f>
        <v>1.860595</v>
      </c>
      <c r="AF149" s="52">
        <f>'AEO 2023 Table 49 Raw'!AI136</f>
        <v>8.0000000000000002E-3</v>
      </c>
    </row>
    <row r="150" spans="1:32" ht="15" customHeight="1">
      <c r="A150" s="8" t="s">
        <v>2160</v>
      </c>
      <c r="B150" s="28" t="s">
        <v>1670</v>
      </c>
      <c r="C150" s="31">
        <f>'AEO 2023 Table 49 Raw'!F137</f>
        <v>2.483E-3</v>
      </c>
      <c r="D150" s="31">
        <f>'AEO 2023 Table 49 Raw'!G137</f>
        <v>2.4729999999999999E-3</v>
      </c>
      <c r="E150" s="31">
        <f>'AEO 2023 Table 49 Raw'!H137</f>
        <v>2.4919999999999999E-3</v>
      </c>
      <c r="F150" s="31">
        <f>'AEO 2023 Table 49 Raw'!I137</f>
        <v>2.5439999999999998E-3</v>
      </c>
      <c r="G150" s="31">
        <f>'AEO 2023 Table 49 Raw'!J137</f>
        <v>2.6310000000000001E-3</v>
      </c>
      <c r="H150" s="31">
        <f>'AEO 2023 Table 49 Raw'!K137</f>
        <v>2.7360000000000002E-3</v>
      </c>
      <c r="I150" s="31">
        <f>'AEO 2023 Table 49 Raw'!L137</f>
        <v>2.8579999999999999E-3</v>
      </c>
      <c r="J150" s="31">
        <f>'AEO 2023 Table 49 Raw'!M137</f>
        <v>2.9759999999999999E-3</v>
      </c>
      <c r="K150" s="31">
        <f>'AEO 2023 Table 49 Raw'!N137</f>
        <v>3.104E-3</v>
      </c>
      <c r="L150" s="31">
        <f>'AEO 2023 Table 49 Raw'!O137</f>
        <v>3.2360000000000002E-3</v>
      </c>
      <c r="M150" s="31">
        <f>'AEO 2023 Table 49 Raw'!P137</f>
        <v>3.3869999999999998E-3</v>
      </c>
      <c r="N150" s="31">
        <f>'AEO 2023 Table 49 Raw'!Q137</f>
        <v>3.565E-3</v>
      </c>
      <c r="O150" s="31">
        <f>'AEO 2023 Table 49 Raw'!R137</f>
        <v>3.7369999999999999E-3</v>
      </c>
      <c r="P150" s="31">
        <f>'AEO 2023 Table 49 Raw'!S137</f>
        <v>3.9110000000000004E-3</v>
      </c>
      <c r="Q150" s="31">
        <f>'AEO 2023 Table 49 Raw'!T137</f>
        <v>4.1190000000000003E-3</v>
      </c>
      <c r="R150" s="31">
        <f>'AEO 2023 Table 49 Raw'!U137</f>
        <v>4.365E-3</v>
      </c>
      <c r="S150" s="31">
        <f>'AEO 2023 Table 49 Raw'!V137</f>
        <v>4.6490000000000004E-3</v>
      </c>
      <c r="T150" s="31">
        <f>'AEO 2023 Table 49 Raw'!W137</f>
        <v>4.9719999999999999E-3</v>
      </c>
      <c r="U150" s="31">
        <f>'AEO 2023 Table 49 Raw'!X137</f>
        <v>5.3280000000000003E-3</v>
      </c>
      <c r="V150" s="31">
        <f>'AEO 2023 Table 49 Raw'!Y137</f>
        <v>5.7099999999999998E-3</v>
      </c>
      <c r="W150" s="31">
        <f>'AEO 2023 Table 49 Raw'!Z137</f>
        <v>6.117E-3</v>
      </c>
      <c r="X150" s="31">
        <f>'AEO 2023 Table 49 Raw'!AA137</f>
        <v>6.5510000000000004E-3</v>
      </c>
      <c r="Y150" s="31">
        <f>'AEO 2023 Table 49 Raw'!AB137</f>
        <v>7.0089999999999996E-3</v>
      </c>
      <c r="Z150" s="31">
        <f>'AEO 2023 Table 49 Raw'!AC137</f>
        <v>7.4830000000000001E-3</v>
      </c>
      <c r="AA150" s="31">
        <f>'AEO 2023 Table 49 Raw'!AD137</f>
        <v>7.9690000000000004E-3</v>
      </c>
      <c r="AB150" s="31">
        <f>'AEO 2023 Table 49 Raw'!AE137</f>
        <v>8.4659999999999996E-3</v>
      </c>
      <c r="AC150" s="31">
        <f>'AEO 2023 Table 49 Raw'!AF137</f>
        <v>8.9730000000000001E-3</v>
      </c>
      <c r="AD150" s="31">
        <f>'AEO 2023 Table 49 Raw'!AG137</f>
        <v>9.4160000000000008E-3</v>
      </c>
      <c r="AE150" s="31">
        <f>'AEO 2023 Table 49 Raw'!AH137</f>
        <v>9.8849999999999997E-3</v>
      </c>
      <c r="AF150" s="52">
        <f>'AEO 2023 Table 49 Raw'!AI137</f>
        <v>5.0999999999999997E-2</v>
      </c>
    </row>
    <row r="151" spans="1:32" ht="15" customHeight="1">
      <c r="A151" s="8" t="s">
        <v>2161</v>
      </c>
      <c r="B151" s="28" t="s">
        <v>2029</v>
      </c>
      <c r="C151" s="31">
        <f>'AEO 2023 Table 49 Raw'!F138</f>
        <v>2.431E-3</v>
      </c>
      <c r="D151" s="31">
        <f>'AEO 2023 Table 49 Raw'!G138</f>
        <v>2.4499999999999999E-3</v>
      </c>
      <c r="E151" s="31">
        <f>'AEO 2023 Table 49 Raw'!H138</f>
        <v>2.457E-3</v>
      </c>
      <c r="F151" s="31">
        <f>'AEO 2023 Table 49 Raw'!I138</f>
        <v>2.4559999999999998E-3</v>
      </c>
      <c r="G151" s="31">
        <f>'AEO 2023 Table 49 Raw'!J138</f>
        <v>2.447E-3</v>
      </c>
      <c r="H151" s="31">
        <f>'AEO 2023 Table 49 Raw'!K138</f>
        <v>2.4299999999999999E-3</v>
      </c>
      <c r="I151" s="31">
        <f>'AEO 2023 Table 49 Raw'!L138</f>
        <v>2.4030000000000002E-3</v>
      </c>
      <c r="J151" s="31">
        <f>'AEO 2023 Table 49 Raw'!M138</f>
        <v>2.369E-3</v>
      </c>
      <c r="K151" s="31">
        <f>'AEO 2023 Table 49 Raw'!N138</f>
        <v>2.3259999999999999E-3</v>
      </c>
      <c r="L151" s="31">
        <f>'AEO 2023 Table 49 Raw'!O138</f>
        <v>2.2750000000000001E-3</v>
      </c>
      <c r="M151" s="31">
        <f>'AEO 2023 Table 49 Raw'!P138</f>
        <v>2.2179999999999999E-3</v>
      </c>
      <c r="N151" s="31">
        <f>'AEO 2023 Table 49 Raw'!Q138</f>
        <v>2.1559999999999999E-3</v>
      </c>
      <c r="O151" s="31">
        <f>'AEO 2023 Table 49 Raw'!R138</f>
        <v>2.0869999999999999E-3</v>
      </c>
      <c r="P151" s="31">
        <f>'AEO 2023 Table 49 Raw'!S138</f>
        <v>2.0119999999999999E-3</v>
      </c>
      <c r="Q151" s="31">
        <f>'AEO 2023 Table 49 Raw'!T138</f>
        <v>1.926E-3</v>
      </c>
      <c r="R151" s="31">
        <f>'AEO 2023 Table 49 Raw'!U138</f>
        <v>1.8400000000000001E-3</v>
      </c>
      <c r="S151" s="31">
        <f>'AEO 2023 Table 49 Raw'!V138</f>
        <v>1.7520000000000001E-3</v>
      </c>
      <c r="T151" s="31">
        <f>'AEO 2023 Table 49 Raw'!W138</f>
        <v>1.67E-3</v>
      </c>
      <c r="U151" s="31">
        <f>'AEO 2023 Table 49 Raw'!X138</f>
        <v>1.593E-3</v>
      </c>
      <c r="V151" s="31">
        <f>'AEO 2023 Table 49 Raw'!Y138</f>
        <v>1.5039999999999999E-3</v>
      </c>
      <c r="W151" s="31">
        <f>'AEO 2023 Table 49 Raw'!Z138</f>
        <v>1.4250000000000001E-3</v>
      </c>
      <c r="X151" s="31">
        <f>'AEO 2023 Table 49 Raw'!AA138</f>
        <v>1.3209999999999999E-3</v>
      </c>
      <c r="Y151" s="31">
        <f>'AEO 2023 Table 49 Raw'!AB138</f>
        <v>1.209E-3</v>
      </c>
      <c r="Z151" s="31">
        <f>'AEO 2023 Table 49 Raw'!AC138</f>
        <v>1.1169999999999999E-3</v>
      </c>
      <c r="AA151" s="31">
        <f>'AEO 2023 Table 49 Raw'!AD138</f>
        <v>1.0380000000000001E-3</v>
      </c>
      <c r="AB151" s="31">
        <f>'AEO 2023 Table 49 Raw'!AE138</f>
        <v>9.5399999999999999E-4</v>
      </c>
      <c r="AC151" s="31">
        <f>'AEO 2023 Table 49 Raw'!AF138</f>
        <v>8.6600000000000002E-4</v>
      </c>
      <c r="AD151" s="31">
        <f>'AEO 2023 Table 49 Raw'!AG138</f>
        <v>7.8600000000000002E-4</v>
      </c>
      <c r="AE151" s="31">
        <f>'AEO 2023 Table 49 Raw'!AH138</f>
        <v>7.1699999999999997E-4</v>
      </c>
      <c r="AF151" s="52">
        <f>'AEO 2023 Table 49 Raw'!AI138</f>
        <v>-4.2999999999999997E-2</v>
      </c>
    </row>
    <row r="152" spans="1:32" ht="15" customHeight="1">
      <c r="A152" s="8" t="s">
        <v>2162</v>
      </c>
      <c r="B152" s="28" t="s">
        <v>2031</v>
      </c>
      <c r="C152" s="31">
        <f>'AEO 2023 Table 49 Raw'!F139</f>
        <v>3.3873E-2</v>
      </c>
      <c r="D152" s="31">
        <f>'AEO 2023 Table 49 Raw'!G139</f>
        <v>3.6921000000000002E-2</v>
      </c>
      <c r="E152" s="31">
        <f>'AEO 2023 Table 49 Raw'!H139</f>
        <v>4.0156999999999998E-2</v>
      </c>
      <c r="F152" s="31">
        <f>'AEO 2023 Table 49 Raw'!I139</f>
        <v>4.3819999999999998E-2</v>
      </c>
      <c r="G152" s="31">
        <f>'AEO 2023 Table 49 Raw'!J139</f>
        <v>4.8011999999999999E-2</v>
      </c>
      <c r="H152" s="31">
        <f>'AEO 2023 Table 49 Raw'!K139</f>
        <v>5.2770999999999998E-2</v>
      </c>
      <c r="I152" s="31">
        <f>'AEO 2023 Table 49 Raw'!L139</f>
        <v>5.7967999999999999E-2</v>
      </c>
      <c r="J152" s="31">
        <f>'AEO 2023 Table 49 Raw'!M139</f>
        <v>6.3547999999999993E-2</v>
      </c>
      <c r="K152" s="31">
        <f>'AEO 2023 Table 49 Raw'!N139</f>
        <v>6.9445000000000007E-2</v>
      </c>
      <c r="L152" s="31">
        <f>'AEO 2023 Table 49 Raw'!O139</f>
        <v>7.5789999999999996E-2</v>
      </c>
      <c r="M152" s="31">
        <f>'AEO 2023 Table 49 Raw'!P139</f>
        <v>8.2756999999999997E-2</v>
      </c>
      <c r="N152" s="31">
        <f>'AEO 2023 Table 49 Raw'!Q139</f>
        <v>9.0409000000000003E-2</v>
      </c>
      <c r="O152" s="31">
        <f>'AEO 2023 Table 49 Raw'!R139</f>
        <v>9.8462999999999995E-2</v>
      </c>
      <c r="P152" s="31">
        <f>'AEO 2023 Table 49 Raw'!S139</f>
        <v>0.10691199999999999</v>
      </c>
      <c r="Q152" s="31">
        <f>'AEO 2023 Table 49 Raw'!T139</f>
        <v>0.11577800000000001</v>
      </c>
      <c r="R152" s="31">
        <f>'AEO 2023 Table 49 Raw'!U139</f>
        <v>0.125143</v>
      </c>
      <c r="S152" s="31">
        <f>'AEO 2023 Table 49 Raw'!V139</f>
        <v>0.134995</v>
      </c>
      <c r="T152" s="31">
        <f>'AEO 2023 Table 49 Raw'!W139</f>
        <v>0.145313</v>
      </c>
      <c r="U152" s="31">
        <f>'AEO 2023 Table 49 Raw'!X139</f>
        <v>0.15598699999999999</v>
      </c>
      <c r="V152" s="31">
        <f>'AEO 2023 Table 49 Raw'!Y139</f>
        <v>0.166876</v>
      </c>
      <c r="W152" s="31">
        <f>'AEO 2023 Table 49 Raw'!Z139</f>
        <v>0.17783499999999999</v>
      </c>
      <c r="X152" s="31">
        <f>'AEO 2023 Table 49 Raw'!AA139</f>
        <v>0.18885399999999999</v>
      </c>
      <c r="Y152" s="31">
        <f>'AEO 2023 Table 49 Raw'!AB139</f>
        <v>0.19978299999999999</v>
      </c>
      <c r="Z152" s="31">
        <f>'AEO 2023 Table 49 Raw'!AC139</f>
        <v>0.210512</v>
      </c>
      <c r="AA152" s="31">
        <f>'AEO 2023 Table 49 Raw'!AD139</f>
        <v>0.22093399999999999</v>
      </c>
      <c r="AB152" s="31">
        <f>'AEO 2023 Table 49 Raw'!AE139</f>
        <v>0.23105999999999999</v>
      </c>
      <c r="AC152" s="31">
        <f>'AEO 2023 Table 49 Raw'!AF139</f>
        <v>0.24081900000000001</v>
      </c>
      <c r="AD152" s="31">
        <f>'AEO 2023 Table 49 Raw'!AG139</f>
        <v>0.25052000000000002</v>
      </c>
      <c r="AE152" s="31">
        <f>'AEO 2023 Table 49 Raw'!AH139</f>
        <v>0.260079</v>
      </c>
      <c r="AF152" s="52">
        <f>'AEO 2023 Table 49 Raw'!AI139</f>
        <v>7.5999999999999998E-2</v>
      </c>
    </row>
    <row r="153" spans="1:32" ht="15" customHeight="1">
      <c r="A153" s="8" t="s">
        <v>2163</v>
      </c>
      <c r="B153" s="28" t="s">
        <v>2033</v>
      </c>
      <c r="C153" s="31">
        <f>'AEO 2023 Table 49 Raw'!F140</f>
        <v>2.41E-4</v>
      </c>
      <c r="D153" s="31">
        <f>'AEO 2023 Table 49 Raw'!G140</f>
        <v>2.9E-4</v>
      </c>
      <c r="E153" s="31">
        <f>'AEO 2023 Table 49 Raw'!H140</f>
        <v>3.3199999999999999E-4</v>
      </c>
      <c r="F153" s="31">
        <f>'AEO 2023 Table 49 Raw'!I140</f>
        <v>3.7199999999999999E-4</v>
      </c>
      <c r="G153" s="31">
        <f>'AEO 2023 Table 49 Raw'!J140</f>
        <v>4.08E-4</v>
      </c>
      <c r="H153" s="31">
        <f>'AEO 2023 Table 49 Raw'!K140</f>
        <v>4.4000000000000002E-4</v>
      </c>
      <c r="I153" s="31">
        <f>'AEO 2023 Table 49 Raw'!L140</f>
        <v>4.6799999999999999E-4</v>
      </c>
      <c r="J153" s="31">
        <f>'AEO 2023 Table 49 Raw'!M140</f>
        <v>4.9100000000000001E-4</v>
      </c>
      <c r="K153" s="31">
        <f>'AEO 2023 Table 49 Raw'!N140</f>
        <v>5.0900000000000001E-4</v>
      </c>
      <c r="L153" s="31">
        <f>'AEO 2023 Table 49 Raw'!O140</f>
        <v>5.2300000000000003E-4</v>
      </c>
      <c r="M153" s="31">
        <f>'AEO 2023 Table 49 Raw'!P140</f>
        <v>5.3300000000000005E-4</v>
      </c>
      <c r="N153" s="31">
        <f>'AEO 2023 Table 49 Raw'!Q140</f>
        <v>5.4000000000000001E-4</v>
      </c>
      <c r="O153" s="31">
        <f>'AEO 2023 Table 49 Raw'!R140</f>
        <v>5.4299999999999997E-4</v>
      </c>
      <c r="P153" s="31">
        <f>'AEO 2023 Table 49 Raw'!S140</f>
        <v>5.4299999999999997E-4</v>
      </c>
      <c r="Q153" s="31">
        <f>'AEO 2023 Table 49 Raw'!T140</f>
        <v>5.4000000000000001E-4</v>
      </c>
      <c r="R153" s="31">
        <f>'AEO 2023 Table 49 Raw'!U140</f>
        <v>5.3399999999999997E-4</v>
      </c>
      <c r="S153" s="31">
        <f>'AEO 2023 Table 49 Raw'!V140</f>
        <v>5.2700000000000002E-4</v>
      </c>
      <c r="T153" s="31">
        <f>'AEO 2023 Table 49 Raw'!W140</f>
        <v>5.1800000000000001E-4</v>
      </c>
      <c r="U153" s="31">
        <f>'AEO 2023 Table 49 Raw'!X140</f>
        <v>5.0600000000000005E-4</v>
      </c>
      <c r="V153" s="31">
        <f>'AEO 2023 Table 49 Raw'!Y140</f>
        <v>4.9399999999999997E-4</v>
      </c>
      <c r="W153" s="31">
        <f>'AEO 2023 Table 49 Raw'!Z140</f>
        <v>4.8000000000000001E-4</v>
      </c>
      <c r="X153" s="31">
        <f>'AEO 2023 Table 49 Raw'!AA140</f>
        <v>4.6500000000000003E-4</v>
      </c>
      <c r="Y153" s="31">
        <f>'AEO 2023 Table 49 Raw'!AB140</f>
        <v>4.4900000000000002E-4</v>
      </c>
      <c r="Z153" s="31">
        <f>'AEO 2023 Table 49 Raw'!AC140</f>
        <v>4.3300000000000001E-4</v>
      </c>
      <c r="AA153" s="31">
        <f>'AEO 2023 Table 49 Raw'!AD140</f>
        <v>4.1599999999999997E-4</v>
      </c>
      <c r="AB153" s="31">
        <f>'AEO 2023 Table 49 Raw'!AE140</f>
        <v>3.9899999999999999E-4</v>
      </c>
      <c r="AC153" s="31">
        <f>'AEO 2023 Table 49 Raw'!AF140</f>
        <v>3.8200000000000002E-4</v>
      </c>
      <c r="AD153" s="31">
        <f>'AEO 2023 Table 49 Raw'!AG140</f>
        <v>3.6400000000000001E-4</v>
      </c>
      <c r="AE153" s="31">
        <f>'AEO 2023 Table 49 Raw'!AH140</f>
        <v>3.4699999999999998E-4</v>
      </c>
      <c r="AF153" s="52">
        <f>'AEO 2023 Table 49 Raw'!AI140</f>
        <v>1.2999999999999999E-2</v>
      </c>
    </row>
    <row r="154" spans="1:32" ht="15" customHeight="1">
      <c r="A154" s="8" t="s">
        <v>2164</v>
      </c>
      <c r="B154" s="28" t="s">
        <v>2035</v>
      </c>
      <c r="C154" s="31">
        <f>'AEO 2023 Table 49 Raw'!F141</f>
        <v>0</v>
      </c>
      <c r="D154" s="31">
        <f>'AEO 2023 Table 49 Raw'!G141</f>
        <v>0</v>
      </c>
      <c r="E154" s="31">
        <f>'AEO 2023 Table 49 Raw'!H141</f>
        <v>1.8599999999999999E-4</v>
      </c>
      <c r="F154" s="31">
        <f>'AEO 2023 Table 49 Raw'!I141</f>
        <v>3.88E-4</v>
      </c>
      <c r="G154" s="31">
        <f>'AEO 2023 Table 49 Raw'!J141</f>
        <v>6.0300000000000002E-4</v>
      </c>
      <c r="H154" s="31">
        <f>'AEO 2023 Table 49 Raw'!K141</f>
        <v>8.2799999999999996E-4</v>
      </c>
      <c r="I154" s="31">
        <f>'AEO 2023 Table 49 Raw'!L141</f>
        <v>1.06E-3</v>
      </c>
      <c r="J154" s="31">
        <f>'AEO 2023 Table 49 Raw'!M141</f>
        <v>1.297E-3</v>
      </c>
      <c r="K154" s="31">
        <f>'AEO 2023 Table 49 Raw'!N141</f>
        <v>1.5330000000000001E-3</v>
      </c>
      <c r="L154" s="31">
        <f>'AEO 2023 Table 49 Raw'!O141</f>
        <v>1.771E-3</v>
      </c>
      <c r="M154" s="31">
        <f>'AEO 2023 Table 49 Raw'!P141</f>
        <v>2.016E-3</v>
      </c>
      <c r="N154" s="31">
        <f>'AEO 2023 Table 49 Raw'!Q141</f>
        <v>2.271E-3</v>
      </c>
      <c r="O154" s="31">
        <f>'AEO 2023 Table 49 Raw'!R141</f>
        <v>2.5300000000000001E-3</v>
      </c>
      <c r="P154" s="31">
        <f>'AEO 2023 Table 49 Raw'!S141</f>
        <v>2.7929999999999999E-3</v>
      </c>
      <c r="Q154" s="31">
        <f>'AEO 2023 Table 49 Raw'!T141</f>
        <v>3.0660000000000001E-3</v>
      </c>
      <c r="R154" s="31">
        <f>'AEO 2023 Table 49 Raw'!U141</f>
        <v>3.3540000000000002E-3</v>
      </c>
      <c r="S154" s="31">
        <f>'AEO 2023 Table 49 Raw'!V141</f>
        <v>3.6589999999999999E-3</v>
      </c>
      <c r="T154" s="31">
        <f>'AEO 2023 Table 49 Raw'!W141</f>
        <v>3.9839999999999997E-3</v>
      </c>
      <c r="U154" s="31">
        <f>'AEO 2023 Table 49 Raw'!X141</f>
        <v>4.3280000000000002E-3</v>
      </c>
      <c r="V154" s="31">
        <f>'AEO 2023 Table 49 Raw'!Y141</f>
        <v>4.692E-3</v>
      </c>
      <c r="W154" s="31">
        <f>'AEO 2023 Table 49 Raw'!Z141</f>
        <v>5.0749999999999997E-3</v>
      </c>
      <c r="X154" s="31">
        <f>'AEO 2023 Table 49 Raw'!AA141</f>
        <v>5.483E-3</v>
      </c>
      <c r="Y154" s="31">
        <f>'AEO 2023 Table 49 Raw'!AB141</f>
        <v>5.9129999999999999E-3</v>
      </c>
      <c r="Z154" s="31">
        <f>'AEO 2023 Table 49 Raw'!AC141</f>
        <v>6.3600000000000002E-3</v>
      </c>
      <c r="AA154" s="31">
        <f>'AEO 2023 Table 49 Raw'!AD141</f>
        <v>6.8240000000000002E-3</v>
      </c>
      <c r="AB154" s="31">
        <f>'AEO 2023 Table 49 Raw'!AE141</f>
        <v>7.3049999999999999E-3</v>
      </c>
      <c r="AC154" s="31">
        <f>'AEO 2023 Table 49 Raw'!AF141</f>
        <v>7.8040000000000002E-3</v>
      </c>
      <c r="AD154" s="31">
        <f>'AEO 2023 Table 49 Raw'!AG141</f>
        <v>8.3219999999999995E-3</v>
      </c>
      <c r="AE154" s="31">
        <f>'AEO 2023 Table 49 Raw'!AH141</f>
        <v>8.8590000000000006E-3</v>
      </c>
      <c r="AF154" s="52" t="str">
        <f>'AEO 2023 Table 49 Raw'!AI141</f>
        <v>- -</v>
      </c>
    </row>
    <row r="155" spans="1:32" ht="15" customHeight="1">
      <c r="A155" s="8" t="s">
        <v>2165</v>
      </c>
      <c r="B155" s="28" t="s">
        <v>2037</v>
      </c>
      <c r="C155" s="31">
        <f>'AEO 2023 Table 49 Raw'!F142</f>
        <v>0</v>
      </c>
      <c r="D155" s="31">
        <f>'AEO 2023 Table 49 Raw'!G142</f>
        <v>0</v>
      </c>
      <c r="E155" s="31">
        <f>'AEO 2023 Table 49 Raw'!H142</f>
        <v>1.8599999999999999E-4</v>
      </c>
      <c r="F155" s="31">
        <f>'AEO 2023 Table 49 Raw'!I142</f>
        <v>3.8200000000000002E-4</v>
      </c>
      <c r="G155" s="31">
        <f>'AEO 2023 Table 49 Raw'!J142</f>
        <v>5.8600000000000004E-4</v>
      </c>
      <c r="H155" s="31">
        <f>'AEO 2023 Table 49 Raw'!K142</f>
        <v>7.9500000000000003E-4</v>
      </c>
      <c r="I155" s="31">
        <f>'AEO 2023 Table 49 Raw'!L142</f>
        <v>1.0089999999999999E-3</v>
      </c>
      <c r="J155" s="31">
        <f>'AEO 2023 Table 49 Raw'!M142</f>
        <v>1.224E-3</v>
      </c>
      <c r="K155" s="31">
        <f>'AEO 2023 Table 49 Raw'!N142</f>
        <v>1.438E-3</v>
      </c>
      <c r="L155" s="31">
        <f>'AEO 2023 Table 49 Raw'!O142</f>
        <v>1.658E-3</v>
      </c>
      <c r="M155" s="31">
        <f>'AEO 2023 Table 49 Raw'!P142</f>
        <v>1.8890000000000001E-3</v>
      </c>
      <c r="N155" s="31">
        <f>'AEO 2023 Table 49 Raw'!Q142</f>
        <v>2.1380000000000001E-3</v>
      </c>
      <c r="O155" s="31">
        <f>'AEO 2023 Table 49 Raw'!R142</f>
        <v>2.3969999999999998E-3</v>
      </c>
      <c r="P155" s="31">
        <f>'AEO 2023 Table 49 Raw'!S142</f>
        <v>2.6689999999999999E-3</v>
      </c>
      <c r="Q155" s="31">
        <f>'AEO 2023 Table 49 Raw'!T142</f>
        <v>2.9610000000000001E-3</v>
      </c>
      <c r="R155" s="31">
        <f>'AEO 2023 Table 49 Raw'!U142</f>
        <v>3.2780000000000001E-3</v>
      </c>
      <c r="S155" s="31">
        <f>'AEO 2023 Table 49 Raw'!V142</f>
        <v>3.627E-3</v>
      </c>
      <c r="T155" s="31">
        <f>'AEO 2023 Table 49 Raw'!W142</f>
        <v>4.0109999999999998E-3</v>
      </c>
      <c r="U155" s="31">
        <f>'AEO 2023 Table 49 Raw'!X142</f>
        <v>4.4349999999999997E-3</v>
      </c>
      <c r="V155" s="31">
        <f>'AEO 2023 Table 49 Raw'!Y142</f>
        <v>4.8970000000000003E-3</v>
      </c>
      <c r="W155" s="31">
        <f>'AEO 2023 Table 49 Raw'!Z142</f>
        <v>5.4000000000000003E-3</v>
      </c>
      <c r="X155" s="31">
        <f>'AEO 2023 Table 49 Raw'!AA142</f>
        <v>5.9490000000000003E-3</v>
      </c>
      <c r="Y155" s="31">
        <f>'AEO 2023 Table 49 Raw'!AB142</f>
        <v>6.5420000000000001E-3</v>
      </c>
      <c r="Z155" s="31">
        <f>'AEO 2023 Table 49 Raw'!AC142</f>
        <v>7.1739999999999998E-3</v>
      </c>
      <c r="AA155" s="31">
        <f>'AEO 2023 Table 49 Raw'!AD142</f>
        <v>7.8429999999999993E-3</v>
      </c>
      <c r="AB155" s="31">
        <f>'AEO 2023 Table 49 Raw'!AE142</f>
        <v>8.548E-3</v>
      </c>
      <c r="AC155" s="31">
        <f>'AEO 2023 Table 49 Raw'!AF142</f>
        <v>9.2890000000000004E-3</v>
      </c>
      <c r="AD155" s="31">
        <f>'AEO 2023 Table 49 Raw'!AG142</f>
        <v>1.0071999999999999E-2</v>
      </c>
      <c r="AE155" s="31">
        <f>'AEO 2023 Table 49 Raw'!AH142</f>
        <v>1.0888999999999999E-2</v>
      </c>
      <c r="AF155" s="52" t="str">
        <f>'AEO 2023 Table 49 Raw'!AI142</f>
        <v>- -</v>
      </c>
    </row>
    <row r="156" spans="1:32" ht="15" customHeight="1">
      <c r="A156" s="8" t="s">
        <v>2166</v>
      </c>
      <c r="B156" s="28" t="s">
        <v>2039</v>
      </c>
      <c r="C156" s="31">
        <f>'AEO 2023 Table 49 Raw'!F143</f>
        <v>0</v>
      </c>
      <c r="D156" s="31">
        <f>'AEO 2023 Table 49 Raw'!G143</f>
        <v>0</v>
      </c>
      <c r="E156" s="31">
        <f>'AEO 2023 Table 49 Raw'!H143</f>
        <v>3.1100000000000002E-4</v>
      </c>
      <c r="F156" s="31">
        <f>'AEO 2023 Table 49 Raw'!I143</f>
        <v>6.5099999999999999E-4</v>
      </c>
      <c r="G156" s="31">
        <f>'AEO 2023 Table 49 Raw'!J143</f>
        <v>1.018E-3</v>
      </c>
      <c r="H156" s="31">
        <f>'AEO 2023 Table 49 Raw'!K143</f>
        <v>1.4040000000000001E-3</v>
      </c>
      <c r="I156" s="31">
        <f>'AEO 2023 Table 49 Raw'!L143</f>
        <v>1.8060000000000001E-3</v>
      </c>
      <c r="J156" s="31">
        <f>'AEO 2023 Table 49 Raw'!M143</f>
        <v>2.2160000000000001E-3</v>
      </c>
      <c r="K156" s="31">
        <f>'AEO 2023 Table 49 Raw'!N143</f>
        <v>2.6259999999999999E-3</v>
      </c>
      <c r="L156" s="31">
        <f>'AEO 2023 Table 49 Raw'!O143</f>
        <v>3.039E-3</v>
      </c>
      <c r="M156" s="31">
        <f>'AEO 2023 Table 49 Raw'!P143</f>
        <v>3.4629999999999999E-3</v>
      </c>
      <c r="N156" s="31">
        <f>'AEO 2023 Table 49 Raw'!Q143</f>
        <v>3.8990000000000001E-3</v>
      </c>
      <c r="O156" s="31">
        <f>'AEO 2023 Table 49 Raw'!R143</f>
        <v>4.3400000000000001E-3</v>
      </c>
      <c r="P156" s="31">
        <f>'AEO 2023 Table 49 Raw'!S143</f>
        <v>4.79E-3</v>
      </c>
      <c r="Q156" s="31">
        <f>'AEO 2023 Table 49 Raw'!T143</f>
        <v>5.2560000000000003E-3</v>
      </c>
      <c r="R156" s="31">
        <f>'AEO 2023 Table 49 Raw'!U143</f>
        <v>5.7499999999999999E-3</v>
      </c>
      <c r="S156" s="31">
        <f>'AEO 2023 Table 49 Raw'!V143</f>
        <v>6.2779999999999997E-3</v>
      </c>
      <c r="T156" s="31">
        <f>'AEO 2023 Table 49 Raw'!W143</f>
        <v>6.8459999999999997E-3</v>
      </c>
      <c r="U156" s="31">
        <f>'AEO 2023 Table 49 Raw'!X143</f>
        <v>7.456E-3</v>
      </c>
      <c r="V156" s="31">
        <f>'AEO 2023 Table 49 Raw'!Y143</f>
        <v>8.1049999999999994E-3</v>
      </c>
      <c r="W156" s="31">
        <f>'AEO 2023 Table 49 Raw'!Z143</f>
        <v>8.7980000000000003E-3</v>
      </c>
      <c r="X156" s="31">
        <f>'AEO 2023 Table 49 Raw'!AA143</f>
        <v>9.5399999999999999E-3</v>
      </c>
      <c r="Y156" s="31">
        <f>'AEO 2023 Table 49 Raw'!AB143</f>
        <v>1.0331E-2</v>
      </c>
      <c r="Z156" s="31">
        <f>'AEO 2023 Table 49 Raw'!AC143</f>
        <v>1.1159000000000001E-2</v>
      </c>
      <c r="AA156" s="31">
        <f>'AEO 2023 Table 49 Raw'!AD143</f>
        <v>1.2024999999999999E-2</v>
      </c>
      <c r="AB156" s="31">
        <f>'AEO 2023 Table 49 Raw'!AE143</f>
        <v>1.2926999999999999E-2</v>
      </c>
      <c r="AC156" s="31">
        <f>'AEO 2023 Table 49 Raw'!AF143</f>
        <v>1.3868999999999999E-2</v>
      </c>
      <c r="AD156" s="31">
        <f>'AEO 2023 Table 49 Raw'!AG143</f>
        <v>1.4857E-2</v>
      </c>
      <c r="AE156" s="31">
        <f>'AEO 2023 Table 49 Raw'!AH143</f>
        <v>1.5883999999999999E-2</v>
      </c>
      <c r="AF156" s="52" t="str">
        <f>'AEO 2023 Table 49 Raw'!AI143</f>
        <v>- -</v>
      </c>
    </row>
    <row r="157" spans="1:32" ht="15" customHeight="1">
      <c r="A157" s="8" t="s">
        <v>2167</v>
      </c>
      <c r="B157" s="28" t="s">
        <v>2053</v>
      </c>
      <c r="C157" s="31">
        <f>'AEO 2023 Table 49 Raw'!F144</f>
        <v>3.7775319999999999</v>
      </c>
      <c r="D157" s="31">
        <f>'AEO 2023 Table 49 Raw'!G144</f>
        <v>3.8016570000000001</v>
      </c>
      <c r="E157" s="31">
        <f>'AEO 2023 Table 49 Raw'!H144</f>
        <v>3.826797</v>
      </c>
      <c r="F157" s="31">
        <f>'AEO 2023 Table 49 Raw'!I144</f>
        <v>3.8675039999999998</v>
      </c>
      <c r="G157" s="31">
        <f>'AEO 2023 Table 49 Raw'!J144</f>
        <v>3.921414</v>
      </c>
      <c r="H157" s="31">
        <f>'AEO 2023 Table 49 Raw'!K144</f>
        <v>3.9823469999999999</v>
      </c>
      <c r="I157" s="31">
        <f>'AEO 2023 Table 49 Raw'!L144</f>
        <v>4.0465749999999998</v>
      </c>
      <c r="J157" s="31">
        <f>'AEO 2023 Table 49 Raw'!M144</f>
        <v>4.1079509999999999</v>
      </c>
      <c r="K157" s="31">
        <f>'AEO 2023 Table 49 Raw'!N144</f>
        <v>4.1667870000000002</v>
      </c>
      <c r="L157" s="31">
        <f>'AEO 2023 Table 49 Raw'!O144</f>
        <v>4.2190009999999996</v>
      </c>
      <c r="M157" s="31">
        <f>'AEO 2023 Table 49 Raw'!P144</f>
        <v>4.273854</v>
      </c>
      <c r="N157" s="31">
        <f>'AEO 2023 Table 49 Raw'!Q144</f>
        <v>4.321345</v>
      </c>
      <c r="O157" s="31">
        <f>'AEO 2023 Table 49 Raw'!R144</f>
        <v>4.3609059999999999</v>
      </c>
      <c r="P157" s="31">
        <f>'AEO 2023 Table 49 Raw'!S144</f>
        <v>4.4007839999999998</v>
      </c>
      <c r="Q157" s="31">
        <f>'AEO 2023 Table 49 Raw'!T144</f>
        <v>4.4430269999999998</v>
      </c>
      <c r="R157" s="31">
        <f>'AEO 2023 Table 49 Raw'!U144</f>
        <v>4.488836</v>
      </c>
      <c r="S157" s="31">
        <f>'AEO 2023 Table 49 Raw'!V144</f>
        <v>4.5369330000000003</v>
      </c>
      <c r="T157" s="31">
        <f>'AEO 2023 Table 49 Raw'!W144</f>
        <v>4.5874480000000002</v>
      </c>
      <c r="U157" s="31">
        <f>'AEO 2023 Table 49 Raw'!X144</f>
        <v>4.6354730000000002</v>
      </c>
      <c r="V157" s="31">
        <f>'AEO 2023 Table 49 Raw'!Y144</f>
        <v>4.6823509999999997</v>
      </c>
      <c r="W157" s="31">
        <f>'AEO 2023 Table 49 Raw'!Z144</f>
        <v>4.7306100000000004</v>
      </c>
      <c r="X157" s="31">
        <f>'AEO 2023 Table 49 Raw'!AA144</f>
        <v>4.7883639999999996</v>
      </c>
      <c r="Y157" s="31">
        <f>'AEO 2023 Table 49 Raw'!AB144</f>
        <v>4.8528969999999996</v>
      </c>
      <c r="Z157" s="31">
        <f>'AEO 2023 Table 49 Raw'!AC144</f>
        <v>4.9154470000000003</v>
      </c>
      <c r="AA157" s="31">
        <f>'AEO 2023 Table 49 Raw'!AD144</f>
        <v>4.9732979999999998</v>
      </c>
      <c r="AB157" s="31">
        <f>'AEO 2023 Table 49 Raw'!AE144</f>
        <v>5.0300529999999997</v>
      </c>
      <c r="AC157" s="31">
        <f>'AEO 2023 Table 49 Raw'!AF144</f>
        <v>5.0859709999999998</v>
      </c>
      <c r="AD157" s="31">
        <f>'AEO 2023 Table 49 Raw'!AG144</f>
        <v>5.1414540000000004</v>
      </c>
      <c r="AE157" s="31">
        <f>'AEO 2023 Table 49 Raw'!AH144</f>
        <v>5.1940850000000003</v>
      </c>
      <c r="AF157" s="52">
        <f>'AEO 2023 Table 49 Raw'!AI144</f>
        <v>1.0999999999999999E-2</v>
      </c>
    </row>
    <row r="158" spans="1:32" ht="15" customHeight="1">
      <c r="B158" s="27" t="s">
        <v>2054</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52"/>
    </row>
    <row r="159" spans="1:32" ht="15" customHeight="1">
      <c r="A159" s="8" t="s">
        <v>2168</v>
      </c>
      <c r="B159" s="28" t="s">
        <v>2024</v>
      </c>
      <c r="C159" s="31">
        <f>'AEO 2023 Table 49 Raw'!F146</f>
        <v>5.1944619999999997</v>
      </c>
      <c r="D159" s="31">
        <f>'AEO 2023 Table 49 Raw'!G146</f>
        <v>5.2328229999999998</v>
      </c>
      <c r="E159" s="31">
        <f>'AEO 2023 Table 49 Raw'!H146</f>
        <v>5.2668879999999998</v>
      </c>
      <c r="F159" s="31">
        <f>'AEO 2023 Table 49 Raw'!I146</f>
        <v>5.3193219999999997</v>
      </c>
      <c r="G159" s="31">
        <f>'AEO 2023 Table 49 Raw'!J146</f>
        <v>5.3875500000000001</v>
      </c>
      <c r="H159" s="31">
        <f>'AEO 2023 Table 49 Raw'!K146</f>
        <v>5.4611130000000001</v>
      </c>
      <c r="I159" s="31">
        <f>'AEO 2023 Table 49 Raw'!L146</f>
        <v>5.534211</v>
      </c>
      <c r="J159" s="31">
        <f>'AEO 2023 Table 49 Raw'!M146</f>
        <v>5.597963</v>
      </c>
      <c r="K159" s="31">
        <f>'AEO 2023 Table 49 Raw'!N146</f>
        <v>5.6528239999999998</v>
      </c>
      <c r="L159" s="31">
        <f>'AEO 2023 Table 49 Raw'!O146</f>
        <v>5.7010459999999998</v>
      </c>
      <c r="M159" s="31">
        <f>'AEO 2023 Table 49 Raw'!P146</f>
        <v>5.7446830000000002</v>
      </c>
      <c r="N159" s="31">
        <f>'AEO 2023 Table 49 Raw'!Q146</f>
        <v>5.7797029999999996</v>
      </c>
      <c r="O159" s="31">
        <f>'AEO 2023 Table 49 Raw'!R146</f>
        <v>5.7983529999999996</v>
      </c>
      <c r="P159" s="31">
        <f>'AEO 2023 Table 49 Raw'!S146</f>
        <v>5.8140619999999998</v>
      </c>
      <c r="Q159" s="31">
        <f>'AEO 2023 Table 49 Raw'!T146</f>
        <v>5.8338109999999999</v>
      </c>
      <c r="R159" s="31">
        <f>'AEO 2023 Table 49 Raw'!U146</f>
        <v>5.8552200000000001</v>
      </c>
      <c r="S159" s="31">
        <f>'AEO 2023 Table 49 Raw'!V146</f>
        <v>5.8780659999999996</v>
      </c>
      <c r="T159" s="31">
        <f>'AEO 2023 Table 49 Raw'!W146</f>
        <v>5.8949480000000003</v>
      </c>
      <c r="U159" s="31">
        <f>'AEO 2023 Table 49 Raw'!X146</f>
        <v>5.9060889999999997</v>
      </c>
      <c r="V159" s="31">
        <f>'AEO 2023 Table 49 Raw'!Y146</f>
        <v>5.9044379999999999</v>
      </c>
      <c r="W159" s="31">
        <f>'AEO 2023 Table 49 Raw'!Z146</f>
        <v>5.9129310000000004</v>
      </c>
      <c r="X159" s="31">
        <f>'AEO 2023 Table 49 Raw'!AA146</f>
        <v>5.9276549999999997</v>
      </c>
      <c r="Y159" s="31">
        <f>'AEO 2023 Table 49 Raw'!AB146</f>
        <v>5.9487350000000001</v>
      </c>
      <c r="Z159" s="31">
        <f>'AEO 2023 Table 49 Raw'!AC146</f>
        <v>5.9689170000000003</v>
      </c>
      <c r="AA159" s="31">
        <f>'AEO 2023 Table 49 Raw'!AD146</f>
        <v>5.9804979999999999</v>
      </c>
      <c r="AB159" s="31">
        <f>'AEO 2023 Table 49 Raw'!AE146</f>
        <v>5.985233</v>
      </c>
      <c r="AC159" s="31">
        <f>'AEO 2023 Table 49 Raw'!AF146</f>
        <v>5.9853329999999998</v>
      </c>
      <c r="AD159" s="31">
        <f>'AEO 2023 Table 49 Raw'!AG146</f>
        <v>5.9791749999999997</v>
      </c>
      <c r="AE159" s="31">
        <f>'AEO 2023 Table 49 Raw'!AH146</f>
        <v>5.9653660000000004</v>
      </c>
      <c r="AF159" s="52">
        <f>'AEO 2023 Table 49 Raw'!AI146</f>
        <v>5.0000000000000001E-3</v>
      </c>
    </row>
    <row r="160" spans="1:32" ht="15" customHeight="1">
      <c r="A160" s="8" t="s">
        <v>2169</v>
      </c>
      <c r="B160" s="28" t="s">
        <v>2026</v>
      </c>
      <c r="C160" s="31">
        <f>'AEO 2023 Table 49 Raw'!F147</f>
        <v>4.3656E-2</v>
      </c>
      <c r="D160" s="31">
        <f>'AEO 2023 Table 49 Raw'!G147</f>
        <v>3.8945E-2</v>
      </c>
      <c r="E160" s="31">
        <f>'AEO 2023 Table 49 Raw'!H147</f>
        <v>3.5015999999999999E-2</v>
      </c>
      <c r="F160" s="31">
        <f>'AEO 2023 Table 49 Raw'!I147</f>
        <v>3.1848000000000001E-2</v>
      </c>
      <c r="G160" s="31">
        <f>'AEO 2023 Table 49 Raw'!J147</f>
        <v>2.9543E-2</v>
      </c>
      <c r="H160" s="31">
        <f>'AEO 2023 Table 49 Raw'!K147</f>
        <v>2.7923E-2</v>
      </c>
      <c r="I160" s="31">
        <f>'AEO 2023 Table 49 Raw'!L147</f>
        <v>2.6786999999999998E-2</v>
      </c>
      <c r="J160" s="31">
        <f>'AEO 2023 Table 49 Raw'!M147</f>
        <v>2.5902999999999999E-2</v>
      </c>
      <c r="K160" s="31">
        <f>'AEO 2023 Table 49 Raw'!N147</f>
        <v>2.5295999999999999E-2</v>
      </c>
      <c r="L160" s="31">
        <f>'AEO 2023 Table 49 Raw'!O147</f>
        <v>2.4788000000000001E-2</v>
      </c>
      <c r="M160" s="31">
        <f>'AEO 2023 Table 49 Raw'!P147</f>
        <v>2.4475E-2</v>
      </c>
      <c r="N160" s="31">
        <f>'AEO 2023 Table 49 Raw'!Q147</f>
        <v>2.4362999999999999E-2</v>
      </c>
      <c r="O160" s="31">
        <f>'AEO 2023 Table 49 Raw'!R147</f>
        <v>2.4388E-2</v>
      </c>
      <c r="P160" s="31">
        <f>'AEO 2023 Table 49 Raw'!S147</f>
        <v>2.4575E-2</v>
      </c>
      <c r="Q160" s="31">
        <f>'AEO 2023 Table 49 Raw'!T147</f>
        <v>2.4816000000000001E-2</v>
      </c>
      <c r="R160" s="31">
        <f>'AEO 2023 Table 49 Raw'!U147</f>
        <v>2.5201000000000001E-2</v>
      </c>
      <c r="S160" s="31">
        <f>'AEO 2023 Table 49 Raw'!V147</f>
        <v>2.5683999999999998E-2</v>
      </c>
      <c r="T160" s="31">
        <f>'AEO 2023 Table 49 Raw'!W147</f>
        <v>2.6178E-2</v>
      </c>
      <c r="U160" s="31">
        <f>'AEO 2023 Table 49 Raw'!X147</f>
        <v>2.6626E-2</v>
      </c>
      <c r="V160" s="31">
        <f>'AEO 2023 Table 49 Raw'!Y147</f>
        <v>2.7116999999999999E-2</v>
      </c>
      <c r="W160" s="31">
        <f>'AEO 2023 Table 49 Raw'!Z147</f>
        <v>2.7505999999999999E-2</v>
      </c>
      <c r="X160" s="31">
        <f>'AEO 2023 Table 49 Raw'!AA147</f>
        <v>2.7862000000000001E-2</v>
      </c>
      <c r="Y160" s="31">
        <f>'AEO 2023 Table 49 Raw'!AB147</f>
        <v>2.8295000000000001E-2</v>
      </c>
      <c r="Z160" s="31">
        <f>'AEO 2023 Table 49 Raw'!AC147</f>
        <v>2.8759E-2</v>
      </c>
      <c r="AA160" s="31">
        <f>'AEO 2023 Table 49 Raw'!AD147</f>
        <v>2.9224E-2</v>
      </c>
      <c r="AB160" s="31">
        <f>'AEO 2023 Table 49 Raw'!AE147</f>
        <v>2.9678E-2</v>
      </c>
      <c r="AC160" s="31">
        <f>'AEO 2023 Table 49 Raw'!AF147</f>
        <v>3.0127999999999999E-2</v>
      </c>
      <c r="AD160" s="31">
        <f>'AEO 2023 Table 49 Raw'!AG147</f>
        <v>3.0556E-2</v>
      </c>
      <c r="AE160" s="31">
        <f>'AEO 2023 Table 49 Raw'!AH147</f>
        <v>3.0960999999999999E-2</v>
      </c>
      <c r="AF160" s="52">
        <f>'AEO 2023 Table 49 Raw'!AI147</f>
        <v>-1.2E-2</v>
      </c>
    </row>
    <row r="161" spans="1:32" ht="15" customHeight="1">
      <c r="A161" s="8" t="s">
        <v>2170</v>
      </c>
      <c r="B161" s="28" t="s">
        <v>1670</v>
      </c>
      <c r="C161" s="31">
        <f>'AEO 2023 Table 49 Raw'!F148</f>
        <v>3.2009999999999999E-3</v>
      </c>
      <c r="D161" s="31">
        <f>'AEO 2023 Table 49 Raw'!G148</f>
        <v>3.0999999999999999E-3</v>
      </c>
      <c r="E161" s="31">
        <f>'AEO 2023 Table 49 Raw'!H148</f>
        <v>3.016E-3</v>
      </c>
      <c r="F161" s="31">
        <f>'AEO 2023 Table 49 Raw'!I148</f>
        <v>2.9619999999999998E-3</v>
      </c>
      <c r="G161" s="31">
        <f>'AEO 2023 Table 49 Raw'!J148</f>
        <v>2.9589999999999998E-3</v>
      </c>
      <c r="H161" s="31">
        <f>'AEO 2023 Table 49 Raw'!K148</f>
        <v>2.9729999999999999E-3</v>
      </c>
      <c r="I161" s="31">
        <f>'AEO 2023 Table 49 Raw'!L148</f>
        <v>2.9849999999999998E-3</v>
      </c>
      <c r="J161" s="31">
        <f>'AEO 2023 Table 49 Raw'!M148</f>
        <v>2.9610000000000001E-3</v>
      </c>
      <c r="K161" s="31">
        <f>'AEO 2023 Table 49 Raw'!N148</f>
        <v>2.947E-3</v>
      </c>
      <c r="L161" s="31">
        <f>'AEO 2023 Table 49 Raw'!O148</f>
        <v>2.9359999999999998E-3</v>
      </c>
      <c r="M161" s="31">
        <f>'AEO 2023 Table 49 Raw'!P148</f>
        <v>2.9220000000000001E-3</v>
      </c>
      <c r="N161" s="31">
        <f>'AEO 2023 Table 49 Raw'!Q148</f>
        <v>2.941E-3</v>
      </c>
      <c r="O161" s="31">
        <f>'AEO 2023 Table 49 Raw'!R148</f>
        <v>2.9780000000000002E-3</v>
      </c>
      <c r="P161" s="31">
        <f>'AEO 2023 Table 49 Raw'!S148</f>
        <v>3.0270000000000002E-3</v>
      </c>
      <c r="Q161" s="31">
        <f>'AEO 2023 Table 49 Raw'!T148</f>
        <v>3.0829999999999998E-3</v>
      </c>
      <c r="R161" s="31">
        <f>'AEO 2023 Table 49 Raw'!U148</f>
        <v>3.1449999999999998E-3</v>
      </c>
      <c r="S161" s="31">
        <f>'AEO 2023 Table 49 Raw'!V148</f>
        <v>3.2100000000000002E-3</v>
      </c>
      <c r="T161" s="31">
        <f>'AEO 2023 Table 49 Raw'!W148</f>
        <v>3.277E-3</v>
      </c>
      <c r="U161" s="31">
        <f>'AEO 2023 Table 49 Raw'!X148</f>
        <v>3.3430000000000001E-3</v>
      </c>
      <c r="V161" s="31">
        <f>'AEO 2023 Table 49 Raw'!Y148</f>
        <v>3.4069999999999999E-3</v>
      </c>
      <c r="W161" s="31">
        <f>'AEO 2023 Table 49 Raw'!Z148</f>
        <v>3.467E-3</v>
      </c>
      <c r="X161" s="31">
        <f>'AEO 2023 Table 49 Raw'!AA148</f>
        <v>3.5239999999999998E-3</v>
      </c>
      <c r="Y161" s="31">
        <f>'AEO 2023 Table 49 Raw'!AB148</f>
        <v>3.5769999999999999E-3</v>
      </c>
      <c r="Z161" s="31">
        <f>'AEO 2023 Table 49 Raw'!AC148</f>
        <v>3.6259999999999999E-3</v>
      </c>
      <c r="AA161" s="31">
        <f>'AEO 2023 Table 49 Raw'!AD148</f>
        <v>3.6709999999999998E-3</v>
      </c>
      <c r="AB161" s="31">
        <f>'AEO 2023 Table 49 Raw'!AE148</f>
        <v>3.712E-3</v>
      </c>
      <c r="AC161" s="31">
        <f>'AEO 2023 Table 49 Raw'!AF148</f>
        <v>3.748E-3</v>
      </c>
      <c r="AD161" s="31">
        <f>'AEO 2023 Table 49 Raw'!AG148</f>
        <v>3.7620000000000002E-3</v>
      </c>
      <c r="AE161" s="31">
        <f>'AEO 2023 Table 49 Raw'!AH148</f>
        <v>3.7499999999999999E-3</v>
      </c>
      <c r="AF161" s="52">
        <f>'AEO 2023 Table 49 Raw'!AI148</f>
        <v>6.0000000000000001E-3</v>
      </c>
    </row>
    <row r="162" spans="1:32" ht="15" customHeight="1">
      <c r="A162" s="8" t="s">
        <v>2171</v>
      </c>
      <c r="B162" s="28" t="s">
        <v>2029</v>
      </c>
      <c r="C162" s="31">
        <f>'AEO 2023 Table 49 Raw'!F149</f>
        <v>4.9617000000000001E-2</v>
      </c>
      <c r="D162" s="31">
        <f>'AEO 2023 Table 49 Raw'!G149</f>
        <v>5.2673999999999999E-2</v>
      </c>
      <c r="E162" s="31">
        <f>'AEO 2023 Table 49 Raw'!H149</f>
        <v>5.5499E-2</v>
      </c>
      <c r="F162" s="31">
        <f>'AEO 2023 Table 49 Raw'!I149</f>
        <v>5.8312999999999997E-2</v>
      </c>
      <c r="G162" s="31">
        <f>'AEO 2023 Table 49 Raw'!J149</f>
        <v>6.1046999999999997E-2</v>
      </c>
      <c r="H162" s="31">
        <f>'AEO 2023 Table 49 Raw'!K149</f>
        <v>6.3582E-2</v>
      </c>
      <c r="I162" s="31">
        <f>'AEO 2023 Table 49 Raw'!L149</f>
        <v>6.5810999999999995E-2</v>
      </c>
      <c r="J162" s="31">
        <f>'AEO 2023 Table 49 Raw'!M149</f>
        <v>6.7700999999999997E-2</v>
      </c>
      <c r="K162" s="31">
        <f>'AEO 2023 Table 49 Raw'!N149</f>
        <v>6.9268999999999997E-2</v>
      </c>
      <c r="L162" s="31">
        <f>'AEO 2023 Table 49 Raw'!O149</f>
        <v>7.0640999999999995E-2</v>
      </c>
      <c r="M162" s="31">
        <f>'AEO 2023 Table 49 Raw'!P149</f>
        <v>7.1928000000000006E-2</v>
      </c>
      <c r="N162" s="31">
        <f>'AEO 2023 Table 49 Raw'!Q149</f>
        <v>7.3205999999999993E-2</v>
      </c>
      <c r="O162" s="31">
        <f>'AEO 2023 Table 49 Raw'!R149</f>
        <v>7.4462E-2</v>
      </c>
      <c r="P162" s="31">
        <f>'AEO 2023 Table 49 Raw'!S149</f>
        <v>7.5724E-2</v>
      </c>
      <c r="Q162" s="31">
        <f>'AEO 2023 Table 49 Raw'!T149</f>
        <v>7.7021000000000006E-2</v>
      </c>
      <c r="R162" s="31">
        <f>'AEO 2023 Table 49 Raw'!U149</f>
        <v>7.8404000000000001E-2</v>
      </c>
      <c r="S162" s="31">
        <f>'AEO 2023 Table 49 Raw'!V149</f>
        <v>7.9907000000000006E-2</v>
      </c>
      <c r="T162" s="31">
        <f>'AEO 2023 Table 49 Raw'!W149</f>
        <v>8.1553E-2</v>
      </c>
      <c r="U162" s="31">
        <f>'AEO 2023 Table 49 Raw'!X149</f>
        <v>8.3330000000000001E-2</v>
      </c>
      <c r="V162" s="31">
        <f>'AEO 2023 Table 49 Raw'!Y149</f>
        <v>8.5219000000000003E-2</v>
      </c>
      <c r="W162" s="31">
        <f>'AEO 2023 Table 49 Raw'!Z149</f>
        <v>8.7198999999999999E-2</v>
      </c>
      <c r="X162" s="31">
        <f>'AEO 2023 Table 49 Raw'!AA149</f>
        <v>8.9256000000000002E-2</v>
      </c>
      <c r="Y162" s="31">
        <f>'AEO 2023 Table 49 Raw'!AB149</f>
        <v>9.1452000000000006E-2</v>
      </c>
      <c r="Z162" s="31">
        <f>'AEO 2023 Table 49 Raw'!AC149</f>
        <v>9.3690999999999997E-2</v>
      </c>
      <c r="AA162" s="31">
        <f>'AEO 2023 Table 49 Raw'!AD149</f>
        <v>9.5894999999999994E-2</v>
      </c>
      <c r="AB162" s="31">
        <f>'AEO 2023 Table 49 Raw'!AE149</f>
        <v>9.8146999999999998E-2</v>
      </c>
      <c r="AC162" s="31">
        <f>'AEO 2023 Table 49 Raw'!AF149</f>
        <v>0.10026400000000001</v>
      </c>
      <c r="AD162" s="31">
        <f>'AEO 2023 Table 49 Raw'!AG149</f>
        <v>0.102393</v>
      </c>
      <c r="AE162" s="31">
        <f>'AEO 2023 Table 49 Raw'!AH149</f>
        <v>0.104612</v>
      </c>
      <c r="AF162" s="52">
        <f>'AEO 2023 Table 49 Raw'!AI149</f>
        <v>2.7E-2</v>
      </c>
    </row>
    <row r="163" spans="1:32" ht="12" customHeight="1">
      <c r="A163" s="8" t="s">
        <v>2172</v>
      </c>
      <c r="B163" s="28" t="s">
        <v>2031</v>
      </c>
      <c r="C163" s="31">
        <f>'AEO 2023 Table 49 Raw'!F150</f>
        <v>0</v>
      </c>
      <c r="D163" s="31">
        <f>'AEO 2023 Table 49 Raw'!G150</f>
        <v>0</v>
      </c>
      <c r="E163" s="31">
        <f>'AEO 2023 Table 49 Raw'!H150</f>
        <v>0</v>
      </c>
      <c r="F163" s="31">
        <f>'AEO 2023 Table 49 Raw'!I150</f>
        <v>0</v>
      </c>
      <c r="G163" s="31">
        <f>'AEO 2023 Table 49 Raw'!J150</f>
        <v>0</v>
      </c>
      <c r="H163" s="31">
        <f>'AEO 2023 Table 49 Raw'!K150</f>
        <v>0</v>
      </c>
      <c r="I163" s="31">
        <f>'AEO 2023 Table 49 Raw'!L150</f>
        <v>0</v>
      </c>
      <c r="J163" s="31">
        <f>'AEO 2023 Table 49 Raw'!M150</f>
        <v>0</v>
      </c>
      <c r="K163" s="31">
        <f>'AEO 2023 Table 49 Raw'!N150</f>
        <v>0</v>
      </c>
      <c r="L163" s="31">
        <f>'AEO 2023 Table 49 Raw'!O150</f>
        <v>0</v>
      </c>
      <c r="M163" s="31">
        <f>'AEO 2023 Table 49 Raw'!P150</f>
        <v>0</v>
      </c>
      <c r="N163" s="31">
        <f>'AEO 2023 Table 49 Raw'!Q150</f>
        <v>0</v>
      </c>
      <c r="O163" s="31">
        <f>'AEO 2023 Table 49 Raw'!R150</f>
        <v>0</v>
      </c>
      <c r="P163" s="31">
        <f>'AEO 2023 Table 49 Raw'!S150</f>
        <v>0</v>
      </c>
      <c r="Q163" s="31">
        <f>'AEO 2023 Table 49 Raw'!T150</f>
        <v>0</v>
      </c>
      <c r="R163" s="31">
        <f>'AEO 2023 Table 49 Raw'!U150</f>
        <v>0</v>
      </c>
      <c r="S163" s="31">
        <f>'AEO 2023 Table 49 Raw'!V150</f>
        <v>0</v>
      </c>
      <c r="T163" s="31">
        <f>'AEO 2023 Table 49 Raw'!W150</f>
        <v>0</v>
      </c>
      <c r="U163" s="31">
        <f>'AEO 2023 Table 49 Raw'!X150</f>
        <v>0</v>
      </c>
      <c r="V163" s="31">
        <f>'AEO 2023 Table 49 Raw'!Y150</f>
        <v>0</v>
      </c>
      <c r="W163" s="31">
        <f>'AEO 2023 Table 49 Raw'!Z150</f>
        <v>0</v>
      </c>
      <c r="X163" s="31">
        <f>'AEO 2023 Table 49 Raw'!AA150</f>
        <v>0</v>
      </c>
      <c r="Y163" s="31">
        <f>'AEO 2023 Table 49 Raw'!AB150</f>
        <v>0</v>
      </c>
      <c r="Z163" s="31">
        <f>'AEO 2023 Table 49 Raw'!AC150</f>
        <v>0</v>
      </c>
      <c r="AA163" s="31">
        <f>'AEO 2023 Table 49 Raw'!AD150</f>
        <v>0</v>
      </c>
      <c r="AB163" s="31">
        <f>'AEO 2023 Table 49 Raw'!AE150</f>
        <v>0</v>
      </c>
      <c r="AC163" s="31">
        <f>'AEO 2023 Table 49 Raw'!AF150</f>
        <v>0</v>
      </c>
      <c r="AD163" s="31">
        <f>'AEO 2023 Table 49 Raw'!AG150</f>
        <v>0</v>
      </c>
      <c r="AE163" s="31">
        <f>'AEO 2023 Table 49 Raw'!AH150</f>
        <v>0</v>
      </c>
      <c r="AF163" s="52" t="str">
        <f>'AEO 2023 Table 49 Raw'!AI150</f>
        <v>- -</v>
      </c>
    </row>
    <row r="164" spans="1:32" ht="15" customHeight="1">
      <c r="A164" s="8" t="s">
        <v>2173</v>
      </c>
      <c r="B164" s="28" t="s">
        <v>2033</v>
      </c>
      <c r="C164" s="31">
        <f>'AEO 2023 Table 49 Raw'!F151</f>
        <v>2.1100000000000001E-4</v>
      </c>
      <c r="D164" s="31">
        <f>'AEO 2023 Table 49 Raw'!G151</f>
        <v>2.4600000000000002E-4</v>
      </c>
      <c r="E164" s="31">
        <f>'AEO 2023 Table 49 Raw'!H151</f>
        <v>2.7700000000000001E-4</v>
      </c>
      <c r="F164" s="31">
        <f>'AEO 2023 Table 49 Raw'!I151</f>
        <v>3.0499999999999999E-4</v>
      </c>
      <c r="G164" s="31">
        <f>'AEO 2023 Table 49 Raw'!J151</f>
        <v>3.3199999999999999E-4</v>
      </c>
      <c r="H164" s="31">
        <f>'AEO 2023 Table 49 Raw'!K151</f>
        <v>3.5500000000000001E-4</v>
      </c>
      <c r="I164" s="31">
        <f>'AEO 2023 Table 49 Raw'!L151</f>
        <v>3.7500000000000001E-4</v>
      </c>
      <c r="J164" s="31">
        <f>'AEO 2023 Table 49 Raw'!M151</f>
        <v>3.9300000000000001E-4</v>
      </c>
      <c r="K164" s="31">
        <f>'AEO 2023 Table 49 Raw'!N151</f>
        <v>4.0700000000000003E-4</v>
      </c>
      <c r="L164" s="31">
        <f>'AEO 2023 Table 49 Raw'!O151</f>
        <v>4.1800000000000002E-4</v>
      </c>
      <c r="M164" s="31">
        <f>'AEO 2023 Table 49 Raw'!P151</f>
        <v>4.26E-4</v>
      </c>
      <c r="N164" s="31">
        <f>'AEO 2023 Table 49 Raw'!Q151</f>
        <v>4.3300000000000001E-4</v>
      </c>
      <c r="O164" s="31">
        <f>'AEO 2023 Table 49 Raw'!R151</f>
        <v>4.37E-4</v>
      </c>
      <c r="P164" s="31">
        <f>'AEO 2023 Table 49 Raw'!S151</f>
        <v>4.3899999999999999E-4</v>
      </c>
      <c r="Q164" s="31">
        <f>'AEO 2023 Table 49 Raw'!T151</f>
        <v>4.3899999999999999E-4</v>
      </c>
      <c r="R164" s="31">
        <f>'AEO 2023 Table 49 Raw'!U151</f>
        <v>4.37E-4</v>
      </c>
      <c r="S164" s="31">
        <f>'AEO 2023 Table 49 Raw'!V151</f>
        <v>4.3399999999999998E-4</v>
      </c>
      <c r="T164" s="31">
        <f>'AEO 2023 Table 49 Raw'!W151</f>
        <v>4.2999999999999999E-4</v>
      </c>
      <c r="U164" s="31">
        <f>'AEO 2023 Table 49 Raw'!X151</f>
        <v>4.2400000000000001E-4</v>
      </c>
      <c r="V164" s="31">
        <f>'AEO 2023 Table 49 Raw'!Y151</f>
        <v>4.1800000000000002E-4</v>
      </c>
      <c r="W164" s="31">
        <f>'AEO 2023 Table 49 Raw'!Z151</f>
        <v>4.0999999999999999E-4</v>
      </c>
      <c r="X164" s="31">
        <f>'AEO 2023 Table 49 Raw'!AA151</f>
        <v>4.0099999999999999E-4</v>
      </c>
      <c r="Y164" s="31">
        <f>'AEO 2023 Table 49 Raw'!AB151</f>
        <v>3.9199999999999999E-4</v>
      </c>
      <c r="Z164" s="31">
        <f>'AEO 2023 Table 49 Raw'!AC151</f>
        <v>3.8200000000000002E-4</v>
      </c>
      <c r="AA164" s="31">
        <f>'AEO 2023 Table 49 Raw'!AD151</f>
        <v>3.7199999999999999E-4</v>
      </c>
      <c r="AB164" s="31">
        <f>'AEO 2023 Table 49 Raw'!AE151</f>
        <v>3.6099999999999999E-4</v>
      </c>
      <c r="AC164" s="31">
        <f>'AEO 2023 Table 49 Raw'!AF151</f>
        <v>3.5E-4</v>
      </c>
      <c r="AD164" s="31">
        <f>'AEO 2023 Table 49 Raw'!AG151</f>
        <v>3.3799999999999998E-4</v>
      </c>
      <c r="AE164" s="31">
        <f>'AEO 2023 Table 49 Raw'!AH151</f>
        <v>3.2699999999999998E-4</v>
      </c>
      <c r="AF164" s="52">
        <f>'AEO 2023 Table 49 Raw'!AI151</f>
        <v>1.6E-2</v>
      </c>
    </row>
    <row r="165" spans="1:32" ht="15" customHeight="1">
      <c r="A165" s="8" t="s">
        <v>2174</v>
      </c>
      <c r="B165" s="28" t="s">
        <v>2035</v>
      </c>
      <c r="C165" s="31">
        <f>'AEO 2023 Table 49 Raw'!F152</f>
        <v>0</v>
      </c>
      <c r="D165" s="31">
        <f>'AEO 2023 Table 49 Raw'!G152</f>
        <v>0</v>
      </c>
      <c r="E165" s="31">
        <f>'AEO 2023 Table 49 Raw'!H152</f>
        <v>1.03E-4</v>
      </c>
      <c r="F165" s="31">
        <f>'AEO 2023 Table 49 Raw'!I152</f>
        <v>2.13E-4</v>
      </c>
      <c r="G165" s="31">
        <f>'AEO 2023 Table 49 Raw'!J152</f>
        <v>3.28E-4</v>
      </c>
      <c r="H165" s="31">
        <f>'AEO 2023 Table 49 Raw'!K152</f>
        <v>4.4700000000000002E-4</v>
      </c>
      <c r="I165" s="31">
        <f>'AEO 2023 Table 49 Raw'!L152</f>
        <v>5.6999999999999998E-4</v>
      </c>
      <c r="J165" s="31">
        <f>'AEO 2023 Table 49 Raw'!M152</f>
        <v>6.9300000000000004E-4</v>
      </c>
      <c r="K165" s="31">
        <f>'AEO 2023 Table 49 Raw'!N152</f>
        <v>8.1499999999999997E-4</v>
      </c>
      <c r="L165" s="31">
        <f>'AEO 2023 Table 49 Raw'!O152</f>
        <v>9.3700000000000001E-4</v>
      </c>
      <c r="M165" s="31">
        <f>'AEO 2023 Table 49 Raw'!P152</f>
        <v>1.0629999999999999E-3</v>
      </c>
      <c r="N165" s="31">
        <f>'AEO 2023 Table 49 Raw'!Q152</f>
        <v>1.1919999999999999E-3</v>
      </c>
      <c r="O165" s="31">
        <f>'AEO 2023 Table 49 Raw'!R152</f>
        <v>1.322E-3</v>
      </c>
      <c r="P165" s="31">
        <f>'AEO 2023 Table 49 Raw'!S152</f>
        <v>1.4530000000000001E-3</v>
      </c>
      <c r="Q165" s="31">
        <f>'AEO 2023 Table 49 Raw'!T152</f>
        <v>1.588E-3</v>
      </c>
      <c r="R165" s="31">
        <f>'AEO 2023 Table 49 Raw'!U152</f>
        <v>1.7279999999999999E-3</v>
      </c>
      <c r="S165" s="31">
        <f>'AEO 2023 Table 49 Raw'!V152</f>
        <v>1.8749999999999999E-3</v>
      </c>
      <c r="T165" s="31">
        <f>'AEO 2023 Table 49 Raw'!W152</f>
        <v>2.029E-3</v>
      </c>
      <c r="U165" s="31">
        <f>'AEO 2023 Table 49 Raw'!X152</f>
        <v>2.1919999999999999E-3</v>
      </c>
      <c r="V165" s="31">
        <f>'AEO 2023 Table 49 Raw'!Y152</f>
        <v>2.3609999999999998E-3</v>
      </c>
      <c r="W165" s="31">
        <f>'AEO 2023 Table 49 Raw'!Z152</f>
        <v>2.539E-3</v>
      </c>
      <c r="X165" s="31">
        <f>'AEO 2023 Table 49 Raw'!AA152</f>
        <v>2.728E-3</v>
      </c>
      <c r="Y165" s="31">
        <f>'AEO 2023 Table 49 Raw'!AB152</f>
        <v>2.9269999999999999E-3</v>
      </c>
      <c r="Z165" s="31">
        <f>'AEO 2023 Table 49 Raw'!AC152</f>
        <v>3.1350000000000002E-3</v>
      </c>
      <c r="AA165" s="31">
        <f>'AEO 2023 Table 49 Raw'!AD152</f>
        <v>3.3540000000000002E-3</v>
      </c>
      <c r="AB165" s="31">
        <f>'AEO 2023 Table 49 Raw'!AE152</f>
        <v>3.5850000000000001E-3</v>
      </c>
      <c r="AC165" s="31">
        <f>'AEO 2023 Table 49 Raw'!AF152</f>
        <v>3.8300000000000001E-3</v>
      </c>
      <c r="AD165" s="31">
        <f>'AEO 2023 Table 49 Raw'!AG152</f>
        <v>4.0930000000000003E-3</v>
      </c>
      <c r="AE165" s="31">
        <f>'AEO 2023 Table 49 Raw'!AH152</f>
        <v>4.3740000000000003E-3</v>
      </c>
      <c r="AF165" s="52" t="str">
        <f>'AEO 2023 Table 49 Raw'!AI152</f>
        <v>- -</v>
      </c>
    </row>
    <row r="166" spans="1:32" ht="15" customHeight="1">
      <c r="A166" s="8" t="s">
        <v>2175</v>
      </c>
      <c r="B166" s="28" t="s">
        <v>2037</v>
      </c>
      <c r="C166" s="31">
        <f>'AEO 2023 Table 49 Raw'!F153</f>
        <v>0</v>
      </c>
      <c r="D166" s="31">
        <f>'AEO 2023 Table 49 Raw'!G153</f>
        <v>0</v>
      </c>
      <c r="E166" s="31">
        <f>'AEO 2023 Table 49 Raw'!H153</f>
        <v>2.32E-4</v>
      </c>
      <c r="F166" s="31">
        <f>'AEO 2023 Table 49 Raw'!I153</f>
        <v>4.73E-4</v>
      </c>
      <c r="G166" s="31">
        <f>'AEO 2023 Table 49 Raw'!J153</f>
        <v>7.2400000000000003E-4</v>
      </c>
      <c r="H166" s="31">
        <f>'AEO 2023 Table 49 Raw'!K153</f>
        <v>9.7799999999999992E-4</v>
      </c>
      <c r="I166" s="31">
        <f>'AEO 2023 Table 49 Raw'!L153</f>
        <v>1.235E-3</v>
      </c>
      <c r="J166" s="31">
        <f>'AEO 2023 Table 49 Raw'!M153</f>
        <v>1.4890000000000001E-3</v>
      </c>
      <c r="K166" s="31">
        <f>'AEO 2023 Table 49 Raw'!N153</f>
        <v>1.737E-3</v>
      </c>
      <c r="L166" s="31">
        <f>'AEO 2023 Table 49 Raw'!O153</f>
        <v>1.983E-3</v>
      </c>
      <c r="M166" s="31">
        <f>'AEO 2023 Table 49 Raw'!P153</f>
        <v>2.232E-3</v>
      </c>
      <c r="N166" s="31">
        <f>'AEO 2023 Table 49 Raw'!Q153</f>
        <v>2.4870000000000001E-3</v>
      </c>
      <c r="O166" s="31">
        <f>'AEO 2023 Table 49 Raw'!R153</f>
        <v>2.7399999999999998E-3</v>
      </c>
      <c r="P166" s="31">
        <f>'AEO 2023 Table 49 Raw'!S153</f>
        <v>2.993E-3</v>
      </c>
      <c r="Q166" s="31">
        <f>'AEO 2023 Table 49 Raw'!T153</f>
        <v>3.2499999999999999E-3</v>
      </c>
      <c r="R166" s="31">
        <f>'AEO 2023 Table 49 Raw'!U153</f>
        <v>3.5149999999999999E-3</v>
      </c>
      <c r="S166" s="31">
        <f>'AEO 2023 Table 49 Raw'!V153</f>
        <v>3.79E-3</v>
      </c>
      <c r="T166" s="31">
        <f>'AEO 2023 Table 49 Raw'!W153</f>
        <v>4.0769999999999999E-3</v>
      </c>
      <c r="U166" s="31">
        <f>'AEO 2023 Table 49 Raw'!X153</f>
        <v>4.3750000000000004E-3</v>
      </c>
      <c r="V166" s="31">
        <f>'AEO 2023 Table 49 Raw'!Y153</f>
        <v>4.6839999999999998E-3</v>
      </c>
      <c r="W166" s="31">
        <f>'AEO 2023 Table 49 Raw'!Z153</f>
        <v>5.0029999999999996E-3</v>
      </c>
      <c r="X166" s="31">
        <f>'AEO 2023 Table 49 Raw'!AA153</f>
        <v>5.3359999999999996E-3</v>
      </c>
      <c r="Y166" s="31">
        <f>'AEO 2023 Table 49 Raw'!AB153</f>
        <v>5.6810000000000003E-3</v>
      </c>
      <c r="Z166" s="31">
        <f>'AEO 2023 Table 49 Raw'!AC153</f>
        <v>6.0350000000000004E-3</v>
      </c>
      <c r="AA166" s="31">
        <f>'AEO 2023 Table 49 Raw'!AD153</f>
        <v>6.398E-3</v>
      </c>
      <c r="AB166" s="31">
        <f>'AEO 2023 Table 49 Raw'!AE153</f>
        <v>6.7710000000000001E-3</v>
      </c>
      <c r="AC166" s="31">
        <f>'AEO 2023 Table 49 Raw'!AF153</f>
        <v>7.1539999999999998E-3</v>
      </c>
      <c r="AD166" s="31">
        <f>'AEO 2023 Table 49 Raw'!AG153</f>
        <v>7.5510000000000004E-3</v>
      </c>
      <c r="AE166" s="31">
        <f>'AEO 2023 Table 49 Raw'!AH153</f>
        <v>7.9579999999999998E-3</v>
      </c>
      <c r="AF166" s="52" t="str">
        <f>'AEO 2023 Table 49 Raw'!AI153</f>
        <v>- -</v>
      </c>
    </row>
    <row r="167" spans="1:32" ht="15" customHeight="1">
      <c r="A167" s="8" t="s">
        <v>2176</v>
      </c>
      <c r="B167" s="28" t="s">
        <v>2039</v>
      </c>
      <c r="C167" s="31">
        <f>'AEO 2023 Table 49 Raw'!F154</f>
        <v>0</v>
      </c>
      <c r="D167" s="31">
        <f>'AEO 2023 Table 49 Raw'!G154</f>
        <v>0</v>
      </c>
      <c r="E167" s="31">
        <f>'AEO 2023 Table 49 Raw'!H154</f>
        <v>3.39E-4</v>
      </c>
      <c r="F167" s="31">
        <f>'AEO 2023 Table 49 Raw'!I154</f>
        <v>7.0500000000000001E-4</v>
      </c>
      <c r="G167" s="31">
        <f>'AEO 2023 Table 49 Raw'!J154</f>
        <v>1.0939999999999999E-3</v>
      </c>
      <c r="H167" s="31">
        <f>'AEO 2023 Table 49 Raw'!K154</f>
        <v>1.498E-3</v>
      </c>
      <c r="I167" s="31">
        <f>'AEO 2023 Table 49 Raw'!L154</f>
        <v>1.913E-3</v>
      </c>
      <c r="J167" s="31">
        <f>'AEO 2023 Table 49 Raw'!M154</f>
        <v>2.3310000000000002E-3</v>
      </c>
      <c r="K167" s="31">
        <f>'AEO 2023 Table 49 Raw'!N154</f>
        <v>2.7430000000000002E-3</v>
      </c>
      <c r="L167" s="31">
        <f>'AEO 2023 Table 49 Raw'!O154</f>
        <v>3.15E-3</v>
      </c>
      <c r="M167" s="31">
        <f>'AEO 2023 Table 49 Raw'!P154</f>
        <v>3.5609999999999999E-3</v>
      </c>
      <c r="N167" s="31">
        <f>'AEO 2023 Table 49 Raw'!Q154</f>
        <v>3.9750000000000002E-3</v>
      </c>
      <c r="O167" s="31">
        <f>'AEO 2023 Table 49 Raw'!R154</f>
        <v>4.3810000000000003E-3</v>
      </c>
      <c r="P167" s="31">
        <f>'AEO 2023 Table 49 Raw'!S154</f>
        <v>4.7840000000000001E-3</v>
      </c>
      <c r="Q167" s="31">
        <f>'AEO 2023 Table 49 Raw'!T154</f>
        <v>5.1879999999999999E-3</v>
      </c>
      <c r="R167" s="31">
        <f>'AEO 2023 Table 49 Raw'!U154</f>
        <v>5.5979999999999997E-3</v>
      </c>
      <c r="S167" s="31">
        <f>'AEO 2023 Table 49 Raw'!V154</f>
        <v>6.019E-3</v>
      </c>
      <c r="T167" s="31">
        <f>'AEO 2023 Table 49 Raw'!W154</f>
        <v>6.4510000000000001E-3</v>
      </c>
      <c r="U167" s="31">
        <f>'AEO 2023 Table 49 Raw'!X154</f>
        <v>6.8929999999999998E-3</v>
      </c>
      <c r="V167" s="31">
        <f>'AEO 2023 Table 49 Raw'!Y154</f>
        <v>7.3410000000000003E-3</v>
      </c>
      <c r="W167" s="31">
        <f>'AEO 2023 Table 49 Raw'!Z154</f>
        <v>7.7970000000000001E-3</v>
      </c>
      <c r="X167" s="31">
        <f>'AEO 2023 Table 49 Raw'!AA154</f>
        <v>8.2649999999999998E-3</v>
      </c>
      <c r="Y167" s="31">
        <f>'AEO 2023 Table 49 Raw'!AB154</f>
        <v>8.7449999999999993E-3</v>
      </c>
      <c r="Z167" s="31">
        <f>'AEO 2023 Table 49 Raw'!AC154</f>
        <v>9.2339999999999992E-3</v>
      </c>
      <c r="AA167" s="31">
        <f>'AEO 2023 Table 49 Raw'!AD154</f>
        <v>9.7330000000000003E-3</v>
      </c>
      <c r="AB167" s="31">
        <f>'AEO 2023 Table 49 Raw'!AE154</f>
        <v>1.0248E-2</v>
      </c>
      <c r="AC167" s="31">
        <f>'AEO 2023 Table 49 Raw'!AF154</f>
        <v>1.0784E-2</v>
      </c>
      <c r="AD167" s="31">
        <f>'AEO 2023 Table 49 Raw'!AG154</f>
        <v>1.1351999999999999E-2</v>
      </c>
      <c r="AE167" s="31">
        <f>'AEO 2023 Table 49 Raw'!AH154</f>
        <v>1.1953E-2</v>
      </c>
      <c r="AF167" s="52" t="str">
        <f>'AEO 2023 Table 49 Raw'!AI154</f>
        <v>- -</v>
      </c>
    </row>
    <row r="168" spans="1:32" ht="15" customHeight="1">
      <c r="A168" s="8" t="s">
        <v>2177</v>
      </c>
      <c r="B168" s="28" t="s">
        <v>2065</v>
      </c>
      <c r="C168" s="31">
        <f>'AEO 2023 Table 49 Raw'!F155</f>
        <v>5.2911479999999997</v>
      </c>
      <c r="D168" s="31">
        <f>'AEO 2023 Table 49 Raw'!G155</f>
        <v>5.3277859999999997</v>
      </c>
      <c r="E168" s="31">
        <f>'AEO 2023 Table 49 Raw'!H155</f>
        <v>5.361364</v>
      </c>
      <c r="F168" s="31">
        <f>'AEO 2023 Table 49 Raw'!I155</f>
        <v>5.4141409999999999</v>
      </c>
      <c r="G168" s="31">
        <f>'AEO 2023 Table 49 Raw'!J155</f>
        <v>5.4835739999999999</v>
      </c>
      <c r="H168" s="31">
        <f>'AEO 2023 Table 49 Raw'!K155</f>
        <v>5.5588680000000004</v>
      </c>
      <c r="I168" s="31">
        <f>'AEO 2023 Table 49 Raw'!L155</f>
        <v>5.6338869999999996</v>
      </c>
      <c r="J168" s="31">
        <f>'AEO 2023 Table 49 Raw'!M155</f>
        <v>5.6994319999999998</v>
      </c>
      <c r="K168" s="31">
        <f>'AEO 2023 Table 49 Raw'!N155</f>
        <v>5.7560359999999999</v>
      </c>
      <c r="L168" s="31">
        <f>'AEO 2023 Table 49 Raw'!O155</f>
        <v>5.8058969999999999</v>
      </c>
      <c r="M168" s="31">
        <f>'AEO 2023 Table 49 Raw'!P155</f>
        <v>5.8512890000000004</v>
      </c>
      <c r="N168" s="31">
        <f>'AEO 2023 Table 49 Raw'!Q155</f>
        <v>5.8883010000000002</v>
      </c>
      <c r="O168" s="31">
        <f>'AEO 2023 Table 49 Raw'!R155</f>
        <v>5.9090590000000001</v>
      </c>
      <c r="P168" s="31">
        <f>'AEO 2023 Table 49 Raw'!S155</f>
        <v>5.9270550000000002</v>
      </c>
      <c r="Q168" s="31">
        <f>'AEO 2023 Table 49 Raw'!T155</f>
        <v>5.9491949999999996</v>
      </c>
      <c r="R168" s="31">
        <f>'AEO 2023 Table 49 Raw'!U155</f>
        <v>5.9732479999999999</v>
      </c>
      <c r="S168" s="31">
        <f>'AEO 2023 Table 49 Raw'!V155</f>
        <v>5.9989850000000002</v>
      </c>
      <c r="T168" s="31">
        <f>'AEO 2023 Table 49 Raw'!W155</f>
        <v>6.018948</v>
      </c>
      <c r="U168" s="31">
        <f>'AEO 2023 Table 49 Raw'!X155</f>
        <v>6.0332739999999996</v>
      </c>
      <c r="V168" s="31">
        <f>'AEO 2023 Table 49 Raw'!Y155</f>
        <v>6.0349839999999997</v>
      </c>
      <c r="W168" s="31">
        <f>'AEO 2023 Table 49 Raw'!Z155</f>
        <v>6.0468520000000003</v>
      </c>
      <c r="X168" s="31">
        <f>'AEO 2023 Table 49 Raw'!AA155</f>
        <v>6.0650259999999996</v>
      </c>
      <c r="Y168" s="31">
        <f>'AEO 2023 Table 49 Raw'!AB155</f>
        <v>6.0898079999999997</v>
      </c>
      <c r="Z168" s="31">
        <f>'AEO 2023 Table 49 Raw'!AC155</f>
        <v>6.1137839999999999</v>
      </c>
      <c r="AA168" s="31">
        <f>'AEO 2023 Table 49 Raw'!AD155</f>
        <v>6.1291479999999998</v>
      </c>
      <c r="AB168" s="31">
        <f>'AEO 2023 Table 49 Raw'!AE155</f>
        <v>6.1377309999999996</v>
      </c>
      <c r="AC168" s="31">
        <f>'AEO 2023 Table 49 Raw'!AF155</f>
        <v>6.1415920000000002</v>
      </c>
      <c r="AD168" s="31">
        <f>'AEO 2023 Table 49 Raw'!AG155</f>
        <v>6.1392160000000002</v>
      </c>
      <c r="AE168" s="31">
        <f>'AEO 2023 Table 49 Raw'!AH155</f>
        <v>6.1293030000000002</v>
      </c>
      <c r="AF168" s="52">
        <f>'AEO 2023 Table 49 Raw'!AI155</f>
        <v>5.0000000000000001E-3</v>
      </c>
    </row>
    <row r="169" spans="1:32" ht="15" customHeight="1">
      <c r="A169" s="8" t="s">
        <v>2178</v>
      </c>
      <c r="B169" s="27" t="s">
        <v>2179</v>
      </c>
      <c r="C169" s="31">
        <f>'AEO 2023 Table 49 Raw'!F156</f>
        <v>13.625920000000001</v>
      </c>
      <c r="D169" s="31">
        <f>'AEO 2023 Table 49 Raw'!G156</f>
        <v>13.830966</v>
      </c>
      <c r="E169" s="31">
        <f>'AEO 2023 Table 49 Raw'!H156</f>
        <v>14.042211999999999</v>
      </c>
      <c r="F169" s="31">
        <f>'AEO 2023 Table 49 Raw'!I156</f>
        <v>14.298769</v>
      </c>
      <c r="G169" s="31">
        <f>'AEO 2023 Table 49 Raw'!J156</f>
        <v>14.586748999999999</v>
      </c>
      <c r="H169" s="31">
        <f>'AEO 2023 Table 49 Raw'!K156</f>
        <v>14.883342000000001</v>
      </c>
      <c r="I169" s="31">
        <f>'AEO 2023 Table 49 Raw'!L156</f>
        <v>15.179776</v>
      </c>
      <c r="J169" s="31">
        <f>'AEO 2023 Table 49 Raw'!M156</f>
        <v>15.460215</v>
      </c>
      <c r="K169" s="31">
        <f>'AEO 2023 Table 49 Raw'!N156</f>
        <v>15.724275</v>
      </c>
      <c r="L169" s="31">
        <f>'AEO 2023 Table 49 Raw'!O156</f>
        <v>15.96926</v>
      </c>
      <c r="M169" s="31">
        <f>'AEO 2023 Table 49 Raw'!P156</f>
        <v>16.215009999999999</v>
      </c>
      <c r="N169" s="31">
        <f>'AEO 2023 Table 49 Raw'!Q156</f>
        <v>16.438492</v>
      </c>
      <c r="O169" s="31">
        <f>'AEO 2023 Table 49 Raw'!R156</f>
        <v>16.629252999999999</v>
      </c>
      <c r="P169" s="31">
        <f>'AEO 2023 Table 49 Raw'!S156</f>
        <v>16.807797999999998</v>
      </c>
      <c r="Q169" s="31">
        <f>'AEO 2023 Table 49 Raw'!T156</f>
        <v>16.990765</v>
      </c>
      <c r="R169" s="31">
        <f>'AEO 2023 Table 49 Raw'!U156</f>
        <v>17.179614999999998</v>
      </c>
      <c r="S169" s="31">
        <f>'AEO 2023 Table 49 Raw'!V156</f>
        <v>17.374410999999998</v>
      </c>
      <c r="T169" s="31">
        <f>'AEO 2023 Table 49 Raw'!W156</f>
        <v>17.565836000000001</v>
      </c>
      <c r="U169" s="31">
        <f>'AEO 2023 Table 49 Raw'!X156</f>
        <v>17.747601</v>
      </c>
      <c r="V169" s="31">
        <f>'AEO 2023 Table 49 Raw'!Y156</f>
        <v>17.920214000000001</v>
      </c>
      <c r="W169" s="31">
        <f>'AEO 2023 Table 49 Raw'!Z156</f>
        <v>18.102879999999999</v>
      </c>
      <c r="X169" s="31">
        <f>'AEO 2023 Table 49 Raw'!AA156</f>
        <v>18.310333</v>
      </c>
      <c r="Y169" s="31">
        <f>'AEO 2023 Table 49 Raw'!AB156</f>
        <v>18.536829000000001</v>
      </c>
      <c r="Z169" s="31">
        <f>'AEO 2023 Table 49 Raw'!AC156</f>
        <v>18.754881000000001</v>
      </c>
      <c r="AA169" s="31">
        <f>'AEO 2023 Table 49 Raw'!AD156</f>
        <v>18.954508000000001</v>
      </c>
      <c r="AB169" s="31">
        <f>'AEO 2023 Table 49 Raw'!AE156</f>
        <v>19.148928000000002</v>
      </c>
      <c r="AC169" s="31">
        <f>'AEO 2023 Table 49 Raw'!AF156</f>
        <v>19.338676</v>
      </c>
      <c r="AD169" s="31">
        <f>'AEO 2023 Table 49 Raw'!AG156</f>
        <v>19.511382999999999</v>
      </c>
      <c r="AE169" s="31">
        <f>'AEO 2023 Table 49 Raw'!AH156</f>
        <v>19.669333000000002</v>
      </c>
      <c r="AF169" s="52">
        <f>'AEO 2023 Table 49 Raw'!AI156</f>
        <v>1.2999999999999999E-2</v>
      </c>
    </row>
    <row r="170" spans="1:32" ht="15" customHeight="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52"/>
    </row>
    <row r="171" spans="1:32" ht="15" customHeight="1">
      <c r="B171" s="27" t="s">
        <v>180</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52"/>
    </row>
    <row r="172" spans="1:32" ht="12" customHeight="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52"/>
    </row>
    <row r="173" spans="1:32" ht="15" customHeight="1">
      <c r="B173" s="27" t="s">
        <v>2111</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52"/>
    </row>
    <row r="174" spans="1:32" ht="15" customHeight="1">
      <c r="B174" s="27" t="s">
        <v>2022</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52"/>
    </row>
    <row r="175" spans="1:32" ht="15" customHeight="1">
      <c r="A175" s="8" t="s">
        <v>2180</v>
      </c>
      <c r="B175" s="28" t="s">
        <v>2024</v>
      </c>
      <c r="C175" s="31">
        <f>'AEO 2023 Table 49 Raw'!F160</f>
        <v>17.217651</v>
      </c>
      <c r="D175" s="31">
        <f>'AEO 2023 Table 49 Raw'!G160</f>
        <v>17.744102000000002</v>
      </c>
      <c r="E175" s="31">
        <f>'AEO 2023 Table 49 Raw'!H160</f>
        <v>18.613112999999998</v>
      </c>
      <c r="F175" s="31">
        <f>'AEO 2023 Table 49 Raw'!I160</f>
        <v>19.406454</v>
      </c>
      <c r="G175" s="31">
        <f>'AEO 2023 Table 49 Raw'!J160</f>
        <v>19.919450999999999</v>
      </c>
      <c r="H175" s="31">
        <f>'AEO 2023 Table 49 Raw'!K160</f>
        <v>20.357067000000001</v>
      </c>
      <c r="I175" s="31">
        <f>'AEO 2023 Table 49 Raw'!L160</f>
        <v>20.345766000000001</v>
      </c>
      <c r="J175" s="31">
        <f>'AEO 2023 Table 49 Raw'!M160</f>
        <v>20.365276000000001</v>
      </c>
      <c r="K175" s="31">
        <f>'AEO 2023 Table 49 Raw'!N160</f>
        <v>20.329483</v>
      </c>
      <c r="L175" s="31">
        <f>'AEO 2023 Table 49 Raw'!O160</f>
        <v>20.286487999999999</v>
      </c>
      <c r="M175" s="31">
        <f>'AEO 2023 Table 49 Raw'!P160</f>
        <v>20.227633000000001</v>
      </c>
      <c r="N175" s="31">
        <f>'AEO 2023 Table 49 Raw'!Q160</f>
        <v>20.160954</v>
      </c>
      <c r="O175" s="31">
        <f>'AEO 2023 Table 49 Raw'!R160</f>
        <v>20.104237000000001</v>
      </c>
      <c r="P175" s="31">
        <f>'AEO 2023 Table 49 Raw'!S160</f>
        <v>20.056694</v>
      </c>
      <c r="Q175" s="31">
        <f>'AEO 2023 Table 49 Raw'!T160</f>
        <v>20.015709000000001</v>
      </c>
      <c r="R175" s="31">
        <f>'AEO 2023 Table 49 Raw'!U160</f>
        <v>19.980319999999999</v>
      </c>
      <c r="S175" s="31">
        <f>'AEO 2023 Table 49 Raw'!V160</f>
        <v>19.946562</v>
      </c>
      <c r="T175" s="31">
        <f>'AEO 2023 Table 49 Raw'!W160</f>
        <v>19.921679000000001</v>
      </c>
      <c r="U175" s="31">
        <f>'AEO 2023 Table 49 Raw'!X160</f>
        <v>19.899581999999999</v>
      </c>
      <c r="V175" s="31">
        <f>'AEO 2023 Table 49 Raw'!Y160</f>
        <v>19.880113999999999</v>
      </c>
      <c r="W175" s="31">
        <f>'AEO 2023 Table 49 Raw'!Z160</f>
        <v>19.863033000000001</v>
      </c>
      <c r="X175" s="31">
        <f>'AEO 2023 Table 49 Raw'!AA160</f>
        <v>19.847951999999999</v>
      </c>
      <c r="Y175" s="31">
        <f>'AEO 2023 Table 49 Raw'!AB160</f>
        <v>19.834671</v>
      </c>
      <c r="Z175" s="31">
        <f>'AEO 2023 Table 49 Raw'!AC160</f>
        <v>19.822828000000001</v>
      </c>
      <c r="AA175" s="31">
        <f>'AEO 2023 Table 49 Raw'!AD160</f>
        <v>19.812082</v>
      </c>
      <c r="AB175" s="31">
        <f>'AEO 2023 Table 49 Raw'!AE160</f>
        <v>19.802446</v>
      </c>
      <c r="AC175" s="31">
        <f>'AEO 2023 Table 49 Raw'!AF160</f>
        <v>19.793932000000002</v>
      </c>
      <c r="AD175" s="31">
        <f>'AEO 2023 Table 49 Raw'!AG160</f>
        <v>19.786345000000001</v>
      </c>
      <c r="AE175" s="31">
        <f>'AEO 2023 Table 49 Raw'!AH160</f>
        <v>19.779591</v>
      </c>
      <c r="AF175" s="52">
        <f>'AEO 2023 Table 49 Raw'!AI160</f>
        <v>5.0000000000000001E-3</v>
      </c>
    </row>
    <row r="176" spans="1:32" ht="15" customHeight="1">
      <c r="A176" s="8" t="s">
        <v>2181</v>
      </c>
      <c r="B176" s="28" t="s">
        <v>2026</v>
      </c>
      <c r="C176" s="31">
        <f>'AEO 2023 Table 49 Raw'!F161</f>
        <v>12.602778000000001</v>
      </c>
      <c r="D176" s="31">
        <f>'AEO 2023 Table 49 Raw'!G161</f>
        <v>13.424471</v>
      </c>
      <c r="E176" s="31">
        <f>'AEO 2023 Table 49 Raw'!H161</f>
        <v>13.844147</v>
      </c>
      <c r="F176" s="31">
        <f>'AEO 2023 Table 49 Raw'!I161</f>
        <v>14.268711</v>
      </c>
      <c r="G176" s="31">
        <f>'AEO 2023 Table 49 Raw'!J161</f>
        <v>14.534000000000001</v>
      </c>
      <c r="H176" s="31">
        <f>'AEO 2023 Table 49 Raw'!K161</f>
        <v>14.870362999999999</v>
      </c>
      <c r="I176" s="31">
        <f>'AEO 2023 Table 49 Raw'!L161</f>
        <v>14.893618999999999</v>
      </c>
      <c r="J176" s="31">
        <f>'AEO 2023 Table 49 Raw'!M161</f>
        <v>14.980943</v>
      </c>
      <c r="K176" s="31">
        <f>'AEO 2023 Table 49 Raw'!N161</f>
        <v>15.045360000000001</v>
      </c>
      <c r="L176" s="31">
        <f>'AEO 2023 Table 49 Raw'!O161</f>
        <v>15.091772000000001</v>
      </c>
      <c r="M176" s="31">
        <f>'AEO 2023 Table 49 Raw'!P161</f>
        <v>15.092649</v>
      </c>
      <c r="N176" s="31">
        <f>'AEO 2023 Table 49 Raw'!Q161</f>
        <v>15.080295</v>
      </c>
      <c r="O176" s="31">
        <f>'AEO 2023 Table 49 Raw'!R161</f>
        <v>15.0722</v>
      </c>
      <c r="P176" s="31">
        <f>'AEO 2023 Table 49 Raw'!S161</f>
        <v>15.068865000000001</v>
      </c>
      <c r="Q176" s="31">
        <f>'AEO 2023 Table 49 Raw'!T161</f>
        <v>15.063532</v>
      </c>
      <c r="R176" s="31">
        <f>'AEO 2023 Table 49 Raw'!U161</f>
        <v>15.059089</v>
      </c>
      <c r="S176" s="31">
        <f>'AEO 2023 Table 49 Raw'!V161</f>
        <v>15.055775000000001</v>
      </c>
      <c r="T176" s="31">
        <f>'AEO 2023 Table 49 Raw'!W161</f>
        <v>15.053272</v>
      </c>
      <c r="U176" s="31">
        <f>'AEO 2023 Table 49 Raw'!X161</f>
        <v>15.051292999999999</v>
      </c>
      <c r="V176" s="31">
        <f>'AEO 2023 Table 49 Raw'!Y161</f>
        <v>14.504057</v>
      </c>
      <c r="W176" s="31">
        <f>'AEO 2023 Table 49 Raw'!Z161</f>
        <v>14.523482</v>
      </c>
      <c r="X176" s="31">
        <f>'AEO 2023 Table 49 Raw'!AA161</f>
        <v>14.552607999999999</v>
      </c>
      <c r="Y176" s="31">
        <f>'AEO 2023 Table 49 Raw'!AB161</f>
        <v>14.596041</v>
      </c>
      <c r="Z176" s="31">
        <f>'AEO 2023 Table 49 Raw'!AC161</f>
        <v>14.656158</v>
      </c>
      <c r="AA176" s="31">
        <f>'AEO 2023 Table 49 Raw'!AD161</f>
        <v>14.731966</v>
      </c>
      <c r="AB176" s="31">
        <f>'AEO 2023 Table 49 Raw'!AE161</f>
        <v>14.818673</v>
      </c>
      <c r="AC176" s="31">
        <f>'AEO 2023 Table 49 Raw'!AF161</f>
        <v>14.907721</v>
      </c>
      <c r="AD176" s="31">
        <f>'AEO 2023 Table 49 Raw'!AG161</f>
        <v>14.987799000000001</v>
      </c>
      <c r="AE176" s="31">
        <f>'AEO 2023 Table 49 Raw'!AH161</f>
        <v>15.053252000000001</v>
      </c>
      <c r="AF176" s="52">
        <f>'AEO 2023 Table 49 Raw'!AI161</f>
        <v>6.0000000000000001E-3</v>
      </c>
    </row>
    <row r="177" spans="1:32" ht="15" customHeight="1">
      <c r="A177" s="8" t="s">
        <v>2182</v>
      </c>
      <c r="B177" s="28" t="s">
        <v>1670</v>
      </c>
      <c r="C177" s="31">
        <f>'AEO 2023 Table 49 Raw'!F162</f>
        <v>12.370099</v>
      </c>
      <c r="D177" s="31">
        <f>'AEO 2023 Table 49 Raw'!G162</f>
        <v>12.423861</v>
      </c>
      <c r="E177" s="31">
        <f>'AEO 2023 Table 49 Raw'!H162</f>
        <v>12.629719</v>
      </c>
      <c r="F177" s="31">
        <f>'AEO 2023 Table 49 Raw'!I162</f>
        <v>12.777949</v>
      </c>
      <c r="G177" s="31">
        <f>'AEO 2023 Table 49 Raw'!J162</f>
        <v>12.891643</v>
      </c>
      <c r="H177" s="31">
        <f>'AEO 2023 Table 49 Raw'!K162</f>
        <v>13.075706</v>
      </c>
      <c r="I177" s="31">
        <f>'AEO 2023 Table 49 Raw'!L162</f>
        <v>13.197225</v>
      </c>
      <c r="J177" s="31">
        <f>'AEO 2023 Table 49 Raw'!M162</f>
        <v>13.404845999999999</v>
      </c>
      <c r="K177" s="31">
        <f>'AEO 2023 Table 49 Raw'!N162</f>
        <v>13.653918000000001</v>
      </c>
      <c r="L177" s="31">
        <f>'AEO 2023 Table 49 Raw'!O162</f>
        <v>13.885319000000001</v>
      </c>
      <c r="M177" s="31">
        <f>'AEO 2023 Table 49 Raw'!P162</f>
        <v>14.103802999999999</v>
      </c>
      <c r="N177" s="31">
        <f>'AEO 2023 Table 49 Raw'!Q162</f>
        <v>14.261164000000001</v>
      </c>
      <c r="O177" s="31">
        <f>'AEO 2023 Table 49 Raw'!R162</f>
        <v>14.349313</v>
      </c>
      <c r="P177" s="31">
        <f>'AEO 2023 Table 49 Raw'!S162</f>
        <v>14.374276999999999</v>
      </c>
      <c r="Q177" s="31">
        <f>'AEO 2023 Table 49 Raw'!T162</f>
        <v>14.390862</v>
      </c>
      <c r="R177" s="31">
        <f>'AEO 2023 Table 49 Raw'!U162</f>
        <v>14.392963999999999</v>
      </c>
      <c r="S177" s="31">
        <f>'AEO 2023 Table 49 Raw'!V162</f>
        <v>14.388192999999999</v>
      </c>
      <c r="T177" s="31">
        <f>'AEO 2023 Table 49 Raw'!W162</f>
        <v>14.383031000000001</v>
      </c>
      <c r="U177" s="31">
        <f>'AEO 2023 Table 49 Raw'!X162</f>
        <v>14.379376000000001</v>
      </c>
      <c r="V177" s="31">
        <f>'AEO 2023 Table 49 Raw'!Y162</f>
        <v>14.376702999999999</v>
      </c>
      <c r="W177" s="31">
        <f>'AEO 2023 Table 49 Raw'!Z162</f>
        <v>14.375076</v>
      </c>
      <c r="X177" s="31">
        <f>'AEO 2023 Table 49 Raw'!AA162</f>
        <v>14.373309000000001</v>
      </c>
      <c r="Y177" s="31">
        <f>'AEO 2023 Table 49 Raw'!AB162</f>
        <v>14.371249000000001</v>
      </c>
      <c r="Z177" s="31">
        <f>'AEO 2023 Table 49 Raw'!AC162</f>
        <v>14.369225999999999</v>
      </c>
      <c r="AA177" s="31">
        <f>'AEO 2023 Table 49 Raw'!AD162</f>
        <v>14.367286</v>
      </c>
      <c r="AB177" s="31">
        <f>'AEO 2023 Table 49 Raw'!AE162</f>
        <v>14.365677</v>
      </c>
      <c r="AC177" s="31">
        <f>'AEO 2023 Table 49 Raw'!AF162</f>
        <v>14.364300999999999</v>
      </c>
      <c r="AD177" s="31">
        <f>'AEO 2023 Table 49 Raw'!AG162</f>
        <v>14.363234</v>
      </c>
      <c r="AE177" s="31">
        <f>'AEO 2023 Table 49 Raw'!AH162</f>
        <v>14.362272000000001</v>
      </c>
      <c r="AF177" s="52">
        <f>'AEO 2023 Table 49 Raw'!AI162</f>
        <v>5.0000000000000001E-3</v>
      </c>
    </row>
    <row r="178" spans="1:32" ht="15" customHeight="1">
      <c r="A178" s="8" t="s">
        <v>2183</v>
      </c>
      <c r="B178" s="28" t="s">
        <v>2029</v>
      </c>
      <c r="C178" s="31">
        <f>'AEO 2023 Table 49 Raw'!F163</f>
        <v>12.486860999999999</v>
      </c>
      <c r="D178" s="31">
        <f>'AEO 2023 Table 49 Raw'!G163</f>
        <v>12.486860999999999</v>
      </c>
      <c r="E178" s="31">
        <f>'AEO 2023 Table 49 Raw'!H163</f>
        <v>12.486860999999999</v>
      </c>
      <c r="F178" s="31">
        <f>'AEO 2023 Table 49 Raw'!I163</f>
        <v>12.486860999999999</v>
      </c>
      <c r="G178" s="31">
        <f>'AEO 2023 Table 49 Raw'!J163</f>
        <v>12.486863</v>
      </c>
      <c r="H178" s="31">
        <f>'AEO 2023 Table 49 Raw'!K163</f>
        <v>12.486863</v>
      </c>
      <c r="I178" s="31">
        <f>'AEO 2023 Table 49 Raw'!L163</f>
        <v>12.486863</v>
      </c>
      <c r="J178" s="31">
        <f>'AEO 2023 Table 49 Raw'!M163</f>
        <v>12.486863</v>
      </c>
      <c r="K178" s="31">
        <f>'AEO 2023 Table 49 Raw'!N163</f>
        <v>12.48686</v>
      </c>
      <c r="L178" s="31">
        <f>'AEO 2023 Table 49 Raw'!O163</f>
        <v>12.486863</v>
      </c>
      <c r="M178" s="31">
        <f>'AEO 2023 Table 49 Raw'!P163</f>
        <v>12.486859000000001</v>
      </c>
      <c r="N178" s="31">
        <f>'AEO 2023 Table 49 Raw'!Q163</f>
        <v>12.486859000000001</v>
      </c>
      <c r="O178" s="31">
        <f>'AEO 2023 Table 49 Raw'!R163</f>
        <v>12.486859000000001</v>
      </c>
      <c r="P178" s="31">
        <f>'AEO 2023 Table 49 Raw'!S163</f>
        <v>12.486858</v>
      </c>
      <c r="Q178" s="31">
        <f>'AEO 2023 Table 49 Raw'!T163</f>
        <v>12.486863</v>
      </c>
      <c r="R178" s="31">
        <f>'AEO 2023 Table 49 Raw'!U163</f>
        <v>12.486863</v>
      </c>
      <c r="S178" s="31">
        <f>'AEO 2023 Table 49 Raw'!V163</f>
        <v>12.486863</v>
      </c>
      <c r="T178" s="31">
        <f>'AEO 2023 Table 49 Raw'!W163</f>
        <v>12.486860999999999</v>
      </c>
      <c r="U178" s="31">
        <f>'AEO 2023 Table 49 Raw'!X163</f>
        <v>12.486860999999999</v>
      </c>
      <c r="V178" s="31">
        <f>'AEO 2023 Table 49 Raw'!Y163</f>
        <v>12.486863</v>
      </c>
      <c r="W178" s="31">
        <f>'AEO 2023 Table 49 Raw'!Z163</f>
        <v>12.486860999999999</v>
      </c>
      <c r="X178" s="31">
        <f>'AEO 2023 Table 49 Raw'!AA163</f>
        <v>12.486864000000001</v>
      </c>
      <c r="Y178" s="31">
        <f>'AEO 2023 Table 49 Raw'!AB163</f>
        <v>12.486860999999999</v>
      </c>
      <c r="Z178" s="31">
        <f>'AEO 2023 Table 49 Raw'!AC163</f>
        <v>12.486860999999999</v>
      </c>
      <c r="AA178" s="31">
        <f>'AEO 2023 Table 49 Raw'!AD163</f>
        <v>12.48686</v>
      </c>
      <c r="AB178" s="31">
        <f>'AEO 2023 Table 49 Raw'!AE163</f>
        <v>12.486864000000001</v>
      </c>
      <c r="AC178" s="31">
        <f>'AEO 2023 Table 49 Raw'!AF163</f>
        <v>12.486863</v>
      </c>
      <c r="AD178" s="31">
        <f>'AEO 2023 Table 49 Raw'!AG163</f>
        <v>12.486864000000001</v>
      </c>
      <c r="AE178" s="31">
        <f>'AEO 2023 Table 49 Raw'!AH163</f>
        <v>12.486860999999999</v>
      </c>
      <c r="AF178" s="52">
        <f>'AEO 2023 Table 49 Raw'!AI163</f>
        <v>0</v>
      </c>
    </row>
    <row r="179" spans="1:32" ht="15" customHeight="1">
      <c r="A179" s="8" t="s">
        <v>2184</v>
      </c>
      <c r="B179" s="28" t="s">
        <v>2031</v>
      </c>
      <c r="C179" s="31">
        <f>'AEO 2023 Table 49 Raw'!F164</f>
        <v>12.856377999999999</v>
      </c>
      <c r="D179" s="31">
        <f>'AEO 2023 Table 49 Raw'!G164</f>
        <v>13.20093</v>
      </c>
      <c r="E179" s="31">
        <f>'AEO 2023 Table 49 Raw'!H164</f>
        <v>13.608930000000001</v>
      </c>
      <c r="F179" s="31">
        <f>'AEO 2023 Table 49 Raw'!I164</f>
        <v>14.025847000000001</v>
      </c>
      <c r="G179" s="31">
        <f>'AEO 2023 Table 49 Raw'!J164</f>
        <v>14.287955999999999</v>
      </c>
      <c r="H179" s="31">
        <f>'AEO 2023 Table 49 Raw'!K164</f>
        <v>14.621302</v>
      </c>
      <c r="I179" s="31">
        <f>'AEO 2023 Table 49 Raw'!L164</f>
        <v>14.646343</v>
      </c>
      <c r="J179" s="31">
        <f>'AEO 2023 Table 49 Raw'!M164</f>
        <v>14.734266999999999</v>
      </c>
      <c r="K179" s="31">
        <f>'AEO 2023 Table 49 Raw'!N164</f>
        <v>14.797757000000001</v>
      </c>
      <c r="L179" s="31">
        <f>'AEO 2023 Table 49 Raw'!O164</f>
        <v>14.841548</v>
      </c>
      <c r="M179" s="31">
        <f>'AEO 2023 Table 49 Raw'!P164</f>
        <v>14.838324</v>
      </c>
      <c r="N179" s="31">
        <f>'AEO 2023 Table 49 Raw'!Q164</f>
        <v>14.82273</v>
      </c>
      <c r="O179" s="31">
        <f>'AEO 2023 Table 49 Raw'!R164</f>
        <v>14.808649000000001</v>
      </c>
      <c r="P179" s="31">
        <f>'AEO 2023 Table 49 Raw'!S164</f>
        <v>14.801766000000001</v>
      </c>
      <c r="Q179" s="31">
        <f>'AEO 2023 Table 49 Raw'!T164</f>
        <v>14.794805999999999</v>
      </c>
      <c r="R179" s="31">
        <f>'AEO 2023 Table 49 Raw'!U164</f>
        <v>14.790613</v>
      </c>
      <c r="S179" s="31">
        <f>'AEO 2023 Table 49 Raw'!V164</f>
        <v>14.787017000000001</v>
      </c>
      <c r="T179" s="31">
        <f>'AEO 2023 Table 49 Raw'!W164</f>
        <v>14.783522</v>
      </c>
      <c r="U179" s="31">
        <f>'AEO 2023 Table 49 Raw'!X164</f>
        <v>14.781934</v>
      </c>
      <c r="V179" s="31">
        <f>'AEO 2023 Table 49 Raw'!Y164</f>
        <v>14.225555999999999</v>
      </c>
      <c r="W179" s="31">
        <f>'AEO 2023 Table 49 Raw'!Z164</f>
        <v>14.235229</v>
      </c>
      <c r="X179" s="31">
        <f>'AEO 2023 Table 49 Raw'!AA164</f>
        <v>14.265335</v>
      </c>
      <c r="Y179" s="31">
        <f>'AEO 2023 Table 49 Raw'!AB164</f>
        <v>14.310340999999999</v>
      </c>
      <c r="Z179" s="31">
        <f>'AEO 2023 Table 49 Raw'!AC164</f>
        <v>14.372424000000001</v>
      </c>
      <c r="AA179" s="31">
        <f>'AEO 2023 Table 49 Raw'!AD164</f>
        <v>14.450157000000001</v>
      </c>
      <c r="AB179" s="31">
        <f>'AEO 2023 Table 49 Raw'!AE164</f>
        <v>14.539440000000001</v>
      </c>
      <c r="AC179" s="31">
        <f>'AEO 2023 Table 49 Raw'!AF164</f>
        <v>14.631843</v>
      </c>
      <c r="AD179" s="31">
        <f>'AEO 2023 Table 49 Raw'!AG164</f>
        <v>14.715491</v>
      </c>
      <c r="AE179" s="31">
        <f>'AEO 2023 Table 49 Raw'!AH164</f>
        <v>14.784141</v>
      </c>
      <c r="AF179" s="52">
        <f>'AEO 2023 Table 49 Raw'!AI164</f>
        <v>5.0000000000000001E-3</v>
      </c>
    </row>
    <row r="180" spans="1:32" ht="15" customHeight="1">
      <c r="A180" s="8" t="s">
        <v>2185</v>
      </c>
      <c r="B180" s="28" t="s">
        <v>2033</v>
      </c>
      <c r="C180" s="31">
        <f>'AEO 2023 Table 49 Raw'!F165</f>
        <v>27.219131000000001</v>
      </c>
      <c r="D180" s="31">
        <f>'AEO 2023 Table 49 Raw'!G165</f>
        <v>27.246206000000001</v>
      </c>
      <c r="E180" s="31">
        <f>'AEO 2023 Table 49 Raw'!H165</f>
        <v>27.281479000000001</v>
      </c>
      <c r="F180" s="31">
        <f>'AEO 2023 Table 49 Raw'!I165</f>
        <v>27.325984999999999</v>
      </c>
      <c r="G180" s="31">
        <f>'AEO 2023 Table 49 Raw'!J165</f>
        <v>27.380227999999999</v>
      </c>
      <c r="H180" s="31">
        <f>'AEO 2023 Table 49 Raw'!K165</f>
        <v>27.443396</v>
      </c>
      <c r="I180" s="31">
        <f>'AEO 2023 Table 49 Raw'!L165</f>
        <v>27.474347999999999</v>
      </c>
      <c r="J180" s="31">
        <f>'AEO 2023 Table 49 Raw'!M165</f>
        <v>27.529593999999999</v>
      </c>
      <c r="K180" s="31">
        <f>'AEO 2023 Table 49 Raw'!N165</f>
        <v>27.582577000000001</v>
      </c>
      <c r="L180" s="31">
        <f>'AEO 2023 Table 49 Raw'!O165</f>
        <v>27.631516000000001</v>
      </c>
      <c r="M180" s="31">
        <f>'AEO 2023 Table 49 Raw'!P165</f>
        <v>27.674510999999999</v>
      </c>
      <c r="N180" s="31">
        <f>'AEO 2023 Table 49 Raw'!Q165</f>
        <v>27.700320999999999</v>
      </c>
      <c r="O180" s="31">
        <f>'AEO 2023 Table 49 Raw'!R165</f>
        <v>27.708849000000001</v>
      </c>
      <c r="P180" s="31">
        <f>'AEO 2023 Table 49 Raw'!S165</f>
        <v>27.716260999999999</v>
      </c>
      <c r="Q180" s="31">
        <f>'AEO 2023 Table 49 Raw'!T165</f>
        <v>27.722021000000002</v>
      </c>
      <c r="R180" s="31">
        <f>'AEO 2023 Table 49 Raw'!U165</f>
        <v>27.722662</v>
      </c>
      <c r="S180" s="31">
        <f>'AEO 2023 Table 49 Raw'!V165</f>
        <v>27.722632999999998</v>
      </c>
      <c r="T180" s="31">
        <f>'AEO 2023 Table 49 Raw'!W165</f>
        <v>27.722607</v>
      </c>
      <c r="U180" s="31">
        <f>'AEO 2023 Table 49 Raw'!X165</f>
        <v>27.722588999999999</v>
      </c>
      <c r="V180" s="31">
        <f>'AEO 2023 Table 49 Raw'!Y165</f>
        <v>27.722577999999999</v>
      </c>
      <c r="W180" s="31">
        <f>'AEO 2023 Table 49 Raw'!Z165</f>
        <v>27.722567000000002</v>
      </c>
      <c r="X180" s="31">
        <f>'AEO 2023 Table 49 Raw'!AA165</f>
        <v>27.722564999999999</v>
      </c>
      <c r="Y180" s="31">
        <f>'AEO 2023 Table 49 Raw'!AB165</f>
        <v>27.722549000000001</v>
      </c>
      <c r="Z180" s="31">
        <f>'AEO 2023 Table 49 Raw'!AC165</f>
        <v>27.722548</v>
      </c>
      <c r="AA180" s="31">
        <f>'AEO 2023 Table 49 Raw'!AD165</f>
        <v>27.722542000000001</v>
      </c>
      <c r="AB180" s="31">
        <f>'AEO 2023 Table 49 Raw'!AE165</f>
        <v>27.722548</v>
      </c>
      <c r="AC180" s="31">
        <f>'AEO 2023 Table 49 Raw'!AF165</f>
        <v>27.722542000000001</v>
      </c>
      <c r="AD180" s="31">
        <f>'AEO 2023 Table 49 Raw'!AG165</f>
        <v>27.722542000000001</v>
      </c>
      <c r="AE180" s="31">
        <f>'AEO 2023 Table 49 Raw'!AH165</f>
        <v>27.722532000000001</v>
      </c>
      <c r="AF180" s="52">
        <f>'AEO 2023 Table 49 Raw'!AI165</f>
        <v>1E-3</v>
      </c>
    </row>
    <row r="181" spans="1:32" ht="12" customHeight="1">
      <c r="A181" s="8" t="s">
        <v>2186</v>
      </c>
      <c r="B181" s="28" t="s">
        <v>2035</v>
      </c>
      <c r="C181" s="31">
        <f>'AEO 2023 Table 49 Raw'!F166</f>
        <v>0</v>
      </c>
      <c r="D181" s="31">
        <f>'AEO 2023 Table 49 Raw'!G166</f>
        <v>23.149602999999999</v>
      </c>
      <c r="E181" s="31">
        <f>'AEO 2023 Table 49 Raw'!H166</f>
        <v>23.792294999999999</v>
      </c>
      <c r="F181" s="31">
        <f>'AEO 2023 Table 49 Raw'!I166</f>
        <v>24.200839999999999</v>
      </c>
      <c r="G181" s="31">
        <f>'AEO 2023 Table 49 Raw'!J166</f>
        <v>24.605046999999999</v>
      </c>
      <c r="H181" s="31">
        <f>'AEO 2023 Table 49 Raw'!K166</f>
        <v>25.171638000000002</v>
      </c>
      <c r="I181" s="31">
        <f>'AEO 2023 Table 49 Raw'!L166</f>
        <v>25.638380000000002</v>
      </c>
      <c r="J181" s="31">
        <f>'AEO 2023 Table 49 Raw'!M166</f>
        <v>26.350712000000001</v>
      </c>
      <c r="K181" s="31">
        <f>'AEO 2023 Table 49 Raw'!N166</f>
        <v>27.125641000000002</v>
      </c>
      <c r="L181" s="31">
        <f>'AEO 2023 Table 49 Raw'!O166</f>
        <v>27.895655000000001</v>
      </c>
      <c r="M181" s="31">
        <f>'AEO 2023 Table 49 Raw'!P166</f>
        <v>28.569617999999998</v>
      </c>
      <c r="N181" s="31">
        <f>'AEO 2023 Table 49 Raw'!Q166</f>
        <v>28.919391999999998</v>
      </c>
      <c r="O181" s="31">
        <f>'AEO 2023 Table 49 Raw'!R166</f>
        <v>29.067191999999999</v>
      </c>
      <c r="P181" s="31">
        <f>'AEO 2023 Table 49 Raw'!S166</f>
        <v>29.093648999999999</v>
      </c>
      <c r="Q181" s="31">
        <f>'AEO 2023 Table 49 Raw'!T166</f>
        <v>29.114096</v>
      </c>
      <c r="R181" s="31">
        <f>'AEO 2023 Table 49 Raw'!U166</f>
        <v>29.116447000000001</v>
      </c>
      <c r="S181" s="31">
        <f>'AEO 2023 Table 49 Raw'!V166</f>
        <v>29.109842</v>
      </c>
      <c r="T181" s="31">
        <f>'AEO 2023 Table 49 Raw'!W166</f>
        <v>29.103829999999999</v>
      </c>
      <c r="U181" s="31">
        <f>'AEO 2023 Table 49 Raw'!X166</f>
        <v>29.098240000000001</v>
      </c>
      <c r="V181" s="31">
        <f>'AEO 2023 Table 49 Raw'!Y166</f>
        <v>29.093197</v>
      </c>
      <c r="W181" s="31">
        <f>'AEO 2023 Table 49 Raw'!Z166</f>
        <v>29.089124999999999</v>
      </c>
      <c r="X181" s="31">
        <f>'AEO 2023 Table 49 Raw'!AA166</f>
        <v>29.085042999999999</v>
      </c>
      <c r="Y181" s="31">
        <f>'AEO 2023 Table 49 Raw'!AB166</f>
        <v>29.081071999999999</v>
      </c>
      <c r="Z181" s="31">
        <f>'AEO 2023 Table 49 Raw'!AC166</f>
        <v>29.077499</v>
      </c>
      <c r="AA181" s="31">
        <f>'AEO 2023 Table 49 Raw'!AD166</f>
        <v>29.074244</v>
      </c>
      <c r="AB181" s="31">
        <f>'AEO 2023 Table 49 Raw'!AE166</f>
        <v>29.071300999999998</v>
      </c>
      <c r="AC181" s="31">
        <f>'AEO 2023 Table 49 Raw'!AF166</f>
        <v>29.068680000000001</v>
      </c>
      <c r="AD181" s="31">
        <f>'AEO 2023 Table 49 Raw'!AG166</f>
        <v>29.066320000000001</v>
      </c>
      <c r="AE181" s="31">
        <f>'AEO 2023 Table 49 Raw'!AH166</f>
        <v>29.064229999999998</v>
      </c>
      <c r="AF181" s="52" t="str">
        <f>'AEO 2023 Table 49 Raw'!AI166</f>
        <v>- -</v>
      </c>
    </row>
    <row r="182" spans="1:32" ht="12" customHeight="1">
      <c r="A182" s="8" t="s">
        <v>2187</v>
      </c>
      <c r="B182" s="28" t="s">
        <v>2037</v>
      </c>
      <c r="C182" s="31">
        <f>'AEO 2023 Table 49 Raw'!F167</f>
        <v>0</v>
      </c>
      <c r="D182" s="31">
        <f>'AEO 2023 Table 49 Raw'!G167</f>
        <v>18.966135000000001</v>
      </c>
      <c r="E182" s="31">
        <f>'AEO 2023 Table 49 Raw'!H167</f>
        <v>19.217065999999999</v>
      </c>
      <c r="F182" s="31">
        <f>'AEO 2023 Table 49 Raw'!I167</f>
        <v>19.464846000000001</v>
      </c>
      <c r="G182" s="31">
        <f>'AEO 2023 Table 49 Raw'!J167</f>
        <v>19.583196999999998</v>
      </c>
      <c r="H182" s="31">
        <f>'AEO 2023 Table 49 Raw'!K167</f>
        <v>19.765567999999998</v>
      </c>
      <c r="I182" s="31">
        <f>'AEO 2023 Table 49 Raw'!L167</f>
        <v>19.883178999999998</v>
      </c>
      <c r="J182" s="31">
        <f>'AEO 2023 Table 49 Raw'!M167</f>
        <v>20.084596999999999</v>
      </c>
      <c r="K182" s="31">
        <f>'AEO 2023 Table 49 Raw'!N167</f>
        <v>20.313245999999999</v>
      </c>
      <c r="L182" s="31">
        <f>'AEO 2023 Table 49 Raw'!O167</f>
        <v>20.535800999999999</v>
      </c>
      <c r="M182" s="31">
        <f>'AEO 2023 Table 49 Raw'!P167</f>
        <v>20.723002999999999</v>
      </c>
      <c r="N182" s="31">
        <f>'AEO 2023 Table 49 Raw'!Q167</f>
        <v>20.855868999999998</v>
      </c>
      <c r="O182" s="31">
        <f>'AEO 2023 Table 49 Raw'!R167</f>
        <v>20.952625000000001</v>
      </c>
      <c r="P182" s="31">
        <f>'AEO 2023 Table 49 Raw'!S167</f>
        <v>20.993577999999999</v>
      </c>
      <c r="Q182" s="31">
        <f>'AEO 2023 Table 49 Raw'!T167</f>
        <v>21.033982999999999</v>
      </c>
      <c r="R182" s="31">
        <f>'AEO 2023 Table 49 Raw'!U167</f>
        <v>21.055209999999999</v>
      </c>
      <c r="S182" s="31">
        <f>'AEO 2023 Table 49 Raw'!V167</f>
        <v>21.058744000000001</v>
      </c>
      <c r="T182" s="31">
        <f>'AEO 2023 Table 49 Raw'!W167</f>
        <v>21.054012</v>
      </c>
      <c r="U182" s="31">
        <f>'AEO 2023 Table 49 Raw'!X167</f>
        <v>21.050003</v>
      </c>
      <c r="V182" s="31">
        <f>'AEO 2023 Table 49 Raw'!Y167</f>
        <v>21.046147999999999</v>
      </c>
      <c r="W182" s="31">
        <f>'AEO 2023 Table 49 Raw'!Z167</f>
        <v>21.043344000000001</v>
      </c>
      <c r="X182" s="31">
        <f>'AEO 2023 Table 49 Raw'!AA167</f>
        <v>21.040512</v>
      </c>
      <c r="Y182" s="31">
        <f>'AEO 2023 Table 49 Raw'!AB167</f>
        <v>21.038179</v>
      </c>
      <c r="Z182" s="31">
        <f>'AEO 2023 Table 49 Raw'!AC167</f>
        <v>21.036017999999999</v>
      </c>
      <c r="AA182" s="31">
        <f>'AEO 2023 Table 49 Raw'!AD167</f>
        <v>21.033674000000001</v>
      </c>
      <c r="AB182" s="31">
        <f>'AEO 2023 Table 49 Raw'!AE167</f>
        <v>21.031624000000001</v>
      </c>
      <c r="AC182" s="31">
        <f>'AEO 2023 Table 49 Raw'!AF167</f>
        <v>21.030093999999998</v>
      </c>
      <c r="AD182" s="31">
        <f>'AEO 2023 Table 49 Raw'!AG167</f>
        <v>21.028852000000001</v>
      </c>
      <c r="AE182" s="31">
        <f>'AEO 2023 Table 49 Raw'!AH167</f>
        <v>21.027874000000001</v>
      </c>
      <c r="AF182" s="52" t="str">
        <f>'AEO 2023 Table 49 Raw'!AI167</f>
        <v>- -</v>
      </c>
    </row>
    <row r="183" spans="1:32" ht="15" customHeight="1">
      <c r="A183" s="8" t="s">
        <v>2188</v>
      </c>
      <c r="B183" s="28" t="s">
        <v>2039</v>
      </c>
      <c r="C183" s="31">
        <f>'AEO 2023 Table 49 Raw'!F168</f>
        <v>0</v>
      </c>
      <c r="D183" s="31">
        <f>'AEO 2023 Table 49 Raw'!G168</f>
        <v>0</v>
      </c>
      <c r="E183" s="31">
        <f>'AEO 2023 Table 49 Raw'!H168</f>
        <v>18.589188</v>
      </c>
      <c r="F183" s="31">
        <f>'AEO 2023 Table 49 Raw'!I168</f>
        <v>16.244858000000001</v>
      </c>
      <c r="G183" s="31">
        <f>'AEO 2023 Table 49 Raw'!J168</f>
        <v>16.244858000000001</v>
      </c>
      <c r="H183" s="31">
        <f>'AEO 2023 Table 49 Raw'!K168</f>
        <v>16.244858000000001</v>
      </c>
      <c r="I183" s="31">
        <f>'AEO 2023 Table 49 Raw'!L168</f>
        <v>16.244858000000001</v>
      </c>
      <c r="J183" s="31">
        <f>'AEO 2023 Table 49 Raw'!M168</f>
        <v>16.244858000000001</v>
      </c>
      <c r="K183" s="31">
        <f>'AEO 2023 Table 49 Raw'!N168</f>
        <v>16.244858000000001</v>
      </c>
      <c r="L183" s="31">
        <f>'AEO 2023 Table 49 Raw'!O168</f>
        <v>16.244858000000001</v>
      </c>
      <c r="M183" s="31">
        <f>'AEO 2023 Table 49 Raw'!P168</f>
        <v>16.244858000000001</v>
      </c>
      <c r="N183" s="31">
        <f>'AEO 2023 Table 49 Raw'!Q168</f>
        <v>16.244858000000001</v>
      </c>
      <c r="O183" s="31">
        <f>'AEO 2023 Table 49 Raw'!R168</f>
        <v>16.244858000000001</v>
      </c>
      <c r="P183" s="31">
        <f>'AEO 2023 Table 49 Raw'!S168</f>
        <v>16.244858000000001</v>
      </c>
      <c r="Q183" s="31">
        <f>'AEO 2023 Table 49 Raw'!T168</f>
        <v>16.244858000000001</v>
      </c>
      <c r="R183" s="31">
        <f>'AEO 2023 Table 49 Raw'!U168</f>
        <v>16.244858000000001</v>
      </c>
      <c r="S183" s="31">
        <f>'AEO 2023 Table 49 Raw'!V168</f>
        <v>16.244858000000001</v>
      </c>
      <c r="T183" s="31">
        <f>'AEO 2023 Table 49 Raw'!W168</f>
        <v>16.244858000000001</v>
      </c>
      <c r="U183" s="31">
        <f>'AEO 2023 Table 49 Raw'!X168</f>
        <v>16.244858000000001</v>
      </c>
      <c r="V183" s="31">
        <f>'AEO 2023 Table 49 Raw'!Y168</f>
        <v>16.244858000000001</v>
      </c>
      <c r="W183" s="31">
        <f>'AEO 2023 Table 49 Raw'!Z168</f>
        <v>16.244858000000001</v>
      </c>
      <c r="X183" s="31">
        <f>'AEO 2023 Table 49 Raw'!AA168</f>
        <v>16.244858000000001</v>
      </c>
      <c r="Y183" s="31">
        <f>'AEO 2023 Table 49 Raw'!AB168</f>
        <v>16.244858000000001</v>
      </c>
      <c r="Z183" s="31">
        <f>'AEO 2023 Table 49 Raw'!AC168</f>
        <v>16.244858000000001</v>
      </c>
      <c r="AA183" s="31">
        <f>'AEO 2023 Table 49 Raw'!AD168</f>
        <v>16.244858000000001</v>
      </c>
      <c r="AB183" s="31">
        <f>'AEO 2023 Table 49 Raw'!AE168</f>
        <v>16.244858000000001</v>
      </c>
      <c r="AC183" s="31">
        <f>'AEO 2023 Table 49 Raw'!AF168</f>
        <v>16.244858000000001</v>
      </c>
      <c r="AD183" s="31">
        <f>'AEO 2023 Table 49 Raw'!AG168</f>
        <v>16.244858000000001</v>
      </c>
      <c r="AE183" s="31">
        <f>'AEO 2023 Table 49 Raw'!AH168</f>
        <v>16.244858000000001</v>
      </c>
      <c r="AF183" s="52" t="str">
        <f>'AEO 2023 Table 49 Raw'!AI168</f>
        <v>- -</v>
      </c>
    </row>
    <row r="184" spans="1:32" ht="15" customHeight="1">
      <c r="A184" s="8" t="s">
        <v>2189</v>
      </c>
      <c r="B184" s="28" t="s">
        <v>2122</v>
      </c>
      <c r="C184" s="31">
        <f>'AEO 2023 Table 49 Raw'!F169</f>
        <v>15.490895999999999</v>
      </c>
      <c r="D184" s="31">
        <f>'AEO 2023 Table 49 Raw'!G169</f>
        <v>16.166305999999999</v>
      </c>
      <c r="E184" s="31">
        <f>'AEO 2023 Table 49 Raw'!H169</f>
        <v>16.862936000000001</v>
      </c>
      <c r="F184" s="31">
        <f>'AEO 2023 Table 49 Raw'!I169</f>
        <v>17.517621999999999</v>
      </c>
      <c r="G184" s="31">
        <f>'AEO 2023 Table 49 Raw'!J169</f>
        <v>17.939973999999999</v>
      </c>
      <c r="H184" s="31">
        <f>'AEO 2023 Table 49 Raw'!K169</f>
        <v>18.351084</v>
      </c>
      <c r="I184" s="31">
        <f>'AEO 2023 Table 49 Raw'!L169</f>
        <v>18.363810999999998</v>
      </c>
      <c r="J184" s="31">
        <f>'AEO 2023 Table 49 Raw'!M169</f>
        <v>18.421906</v>
      </c>
      <c r="K184" s="31">
        <f>'AEO 2023 Table 49 Raw'!N169</f>
        <v>18.436741000000001</v>
      </c>
      <c r="L184" s="31">
        <f>'AEO 2023 Table 49 Raw'!O169</f>
        <v>18.438327999999998</v>
      </c>
      <c r="M184" s="31">
        <f>'AEO 2023 Table 49 Raw'!P169</f>
        <v>18.410077999999999</v>
      </c>
      <c r="N184" s="31">
        <f>'AEO 2023 Table 49 Raw'!Q169</f>
        <v>18.370756</v>
      </c>
      <c r="O184" s="31">
        <f>'AEO 2023 Table 49 Raw'!R169</f>
        <v>18.338426999999999</v>
      </c>
      <c r="P184" s="31">
        <f>'AEO 2023 Table 49 Raw'!S169</f>
        <v>18.312878000000001</v>
      </c>
      <c r="Q184" s="31">
        <f>'AEO 2023 Table 49 Raw'!T169</f>
        <v>18.289845</v>
      </c>
      <c r="R184" s="31">
        <f>'AEO 2023 Table 49 Raw'!U169</f>
        <v>18.270005999999999</v>
      </c>
      <c r="S184" s="31">
        <f>'AEO 2023 Table 49 Raw'!V169</f>
        <v>18.251180999999999</v>
      </c>
      <c r="T184" s="31">
        <f>'AEO 2023 Table 49 Raw'!W169</f>
        <v>18.237627</v>
      </c>
      <c r="U184" s="31">
        <f>'AEO 2023 Table 49 Raw'!X169</f>
        <v>18.225670000000001</v>
      </c>
      <c r="V184" s="31">
        <f>'AEO 2023 Table 49 Raw'!Y169</f>
        <v>17.98377</v>
      </c>
      <c r="W184" s="31">
        <f>'AEO 2023 Table 49 Raw'!Z169</f>
        <v>17.984095</v>
      </c>
      <c r="X184" s="31">
        <f>'AEO 2023 Table 49 Raw'!AA169</f>
        <v>17.989407</v>
      </c>
      <c r="Y184" s="31">
        <f>'AEO 2023 Table 49 Raw'!AB169</f>
        <v>18.001579</v>
      </c>
      <c r="Z184" s="31">
        <f>'AEO 2023 Table 49 Raw'!AC169</f>
        <v>18.021345</v>
      </c>
      <c r="AA184" s="31">
        <f>'AEO 2023 Table 49 Raw'!AD169</f>
        <v>18.048006000000001</v>
      </c>
      <c r="AB184" s="31">
        <f>'AEO 2023 Table 49 Raw'!AE169</f>
        <v>18.079432000000001</v>
      </c>
      <c r="AC184" s="31">
        <f>'AEO 2023 Table 49 Raw'!AF169</f>
        <v>18.112024000000002</v>
      </c>
      <c r="AD184" s="31">
        <f>'AEO 2023 Table 49 Raw'!AG169</f>
        <v>18.141033</v>
      </c>
      <c r="AE184" s="31">
        <f>'AEO 2023 Table 49 Raw'!AH169</f>
        <v>18.164223</v>
      </c>
      <c r="AF184" s="52">
        <f>'AEO 2023 Table 49 Raw'!AI169</f>
        <v>6.0000000000000001E-3</v>
      </c>
    </row>
    <row r="185" spans="1:32" ht="15" customHeight="1">
      <c r="B185" s="27" t="s">
        <v>2042</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52"/>
    </row>
    <row r="186" spans="1:32" ht="15" customHeight="1">
      <c r="A186" s="8" t="s">
        <v>2190</v>
      </c>
      <c r="B186" s="28" t="s">
        <v>2024</v>
      </c>
      <c r="C186" s="31">
        <f>'AEO 2023 Table 49 Raw'!F171</f>
        <v>10.573097000000001</v>
      </c>
      <c r="D186" s="31">
        <f>'AEO 2023 Table 49 Raw'!G171</f>
        <v>11.142481999999999</v>
      </c>
      <c r="E186" s="31">
        <f>'AEO 2023 Table 49 Raw'!H171</f>
        <v>11.550675</v>
      </c>
      <c r="F186" s="31">
        <f>'AEO 2023 Table 49 Raw'!I171</f>
        <v>11.977062999999999</v>
      </c>
      <c r="G186" s="31">
        <f>'AEO 2023 Table 49 Raw'!J171</f>
        <v>12.422694</v>
      </c>
      <c r="H186" s="31">
        <f>'AEO 2023 Table 49 Raw'!K171</f>
        <v>12.829067</v>
      </c>
      <c r="I186" s="31">
        <f>'AEO 2023 Table 49 Raw'!L171</f>
        <v>12.983183</v>
      </c>
      <c r="J186" s="31">
        <f>'AEO 2023 Table 49 Raw'!M171</f>
        <v>13.298928</v>
      </c>
      <c r="K186" s="31">
        <f>'AEO 2023 Table 49 Raw'!N171</f>
        <v>13.580273999999999</v>
      </c>
      <c r="L186" s="31">
        <f>'AEO 2023 Table 49 Raw'!O171</f>
        <v>13.839663</v>
      </c>
      <c r="M186" s="31">
        <f>'AEO 2023 Table 49 Raw'!P171</f>
        <v>13.962664</v>
      </c>
      <c r="N186" s="31">
        <f>'AEO 2023 Table 49 Raw'!Q171</f>
        <v>13.93507</v>
      </c>
      <c r="O186" s="31">
        <f>'AEO 2023 Table 49 Raw'!R171</f>
        <v>13.911441999999999</v>
      </c>
      <c r="P186" s="31">
        <f>'AEO 2023 Table 49 Raw'!S171</f>
        <v>13.891622999999999</v>
      </c>
      <c r="Q186" s="31">
        <f>'AEO 2023 Table 49 Raw'!T171</f>
        <v>13.875118000000001</v>
      </c>
      <c r="R186" s="31">
        <f>'AEO 2023 Table 49 Raw'!U171</f>
        <v>13.861440999999999</v>
      </c>
      <c r="S186" s="31">
        <f>'AEO 2023 Table 49 Raw'!V171</f>
        <v>13.850263999999999</v>
      </c>
      <c r="T186" s="31">
        <f>'AEO 2023 Table 49 Raw'!W171</f>
        <v>13.841043000000001</v>
      </c>
      <c r="U186" s="31">
        <f>'AEO 2023 Table 49 Raw'!X171</f>
        <v>13.833132000000001</v>
      </c>
      <c r="V186" s="31">
        <f>'AEO 2023 Table 49 Raw'!Y171</f>
        <v>13.826354</v>
      </c>
      <c r="W186" s="31">
        <f>'AEO 2023 Table 49 Raw'!Z171</f>
        <v>13.820491000000001</v>
      </c>
      <c r="X186" s="31">
        <f>'AEO 2023 Table 49 Raw'!AA171</f>
        <v>13.815535000000001</v>
      </c>
      <c r="Y186" s="31">
        <f>'AEO 2023 Table 49 Raw'!AB171</f>
        <v>13.811344</v>
      </c>
      <c r="Z186" s="31">
        <f>'AEO 2023 Table 49 Raw'!AC171</f>
        <v>13.807777</v>
      </c>
      <c r="AA186" s="31">
        <f>'AEO 2023 Table 49 Raw'!AD171</f>
        <v>13.804619000000001</v>
      </c>
      <c r="AB186" s="31">
        <f>'AEO 2023 Table 49 Raw'!AE171</f>
        <v>13.801878</v>
      </c>
      <c r="AC186" s="31">
        <f>'AEO 2023 Table 49 Raw'!AF171</f>
        <v>13.799593</v>
      </c>
      <c r="AD186" s="31">
        <f>'AEO 2023 Table 49 Raw'!AG171</f>
        <v>13.797670999999999</v>
      </c>
      <c r="AE186" s="31">
        <f>'AEO 2023 Table 49 Raw'!AH171</f>
        <v>13.796167000000001</v>
      </c>
      <c r="AF186" s="52">
        <f>'AEO 2023 Table 49 Raw'!AI171</f>
        <v>0.01</v>
      </c>
    </row>
    <row r="187" spans="1:32" ht="15" customHeight="1">
      <c r="A187" s="8" t="s">
        <v>2191</v>
      </c>
      <c r="B187" s="28" t="s">
        <v>2026</v>
      </c>
      <c r="C187" s="31">
        <f>'AEO 2023 Table 49 Raw'!F172</f>
        <v>7.5891770000000003</v>
      </c>
      <c r="D187" s="31">
        <f>'AEO 2023 Table 49 Raw'!G172</f>
        <v>7.6523339999999997</v>
      </c>
      <c r="E187" s="31">
        <f>'AEO 2023 Table 49 Raw'!H172</f>
        <v>7.8744550000000002</v>
      </c>
      <c r="F187" s="31">
        <f>'AEO 2023 Table 49 Raw'!I172</f>
        <v>8.1242289999999997</v>
      </c>
      <c r="G187" s="31">
        <f>'AEO 2023 Table 49 Raw'!J172</f>
        <v>8.3943469999999998</v>
      </c>
      <c r="H187" s="31">
        <f>'AEO 2023 Table 49 Raw'!K172</f>
        <v>8.6589279999999995</v>
      </c>
      <c r="I187" s="31">
        <f>'AEO 2023 Table 49 Raw'!L172</f>
        <v>8.7443919999999995</v>
      </c>
      <c r="J187" s="31">
        <f>'AEO 2023 Table 49 Raw'!M172</f>
        <v>8.950094</v>
      </c>
      <c r="K187" s="31">
        <f>'AEO 2023 Table 49 Raw'!N172</f>
        <v>9.1302690000000002</v>
      </c>
      <c r="L187" s="31">
        <f>'AEO 2023 Table 49 Raw'!O172</f>
        <v>9.29664</v>
      </c>
      <c r="M187" s="31">
        <f>'AEO 2023 Table 49 Raw'!P172</f>
        <v>9.4047549999999998</v>
      </c>
      <c r="N187" s="31">
        <f>'AEO 2023 Table 49 Raw'!Q172</f>
        <v>9.4433319999999998</v>
      </c>
      <c r="O187" s="31">
        <f>'AEO 2023 Table 49 Raw'!R172</f>
        <v>9.4775770000000001</v>
      </c>
      <c r="P187" s="31">
        <f>'AEO 2023 Table 49 Raw'!S172</f>
        <v>9.4981810000000007</v>
      </c>
      <c r="Q187" s="31">
        <f>'AEO 2023 Table 49 Raw'!T172</f>
        <v>9.5133659999999995</v>
      </c>
      <c r="R187" s="31">
        <f>'AEO 2023 Table 49 Raw'!U172</f>
        <v>9.5167750000000009</v>
      </c>
      <c r="S187" s="31">
        <f>'AEO 2023 Table 49 Raw'!V172</f>
        <v>9.5163709999999995</v>
      </c>
      <c r="T187" s="31">
        <f>'AEO 2023 Table 49 Raw'!W172</f>
        <v>9.5160710000000002</v>
      </c>
      <c r="U187" s="31">
        <f>'AEO 2023 Table 49 Raw'!X172</f>
        <v>9.515841</v>
      </c>
      <c r="V187" s="31">
        <f>'AEO 2023 Table 49 Raw'!Y172</f>
        <v>9.5156679999999998</v>
      </c>
      <c r="W187" s="31">
        <f>'AEO 2023 Table 49 Raw'!Z172</f>
        <v>9.5155329999999996</v>
      </c>
      <c r="X187" s="31">
        <f>'AEO 2023 Table 49 Raw'!AA172</f>
        <v>9.5154340000000008</v>
      </c>
      <c r="Y187" s="31">
        <f>'AEO 2023 Table 49 Raw'!AB172</f>
        <v>9.5153590000000001</v>
      </c>
      <c r="Z187" s="31">
        <f>'AEO 2023 Table 49 Raw'!AC172</f>
        <v>9.5152990000000006</v>
      </c>
      <c r="AA187" s="31">
        <f>'AEO 2023 Table 49 Raw'!AD172</f>
        <v>9.5152549999999998</v>
      </c>
      <c r="AB187" s="31">
        <f>'AEO 2023 Table 49 Raw'!AE172</f>
        <v>9.5152210000000004</v>
      </c>
      <c r="AC187" s="31">
        <f>'AEO 2023 Table 49 Raw'!AF172</f>
        <v>9.5151939999999993</v>
      </c>
      <c r="AD187" s="31">
        <f>'AEO 2023 Table 49 Raw'!AG172</f>
        <v>9.5151730000000008</v>
      </c>
      <c r="AE187" s="31">
        <f>'AEO 2023 Table 49 Raw'!AH172</f>
        <v>9.5151610000000009</v>
      </c>
      <c r="AF187" s="52">
        <f>'AEO 2023 Table 49 Raw'!AI172</f>
        <v>8.0000000000000002E-3</v>
      </c>
    </row>
    <row r="188" spans="1:32" ht="12" customHeight="1">
      <c r="A188" s="8" t="s">
        <v>2192</v>
      </c>
      <c r="B188" s="28" t="s">
        <v>1670</v>
      </c>
      <c r="C188" s="31">
        <f>'AEO 2023 Table 49 Raw'!F173</f>
        <v>7.1242470000000004</v>
      </c>
      <c r="D188" s="31">
        <f>'AEO 2023 Table 49 Raw'!G173</f>
        <v>7.216818</v>
      </c>
      <c r="E188" s="31">
        <f>'AEO 2023 Table 49 Raw'!H173</f>
        <v>7.356338</v>
      </c>
      <c r="F188" s="31">
        <f>'AEO 2023 Table 49 Raw'!I173</f>
        <v>7.5275080000000001</v>
      </c>
      <c r="G188" s="31">
        <f>'AEO 2023 Table 49 Raw'!J173</f>
        <v>7.7367439999999998</v>
      </c>
      <c r="H188" s="31">
        <f>'AEO 2023 Table 49 Raw'!K173</f>
        <v>7.9802749999999998</v>
      </c>
      <c r="I188" s="31">
        <f>'AEO 2023 Table 49 Raw'!L173</f>
        <v>8.1329689999999992</v>
      </c>
      <c r="J188" s="31">
        <f>'AEO 2023 Table 49 Raw'!M173</f>
        <v>8.3850580000000008</v>
      </c>
      <c r="K188" s="31">
        <f>'AEO 2023 Table 49 Raw'!N173</f>
        <v>8.6340389999999996</v>
      </c>
      <c r="L188" s="31">
        <f>'AEO 2023 Table 49 Raw'!O173</f>
        <v>8.8846019999999992</v>
      </c>
      <c r="M188" s="31">
        <f>'AEO 2023 Table 49 Raw'!P173</f>
        <v>9.1037320000000008</v>
      </c>
      <c r="N188" s="31">
        <f>'AEO 2023 Table 49 Raw'!Q173</f>
        <v>9.2685969999999998</v>
      </c>
      <c r="O188" s="31">
        <f>'AEO 2023 Table 49 Raw'!R173</f>
        <v>9.3673669999999998</v>
      </c>
      <c r="P188" s="31">
        <f>'AEO 2023 Table 49 Raw'!S173</f>
        <v>9.3986730000000005</v>
      </c>
      <c r="Q188" s="31">
        <f>'AEO 2023 Table 49 Raw'!T173</f>
        <v>9.4239759999999997</v>
      </c>
      <c r="R188" s="31">
        <f>'AEO 2023 Table 49 Raw'!U173</f>
        <v>9.4243430000000004</v>
      </c>
      <c r="S188" s="31">
        <f>'AEO 2023 Table 49 Raw'!V173</f>
        <v>9.4240860000000009</v>
      </c>
      <c r="T188" s="31">
        <f>'AEO 2023 Table 49 Raw'!W173</f>
        <v>9.4238769999999992</v>
      </c>
      <c r="U188" s="31">
        <f>'AEO 2023 Table 49 Raw'!X173</f>
        <v>9.4237210000000005</v>
      </c>
      <c r="V188" s="31">
        <f>'AEO 2023 Table 49 Raw'!Y173</f>
        <v>9.4235749999999996</v>
      </c>
      <c r="W188" s="31">
        <f>'AEO 2023 Table 49 Raw'!Z173</f>
        <v>9.4234550000000006</v>
      </c>
      <c r="X188" s="31">
        <f>'AEO 2023 Table 49 Raw'!AA173</f>
        <v>9.4233600000000006</v>
      </c>
      <c r="Y188" s="31">
        <f>'AEO 2023 Table 49 Raw'!AB173</f>
        <v>9.4233170000000008</v>
      </c>
      <c r="Z188" s="31">
        <f>'AEO 2023 Table 49 Raw'!AC173</f>
        <v>9.4232969999999998</v>
      </c>
      <c r="AA188" s="31">
        <f>'AEO 2023 Table 49 Raw'!AD173</f>
        <v>9.4232879999999994</v>
      </c>
      <c r="AB188" s="31">
        <f>'AEO 2023 Table 49 Raw'!AE173</f>
        <v>9.4232800000000001</v>
      </c>
      <c r="AC188" s="31">
        <f>'AEO 2023 Table 49 Raw'!AF173</f>
        <v>9.4232779999999998</v>
      </c>
      <c r="AD188" s="31">
        <f>'AEO 2023 Table 49 Raw'!AG173</f>
        <v>9.4232709999999997</v>
      </c>
      <c r="AE188" s="31">
        <f>'AEO 2023 Table 49 Raw'!AH173</f>
        <v>9.4232750000000003</v>
      </c>
      <c r="AF188" s="52">
        <f>'AEO 2023 Table 49 Raw'!AI173</f>
        <v>0.01</v>
      </c>
    </row>
    <row r="189" spans="1:32" ht="15" customHeight="1">
      <c r="A189" s="8" t="s">
        <v>2193</v>
      </c>
      <c r="B189" s="28" t="s">
        <v>2029</v>
      </c>
      <c r="C189" s="31">
        <f>'AEO 2023 Table 49 Raw'!F174</f>
        <v>7.292313</v>
      </c>
      <c r="D189" s="31">
        <f>'AEO 2023 Table 49 Raw'!G174</f>
        <v>7.4887620000000004</v>
      </c>
      <c r="E189" s="31">
        <f>'AEO 2023 Table 49 Raw'!H174</f>
        <v>7.6989830000000001</v>
      </c>
      <c r="F189" s="31">
        <f>'AEO 2023 Table 49 Raw'!I174</f>
        <v>7.9405089999999996</v>
      </c>
      <c r="G189" s="31">
        <f>'AEO 2023 Table 49 Raw'!J174</f>
        <v>8.1946619999999992</v>
      </c>
      <c r="H189" s="31">
        <f>'AEO 2023 Table 49 Raw'!K174</f>
        <v>8.4437359999999995</v>
      </c>
      <c r="I189" s="31">
        <f>'AEO 2023 Table 49 Raw'!L174</f>
        <v>8.5496529999999993</v>
      </c>
      <c r="J189" s="31">
        <f>'AEO 2023 Table 49 Raw'!M174</f>
        <v>8.7321190000000009</v>
      </c>
      <c r="K189" s="31">
        <f>'AEO 2023 Table 49 Raw'!N174</f>
        <v>8.8933470000000003</v>
      </c>
      <c r="L189" s="31">
        <f>'AEO 2023 Table 49 Raw'!O174</f>
        <v>9.0443850000000001</v>
      </c>
      <c r="M189" s="31">
        <f>'AEO 2023 Table 49 Raw'!P174</f>
        <v>9.1423909999999999</v>
      </c>
      <c r="N189" s="31">
        <f>'AEO 2023 Table 49 Raw'!Q174</f>
        <v>9.1668219999999998</v>
      </c>
      <c r="O189" s="31">
        <f>'AEO 2023 Table 49 Raw'!R174</f>
        <v>9.1616040000000005</v>
      </c>
      <c r="P189" s="31">
        <f>'AEO 2023 Table 49 Raw'!S174</f>
        <v>9.1576190000000004</v>
      </c>
      <c r="Q189" s="31">
        <f>'AEO 2023 Table 49 Raw'!T174</f>
        <v>9.1545670000000001</v>
      </c>
      <c r="R189" s="31">
        <f>'AEO 2023 Table 49 Raw'!U174</f>
        <v>9.1522020000000008</v>
      </c>
      <c r="S189" s="31">
        <f>'AEO 2023 Table 49 Raw'!V174</f>
        <v>9.1503770000000006</v>
      </c>
      <c r="T189" s="31">
        <f>'AEO 2023 Table 49 Raw'!W174</f>
        <v>9.148968</v>
      </c>
      <c r="U189" s="31">
        <f>'AEO 2023 Table 49 Raw'!X174</f>
        <v>9.1478660000000005</v>
      </c>
      <c r="V189" s="31">
        <f>'AEO 2023 Table 49 Raw'!Y174</f>
        <v>9.1470079999999996</v>
      </c>
      <c r="W189" s="31">
        <f>'AEO 2023 Table 49 Raw'!Z174</f>
        <v>9.1463330000000003</v>
      </c>
      <c r="X189" s="31">
        <f>'AEO 2023 Table 49 Raw'!AA174</f>
        <v>9.1457940000000004</v>
      </c>
      <c r="Y189" s="31">
        <f>'AEO 2023 Table 49 Raw'!AB174</f>
        <v>9.1453620000000004</v>
      </c>
      <c r="Z189" s="31">
        <f>'AEO 2023 Table 49 Raw'!AC174</f>
        <v>9.145016</v>
      </c>
      <c r="AA189" s="31">
        <f>'AEO 2023 Table 49 Raw'!AD174</f>
        <v>9.1447339999999997</v>
      </c>
      <c r="AB189" s="31">
        <f>'AEO 2023 Table 49 Raw'!AE174</f>
        <v>9.1445059999999998</v>
      </c>
      <c r="AC189" s="31">
        <f>'AEO 2023 Table 49 Raw'!AF174</f>
        <v>9.1443200000000004</v>
      </c>
      <c r="AD189" s="31">
        <f>'AEO 2023 Table 49 Raw'!AG174</f>
        <v>9.1441730000000003</v>
      </c>
      <c r="AE189" s="31">
        <f>'AEO 2023 Table 49 Raw'!AH174</f>
        <v>9.14405</v>
      </c>
      <c r="AF189" s="52">
        <f>'AEO 2023 Table 49 Raw'!AI174</f>
        <v>8.0000000000000002E-3</v>
      </c>
    </row>
    <row r="190" spans="1:32" ht="15" customHeight="1">
      <c r="A190" s="8" t="s">
        <v>2194</v>
      </c>
      <c r="B190" s="28" t="s">
        <v>2031</v>
      </c>
      <c r="C190" s="31">
        <f>'AEO 2023 Table 49 Raw'!F175</f>
        <v>7.2663060000000002</v>
      </c>
      <c r="D190" s="31">
        <f>'AEO 2023 Table 49 Raw'!G175</f>
        <v>7.4555300000000004</v>
      </c>
      <c r="E190" s="31">
        <f>'AEO 2023 Table 49 Raw'!H175</f>
        <v>7.6718359999999999</v>
      </c>
      <c r="F190" s="31">
        <f>'AEO 2023 Table 49 Raw'!I175</f>
        <v>7.9160760000000003</v>
      </c>
      <c r="G190" s="31">
        <f>'AEO 2023 Table 49 Raw'!J175</f>
        <v>8.1797450000000005</v>
      </c>
      <c r="H190" s="31">
        <f>'AEO 2023 Table 49 Raw'!K175</f>
        <v>8.4372439999999997</v>
      </c>
      <c r="I190" s="31">
        <f>'AEO 2023 Table 49 Raw'!L175</f>
        <v>8.5197730000000007</v>
      </c>
      <c r="J190" s="31">
        <f>'AEO 2023 Table 49 Raw'!M175</f>
        <v>8.7195079999999994</v>
      </c>
      <c r="K190" s="31">
        <f>'AEO 2023 Table 49 Raw'!N175</f>
        <v>8.8943320000000003</v>
      </c>
      <c r="L190" s="31">
        <f>'AEO 2023 Table 49 Raw'!O175</f>
        <v>9.0558060000000005</v>
      </c>
      <c r="M190" s="31">
        <f>'AEO 2023 Table 49 Raw'!P175</f>
        <v>9.1607590000000005</v>
      </c>
      <c r="N190" s="31">
        <f>'AEO 2023 Table 49 Raw'!Q175</f>
        <v>9.1982040000000005</v>
      </c>
      <c r="O190" s="31">
        <f>'AEO 2023 Table 49 Raw'!R175</f>
        <v>9.2316839999999996</v>
      </c>
      <c r="P190" s="31">
        <f>'AEO 2023 Table 49 Raw'!S175</f>
        <v>9.2516850000000002</v>
      </c>
      <c r="Q190" s="31">
        <f>'AEO 2023 Table 49 Raw'!T175</f>
        <v>9.266845</v>
      </c>
      <c r="R190" s="31">
        <f>'AEO 2023 Table 49 Raw'!U175</f>
        <v>9.2707099999999993</v>
      </c>
      <c r="S190" s="31">
        <f>'AEO 2023 Table 49 Raw'!V175</f>
        <v>9.2705110000000008</v>
      </c>
      <c r="T190" s="31">
        <f>'AEO 2023 Table 49 Raw'!W175</f>
        <v>9.2702580000000001</v>
      </c>
      <c r="U190" s="31">
        <f>'AEO 2023 Table 49 Raw'!X175</f>
        <v>9.2700849999999999</v>
      </c>
      <c r="V190" s="31">
        <f>'AEO 2023 Table 49 Raw'!Y175</f>
        <v>9.2699850000000001</v>
      </c>
      <c r="W190" s="31">
        <f>'AEO 2023 Table 49 Raw'!Z175</f>
        <v>9.2699289999999994</v>
      </c>
      <c r="X190" s="31">
        <f>'AEO 2023 Table 49 Raw'!AA175</f>
        <v>9.2698719999999994</v>
      </c>
      <c r="Y190" s="31">
        <f>'AEO 2023 Table 49 Raw'!AB175</f>
        <v>9.2698280000000004</v>
      </c>
      <c r="Z190" s="31">
        <f>'AEO 2023 Table 49 Raw'!AC175</f>
        <v>9.2698</v>
      </c>
      <c r="AA190" s="31">
        <f>'AEO 2023 Table 49 Raw'!AD175</f>
        <v>9.2698009999999993</v>
      </c>
      <c r="AB190" s="31">
        <f>'AEO 2023 Table 49 Raw'!AE175</f>
        <v>9.2698009999999993</v>
      </c>
      <c r="AC190" s="31">
        <f>'AEO 2023 Table 49 Raw'!AF175</f>
        <v>9.2697959999999995</v>
      </c>
      <c r="AD190" s="31">
        <f>'AEO 2023 Table 49 Raw'!AG175</f>
        <v>9.2697909999999997</v>
      </c>
      <c r="AE190" s="31">
        <f>'AEO 2023 Table 49 Raw'!AH175</f>
        <v>9.2697839999999996</v>
      </c>
      <c r="AF190" s="52">
        <f>'AEO 2023 Table 49 Raw'!AI175</f>
        <v>8.9999999999999993E-3</v>
      </c>
    </row>
    <row r="191" spans="1:32" ht="15" customHeight="1">
      <c r="A191" s="8" t="s">
        <v>2195</v>
      </c>
      <c r="B191" s="28" t="s">
        <v>2033</v>
      </c>
      <c r="C191" s="31">
        <f>'AEO 2023 Table 49 Raw'!F176</f>
        <v>17.261649999999999</v>
      </c>
      <c r="D191" s="31">
        <f>'AEO 2023 Table 49 Raw'!G176</f>
        <v>17.508955</v>
      </c>
      <c r="E191" s="31">
        <f>'AEO 2023 Table 49 Raw'!H176</f>
        <v>17.854617999999999</v>
      </c>
      <c r="F191" s="31">
        <f>'AEO 2023 Table 49 Raw'!I176</f>
        <v>18.280691000000001</v>
      </c>
      <c r="G191" s="31">
        <f>'AEO 2023 Table 49 Raw'!J176</f>
        <v>18.794691</v>
      </c>
      <c r="H191" s="31">
        <f>'AEO 2023 Table 49 Raw'!K176</f>
        <v>19.322081000000001</v>
      </c>
      <c r="I191" s="31">
        <f>'AEO 2023 Table 49 Raw'!L176</f>
        <v>19.567142</v>
      </c>
      <c r="J191" s="31">
        <f>'AEO 2023 Table 49 Raw'!M176</f>
        <v>20.083326</v>
      </c>
      <c r="K191" s="31">
        <f>'AEO 2023 Table 49 Raw'!N176</f>
        <v>20.583573999999999</v>
      </c>
      <c r="L191" s="31">
        <f>'AEO 2023 Table 49 Raw'!O176</f>
        <v>21.050308000000001</v>
      </c>
      <c r="M191" s="31">
        <f>'AEO 2023 Table 49 Raw'!P176</f>
        <v>21.371737</v>
      </c>
      <c r="N191" s="31">
        <f>'AEO 2023 Table 49 Raw'!Q176</f>
        <v>21.448775999999999</v>
      </c>
      <c r="O191" s="31">
        <f>'AEO 2023 Table 49 Raw'!R176</f>
        <v>21.473773999999999</v>
      </c>
      <c r="P191" s="31">
        <f>'AEO 2023 Table 49 Raw'!S176</f>
        <v>21.561295999999999</v>
      </c>
      <c r="Q191" s="31">
        <f>'AEO 2023 Table 49 Raw'!T176</f>
        <v>21.629854000000002</v>
      </c>
      <c r="R191" s="31">
        <f>'AEO 2023 Table 49 Raw'!U176</f>
        <v>21.681643999999999</v>
      </c>
      <c r="S191" s="31">
        <f>'AEO 2023 Table 49 Raw'!V176</f>
        <v>21.724883999999999</v>
      </c>
      <c r="T191" s="31">
        <f>'AEO 2023 Table 49 Raw'!W176</f>
        <v>21.749371</v>
      </c>
      <c r="U191" s="31">
        <f>'AEO 2023 Table 49 Raw'!X176</f>
        <v>21.766476000000001</v>
      </c>
      <c r="V191" s="31">
        <f>'AEO 2023 Table 49 Raw'!Y176</f>
        <v>21.779071999999999</v>
      </c>
      <c r="W191" s="31">
        <f>'AEO 2023 Table 49 Raw'!Z176</f>
        <v>21.780203</v>
      </c>
      <c r="X191" s="31">
        <f>'AEO 2023 Table 49 Raw'!AA176</f>
        <v>21.780716000000002</v>
      </c>
      <c r="Y191" s="31">
        <f>'AEO 2023 Table 49 Raw'!AB176</f>
        <v>21.779817999999999</v>
      </c>
      <c r="Z191" s="31">
        <f>'AEO 2023 Table 49 Raw'!AC176</f>
        <v>21.778154000000001</v>
      </c>
      <c r="AA191" s="31">
        <f>'AEO 2023 Table 49 Raw'!AD176</f>
        <v>21.776806000000001</v>
      </c>
      <c r="AB191" s="31">
        <f>'AEO 2023 Table 49 Raw'!AE176</f>
        <v>21.776888</v>
      </c>
      <c r="AC191" s="31">
        <f>'AEO 2023 Table 49 Raw'!AF176</f>
        <v>21.776876000000001</v>
      </c>
      <c r="AD191" s="31">
        <f>'AEO 2023 Table 49 Raw'!AG176</f>
        <v>21.775303000000001</v>
      </c>
      <c r="AE191" s="31">
        <f>'AEO 2023 Table 49 Raw'!AH176</f>
        <v>21.771277999999999</v>
      </c>
      <c r="AF191" s="52">
        <f>'AEO 2023 Table 49 Raw'!AI176</f>
        <v>8.0000000000000002E-3</v>
      </c>
    </row>
    <row r="192" spans="1:32" ht="15" customHeight="1">
      <c r="A192" s="8" t="s">
        <v>2196</v>
      </c>
      <c r="B192" s="28" t="s">
        <v>2035</v>
      </c>
      <c r="C192" s="31">
        <f>'AEO 2023 Table 49 Raw'!F177</f>
        <v>0</v>
      </c>
      <c r="D192" s="31">
        <f>'AEO 2023 Table 49 Raw'!G177</f>
        <v>0</v>
      </c>
      <c r="E192" s="31">
        <f>'AEO 2023 Table 49 Raw'!H177</f>
        <v>14.554</v>
      </c>
      <c r="F192" s="31">
        <f>'AEO 2023 Table 49 Raw'!I177</f>
        <v>15.066958</v>
      </c>
      <c r="G192" s="31">
        <f>'AEO 2023 Table 49 Raw'!J177</f>
        <v>15.341419999999999</v>
      </c>
      <c r="H192" s="31">
        <f>'AEO 2023 Table 49 Raw'!K177</f>
        <v>15.709078999999999</v>
      </c>
      <c r="I192" s="31">
        <f>'AEO 2023 Table 49 Raw'!L177</f>
        <v>15.967656</v>
      </c>
      <c r="J192" s="31">
        <f>'AEO 2023 Table 49 Raw'!M177</f>
        <v>16.337116000000002</v>
      </c>
      <c r="K192" s="31">
        <f>'AEO 2023 Table 49 Raw'!N177</f>
        <v>16.689360000000001</v>
      </c>
      <c r="L192" s="31">
        <f>'AEO 2023 Table 49 Raw'!O177</f>
        <v>17.07855</v>
      </c>
      <c r="M192" s="31">
        <f>'AEO 2023 Table 49 Raw'!P177</f>
        <v>17.488775</v>
      </c>
      <c r="N192" s="31">
        <f>'AEO 2023 Table 49 Raw'!Q177</f>
        <v>17.886354000000001</v>
      </c>
      <c r="O192" s="31">
        <f>'AEO 2023 Table 49 Raw'!R177</f>
        <v>18.199643999999999</v>
      </c>
      <c r="P192" s="31">
        <f>'AEO 2023 Table 49 Raw'!S177</f>
        <v>18.308191000000001</v>
      </c>
      <c r="Q192" s="31">
        <f>'AEO 2023 Table 49 Raw'!T177</f>
        <v>18.502431999999999</v>
      </c>
      <c r="R192" s="31">
        <f>'AEO 2023 Table 49 Raw'!U177</f>
        <v>18.604255999999999</v>
      </c>
      <c r="S192" s="31">
        <f>'AEO 2023 Table 49 Raw'!V177</f>
        <v>18.599921999999999</v>
      </c>
      <c r="T192" s="31">
        <f>'AEO 2023 Table 49 Raw'!W177</f>
        <v>18.595988999999999</v>
      </c>
      <c r="U192" s="31">
        <f>'AEO 2023 Table 49 Raw'!X177</f>
        <v>18.588878999999999</v>
      </c>
      <c r="V192" s="31">
        <f>'AEO 2023 Table 49 Raw'!Y177</f>
        <v>18.580458</v>
      </c>
      <c r="W192" s="31">
        <f>'AEO 2023 Table 49 Raw'!Z177</f>
        <v>18.572319</v>
      </c>
      <c r="X192" s="31">
        <f>'AEO 2023 Table 49 Raw'!AA177</f>
        <v>18.565365</v>
      </c>
      <c r="Y192" s="31">
        <f>'AEO 2023 Table 49 Raw'!AB177</f>
        <v>18.559593</v>
      </c>
      <c r="Z192" s="31">
        <f>'AEO 2023 Table 49 Raw'!AC177</f>
        <v>18.554870999999999</v>
      </c>
      <c r="AA192" s="31">
        <f>'AEO 2023 Table 49 Raw'!AD177</f>
        <v>18.550796999999999</v>
      </c>
      <c r="AB192" s="31">
        <f>'AEO 2023 Table 49 Raw'!AE177</f>
        <v>18.547432000000001</v>
      </c>
      <c r="AC192" s="31">
        <f>'AEO 2023 Table 49 Raw'!AF177</f>
        <v>18.545000000000002</v>
      </c>
      <c r="AD192" s="31">
        <f>'AEO 2023 Table 49 Raw'!AG177</f>
        <v>18.404453</v>
      </c>
      <c r="AE192" s="31">
        <f>'AEO 2023 Table 49 Raw'!AH177</f>
        <v>18.411501000000001</v>
      </c>
      <c r="AF192" s="52" t="str">
        <f>'AEO 2023 Table 49 Raw'!AI177</f>
        <v>- -</v>
      </c>
    </row>
    <row r="193" spans="1:32" ht="15" customHeight="1">
      <c r="A193" s="8" t="s">
        <v>2197</v>
      </c>
      <c r="B193" s="28" t="s">
        <v>2037</v>
      </c>
      <c r="C193" s="31">
        <f>'AEO 2023 Table 49 Raw'!F178</f>
        <v>0</v>
      </c>
      <c r="D193" s="31">
        <f>'AEO 2023 Table 49 Raw'!G178</f>
        <v>0</v>
      </c>
      <c r="E193" s="31">
        <f>'AEO 2023 Table 49 Raw'!H178</f>
        <v>10.500056000000001</v>
      </c>
      <c r="F193" s="31">
        <f>'AEO 2023 Table 49 Raw'!I178</f>
        <v>10.814230999999999</v>
      </c>
      <c r="G193" s="31">
        <f>'AEO 2023 Table 49 Raw'!J178</f>
        <v>10.961114999999999</v>
      </c>
      <c r="H193" s="31">
        <f>'AEO 2023 Table 49 Raw'!K178</f>
        <v>11.15465</v>
      </c>
      <c r="I193" s="31">
        <f>'AEO 2023 Table 49 Raw'!L178</f>
        <v>11.297912999999999</v>
      </c>
      <c r="J193" s="31">
        <f>'AEO 2023 Table 49 Raw'!M178</f>
        <v>11.516861</v>
      </c>
      <c r="K193" s="31">
        <f>'AEO 2023 Table 49 Raw'!N178</f>
        <v>11.773405</v>
      </c>
      <c r="L193" s="31">
        <f>'AEO 2023 Table 49 Raw'!O178</f>
        <v>12.060518</v>
      </c>
      <c r="M193" s="31">
        <f>'AEO 2023 Table 49 Raw'!P178</f>
        <v>12.363200000000001</v>
      </c>
      <c r="N193" s="31">
        <f>'AEO 2023 Table 49 Raw'!Q178</f>
        <v>12.652893000000001</v>
      </c>
      <c r="O193" s="31">
        <f>'AEO 2023 Table 49 Raw'!R178</f>
        <v>12.906107</v>
      </c>
      <c r="P193" s="31">
        <f>'AEO 2023 Table 49 Raw'!S178</f>
        <v>12.960440999999999</v>
      </c>
      <c r="Q193" s="31">
        <f>'AEO 2023 Table 49 Raw'!T178</f>
        <v>13.11445</v>
      </c>
      <c r="R193" s="31">
        <f>'AEO 2023 Table 49 Raw'!U178</f>
        <v>13.196939</v>
      </c>
      <c r="S193" s="31">
        <f>'AEO 2023 Table 49 Raw'!V178</f>
        <v>13.203151</v>
      </c>
      <c r="T193" s="31">
        <f>'AEO 2023 Table 49 Raw'!W178</f>
        <v>13.201480999999999</v>
      </c>
      <c r="U193" s="31">
        <f>'AEO 2023 Table 49 Raw'!X178</f>
        <v>13.196258</v>
      </c>
      <c r="V193" s="31">
        <f>'AEO 2023 Table 49 Raw'!Y178</f>
        <v>13.188408000000001</v>
      </c>
      <c r="W193" s="31">
        <f>'AEO 2023 Table 49 Raw'!Z178</f>
        <v>13.181312999999999</v>
      </c>
      <c r="X193" s="31">
        <f>'AEO 2023 Table 49 Raw'!AA178</f>
        <v>13.175032</v>
      </c>
      <c r="Y193" s="31">
        <f>'AEO 2023 Table 49 Raw'!AB178</f>
        <v>13.169506</v>
      </c>
      <c r="Z193" s="31">
        <f>'AEO 2023 Table 49 Raw'!AC178</f>
        <v>13.164567</v>
      </c>
      <c r="AA193" s="31">
        <f>'AEO 2023 Table 49 Raw'!AD178</f>
        <v>13.160104</v>
      </c>
      <c r="AB193" s="31">
        <f>'AEO 2023 Table 49 Raw'!AE178</f>
        <v>13.156112</v>
      </c>
      <c r="AC193" s="31">
        <f>'AEO 2023 Table 49 Raw'!AF178</f>
        <v>13.152601000000001</v>
      </c>
      <c r="AD193" s="31">
        <f>'AEO 2023 Table 49 Raw'!AG178</f>
        <v>13.149487000000001</v>
      </c>
      <c r="AE193" s="31">
        <f>'AEO 2023 Table 49 Raw'!AH178</f>
        <v>13.146787</v>
      </c>
      <c r="AF193" s="52" t="str">
        <f>'AEO 2023 Table 49 Raw'!AI178</f>
        <v>- -</v>
      </c>
    </row>
    <row r="194" spans="1:32" ht="12" customHeight="1">
      <c r="A194" s="8" t="s">
        <v>2198</v>
      </c>
      <c r="B194" s="28" t="s">
        <v>2039</v>
      </c>
      <c r="C194" s="31">
        <f>'AEO 2023 Table 49 Raw'!F179</f>
        <v>0</v>
      </c>
      <c r="D194" s="31">
        <f>'AEO 2023 Table 49 Raw'!G179</f>
        <v>0</v>
      </c>
      <c r="E194" s="31">
        <f>'AEO 2023 Table 49 Raw'!H179</f>
        <v>11.516575</v>
      </c>
      <c r="F194" s="31">
        <f>'AEO 2023 Table 49 Raw'!I179</f>
        <v>11.516892</v>
      </c>
      <c r="G194" s="31">
        <f>'AEO 2023 Table 49 Raw'!J179</f>
        <v>11.516843</v>
      </c>
      <c r="H194" s="31">
        <f>'AEO 2023 Table 49 Raw'!K179</f>
        <v>11.516837000000001</v>
      </c>
      <c r="I194" s="31">
        <f>'AEO 2023 Table 49 Raw'!L179</f>
        <v>11.516859999999999</v>
      </c>
      <c r="J194" s="31">
        <f>'AEO 2023 Table 49 Raw'!M179</f>
        <v>11.516875000000001</v>
      </c>
      <c r="K194" s="31">
        <f>'AEO 2023 Table 49 Raw'!N179</f>
        <v>11.516899</v>
      </c>
      <c r="L194" s="31">
        <f>'AEO 2023 Table 49 Raw'!O179</f>
        <v>11.516926</v>
      </c>
      <c r="M194" s="31">
        <f>'AEO 2023 Table 49 Raw'!P179</f>
        <v>11.516949</v>
      </c>
      <c r="N194" s="31">
        <f>'AEO 2023 Table 49 Raw'!Q179</f>
        <v>11.516963000000001</v>
      </c>
      <c r="O194" s="31">
        <f>'AEO 2023 Table 49 Raw'!R179</f>
        <v>11.516961999999999</v>
      </c>
      <c r="P194" s="31">
        <f>'AEO 2023 Table 49 Raw'!S179</f>
        <v>11.516961999999999</v>
      </c>
      <c r="Q194" s="31">
        <f>'AEO 2023 Table 49 Raw'!T179</f>
        <v>11.516928</v>
      </c>
      <c r="R194" s="31">
        <f>'AEO 2023 Table 49 Raw'!U179</f>
        <v>11.516892</v>
      </c>
      <c r="S194" s="31">
        <f>'AEO 2023 Table 49 Raw'!V179</f>
        <v>11.516885</v>
      </c>
      <c r="T194" s="31">
        <f>'AEO 2023 Table 49 Raw'!W179</f>
        <v>11.516885</v>
      </c>
      <c r="U194" s="31">
        <f>'AEO 2023 Table 49 Raw'!X179</f>
        <v>11.516887000000001</v>
      </c>
      <c r="V194" s="31">
        <f>'AEO 2023 Table 49 Raw'!Y179</f>
        <v>11.516885</v>
      </c>
      <c r="W194" s="31">
        <f>'AEO 2023 Table 49 Raw'!Z179</f>
        <v>11.516883</v>
      </c>
      <c r="X194" s="31">
        <f>'AEO 2023 Table 49 Raw'!AA179</f>
        <v>11.516883</v>
      </c>
      <c r="Y194" s="31">
        <f>'AEO 2023 Table 49 Raw'!AB179</f>
        <v>11.516883</v>
      </c>
      <c r="Z194" s="31">
        <f>'AEO 2023 Table 49 Raw'!AC179</f>
        <v>11.516882000000001</v>
      </c>
      <c r="AA194" s="31">
        <f>'AEO 2023 Table 49 Raw'!AD179</f>
        <v>11.516881</v>
      </c>
      <c r="AB194" s="31">
        <f>'AEO 2023 Table 49 Raw'!AE179</f>
        <v>11.516878999999999</v>
      </c>
      <c r="AC194" s="31">
        <f>'AEO 2023 Table 49 Raw'!AF179</f>
        <v>11.516878999999999</v>
      </c>
      <c r="AD194" s="31">
        <f>'AEO 2023 Table 49 Raw'!AG179</f>
        <v>11.516878</v>
      </c>
      <c r="AE194" s="31">
        <f>'AEO 2023 Table 49 Raw'!AH179</f>
        <v>11.516882000000001</v>
      </c>
      <c r="AF194" s="52" t="str">
        <f>'AEO 2023 Table 49 Raw'!AI179</f>
        <v>- -</v>
      </c>
    </row>
    <row r="195" spans="1:32" ht="15" customHeight="1">
      <c r="A195" s="8" t="s">
        <v>2199</v>
      </c>
      <c r="B195" s="28" t="s">
        <v>2133</v>
      </c>
      <c r="C195" s="31">
        <f>'AEO 2023 Table 49 Raw'!F180</f>
        <v>9.5238990000000001</v>
      </c>
      <c r="D195" s="31">
        <f>'AEO 2023 Table 49 Raw'!G180</f>
        <v>9.8844469999999998</v>
      </c>
      <c r="E195" s="31">
        <f>'AEO 2023 Table 49 Raw'!H180</f>
        <v>10.223267</v>
      </c>
      <c r="F195" s="31">
        <f>'AEO 2023 Table 49 Raw'!I180</f>
        <v>10.585305999999999</v>
      </c>
      <c r="G195" s="31">
        <f>'AEO 2023 Table 49 Raw'!J180</f>
        <v>10.967629000000001</v>
      </c>
      <c r="H195" s="31">
        <f>'AEO 2023 Table 49 Raw'!K180</f>
        <v>11.325177</v>
      </c>
      <c r="I195" s="31">
        <f>'AEO 2023 Table 49 Raw'!L180</f>
        <v>11.455857999999999</v>
      </c>
      <c r="J195" s="31">
        <f>'AEO 2023 Table 49 Raw'!M180</f>
        <v>11.734303000000001</v>
      </c>
      <c r="K195" s="31">
        <f>'AEO 2023 Table 49 Raw'!N180</f>
        <v>11.981159999999999</v>
      </c>
      <c r="L195" s="31">
        <f>'AEO 2023 Table 49 Raw'!O180</f>
        <v>12.208940999999999</v>
      </c>
      <c r="M195" s="31">
        <f>'AEO 2023 Table 49 Raw'!P180</f>
        <v>12.331969000000001</v>
      </c>
      <c r="N195" s="31">
        <f>'AEO 2023 Table 49 Raw'!Q180</f>
        <v>12.336569000000001</v>
      </c>
      <c r="O195" s="31">
        <f>'AEO 2023 Table 49 Raw'!R180</f>
        <v>12.340868</v>
      </c>
      <c r="P195" s="31">
        <f>'AEO 2023 Table 49 Raw'!S180</f>
        <v>12.340595</v>
      </c>
      <c r="Q195" s="31">
        <f>'AEO 2023 Table 49 Raw'!T180</f>
        <v>12.339437</v>
      </c>
      <c r="R195" s="31">
        <f>'AEO 2023 Table 49 Raw'!U180</f>
        <v>12.334250000000001</v>
      </c>
      <c r="S195" s="31">
        <f>'AEO 2023 Table 49 Raw'!V180</f>
        <v>12.328588</v>
      </c>
      <c r="T195" s="31">
        <f>'AEO 2023 Table 49 Raw'!W180</f>
        <v>12.323949000000001</v>
      </c>
      <c r="U195" s="31">
        <f>'AEO 2023 Table 49 Raw'!X180</f>
        <v>12.32001</v>
      </c>
      <c r="V195" s="31">
        <f>'AEO 2023 Table 49 Raw'!Y180</f>
        <v>12.316662000000001</v>
      </c>
      <c r="W195" s="31">
        <f>'AEO 2023 Table 49 Raw'!Z180</f>
        <v>12.313787</v>
      </c>
      <c r="X195" s="31">
        <f>'AEO 2023 Table 49 Raw'!AA180</f>
        <v>12.311344</v>
      </c>
      <c r="Y195" s="31">
        <f>'AEO 2023 Table 49 Raw'!AB180</f>
        <v>12.309291999999999</v>
      </c>
      <c r="Z195" s="31">
        <f>'AEO 2023 Table 49 Raw'!AC180</f>
        <v>12.30757</v>
      </c>
      <c r="AA195" s="31">
        <f>'AEO 2023 Table 49 Raw'!AD180</f>
        <v>12.306087</v>
      </c>
      <c r="AB195" s="31">
        <f>'AEO 2023 Table 49 Raw'!AE180</f>
        <v>12.304835000000001</v>
      </c>
      <c r="AC195" s="31">
        <f>'AEO 2023 Table 49 Raw'!AF180</f>
        <v>12.303853999999999</v>
      </c>
      <c r="AD195" s="31">
        <f>'AEO 2023 Table 49 Raw'!AG180</f>
        <v>12.303074000000001</v>
      </c>
      <c r="AE195" s="31">
        <f>'AEO 2023 Table 49 Raw'!AH180</f>
        <v>12.302524999999999</v>
      </c>
      <c r="AF195" s="52">
        <f>'AEO 2023 Table 49 Raw'!AI180</f>
        <v>8.9999999999999993E-3</v>
      </c>
    </row>
    <row r="196" spans="1:32" ht="15" customHeight="1">
      <c r="B196" s="27" t="s">
        <v>2054</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52"/>
    </row>
    <row r="197" spans="1:32" ht="15" customHeight="1">
      <c r="A197" s="8" t="s">
        <v>2200</v>
      </c>
      <c r="B197" s="28" t="s">
        <v>2024</v>
      </c>
      <c r="C197" s="31">
        <f>'AEO 2023 Table 49 Raw'!F182</f>
        <v>6.6741390000000003</v>
      </c>
      <c r="D197" s="31">
        <f>'AEO 2023 Table 49 Raw'!G182</f>
        <v>6.8853859999999996</v>
      </c>
      <c r="E197" s="31">
        <f>'AEO 2023 Table 49 Raw'!H182</f>
        <v>7.1007699999999998</v>
      </c>
      <c r="F197" s="31">
        <f>'AEO 2023 Table 49 Raw'!I182</f>
        <v>7.3030390000000001</v>
      </c>
      <c r="G197" s="31">
        <f>'AEO 2023 Table 49 Raw'!J182</f>
        <v>7.4948730000000001</v>
      </c>
      <c r="H197" s="31">
        <f>'AEO 2023 Table 49 Raw'!K182</f>
        <v>7.6626659999999998</v>
      </c>
      <c r="I197" s="31">
        <f>'AEO 2023 Table 49 Raw'!L182</f>
        <v>7.732456</v>
      </c>
      <c r="J197" s="31">
        <f>'AEO 2023 Table 49 Raw'!M182</f>
        <v>7.8400639999999999</v>
      </c>
      <c r="K197" s="31">
        <f>'AEO 2023 Table 49 Raw'!N182</f>
        <v>7.9515180000000001</v>
      </c>
      <c r="L197" s="31">
        <f>'AEO 2023 Table 49 Raw'!O182</f>
        <v>8.0549769999999992</v>
      </c>
      <c r="M197" s="31">
        <f>'AEO 2023 Table 49 Raw'!P182</f>
        <v>8.1152309999999996</v>
      </c>
      <c r="N197" s="31">
        <f>'AEO 2023 Table 49 Raw'!Q182</f>
        <v>8.1184750000000001</v>
      </c>
      <c r="O197" s="31">
        <f>'AEO 2023 Table 49 Raw'!R182</f>
        <v>8.1210090000000008</v>
      </c>
      <c r="P197" s="31">
        <f>'AEO 2023 Table 49 Raw'!S182</f>
        <v>8.1194799999999994</v>
      </c>
      <c r="Q197" s="31">
        <f>'AEO 2023 Table 49 Raw'!T182</f>
        <v>8.1211660000000006</v>
      </c>
      <c r="R197" s="31">
        <f>'AEO 2023 Table 49 Raw'!U182</f>
        <v>8.1205200000000008</v>
      </c>
      <c r="S197" s="31">
        <f>'AEO 2023 Table 49 Raw'!V182</f>
        <v>8.1178039999999996</v>
      </c>
      <c r="T197" s="31">
        <f>'AEO 2023 Table 49 Raw'!W182</f>
        <v>8.1165520000000004</v>
      </c>
      <c r="U197" s="31">
        <f>'AEO 2023 Table 49 Raw'!X182</f>
        <v>8.1156939999999995</v>
      </c>
      <c r="V197" s="31">
        <f>'AEO 2023 Table 49 Raw'!Y182</f>
        <v>8.1152800000000003</v>
      </c>
      <c r="W197" s="31">
        <f>'AEO 2023 Table 49 Raw'!Z182</f>
        <v>8.1129940000000005</v>
      </c>
      <c r="X197" s="31">
        <f>'AEO 2023 Table 49 Raw'!AA182</f>
        <v>8.1129859999999994</v>
      </c>
      <c r="Y197" s="31">
        <f>'AEO 2023 Table 49 Raw'!AB182</f>
        <v>8.1133609999999994</v>
      </c>
      <c r="Z197" s="31">
        <f>'AEO 2023 Table 49 Raw'!AC182</f>
        <v>8.1141509999999997</v>
      </c>
      <c r="AA197" s="31">
        <f>'AEO 2023 Table 49 Raw'!AD182</f>
        <v>8.1152329999999999</v>
      </c>
      <c r="AB197" s="31">
        <f>'AEO 2023 Table 49 Raw'!AE182</f>
        <v>8.1162170000000007</v>
      </c>
      <c r="AC197" s="31">
        <f>'AEO 2023 Table 49 Raw'!AF182</f>
        <v>8.1175329999999999</v>
      </c>
      <c r="AD197" s="31">
        <f>'AEO 2023 Table 49 Raw'!AG182</f>
        <v>8.1193810000000006</v>
      </c>
      <c r="AE197" s="31">
        <f>'AEO 2023 Table 49 Raw'!AH182</f>
        <v>8.1195070000000005</v>
      </c>
      <c r="AF197" s="52">
        <f>'AEO 2023 Table 49 Raw'!AI182</f>
        <v>7.0000000000000001E-3</v>
      </c>
    </row>
    <row r="198" spans="1:32" ht="15" customHeight="1">
      <c r="A198" s="8" t="s">
        <v>2201</v>
      </c>
      <c r="B198" s="28" t="s">
        <v>2026</v>
      </c>
      <c r="C198" s="31">
        <f>'AEO 2023 Table 49 Raw'!F183</f>
        <v>6.9584929999999998</v>
      </c>
      <c r="D198" s="31">
        <f>'AEO 2023 Table 49 Raw'!G183</f>
        <v>5.9504339999999996</v>
      </c>
      <c r="E198" s="31">
        <f>'AEO 2023 Table 49 Raw'!H183</f>
        <v>6.0052680000000001</v>
      </c>
      <c r="F198" s="31">
        <f>'AEO 2023 Table 49 Raw'!I183</f>
        <v>6.0689669999999998</v>
      </c>
      <c r="G198" s="31">
        <f>'AEO 2023 Table 49 Raw'!J183</f>
        <v>6.1342939999999997</v>
      </c>
      <c r="H198" s="31">
        <f>'AEO 2023 Table 49 Raw'!K183</f>
        <v>6.2195330000000002</v>
      </c>
      <c r="I198" s="31">
        <f>'AEO 2023 Table 49 Raw'!L183</f>
        <v>6.2749100000000002</v>
      </c>
      <c r="J198" s="31">
        <f>'AEO 2023 Table 49 Raw'!M183</f>
        <v>6.3636439999999999</v>
      </c>
      <c r="K198" s="31">
        <f>'AEO 2023 Table 49 Raw'!N183</f>
        <v>6.4494819999999997</v>
      </c>
      <c r="L198" s="31">
        <f>'AEO 2023 Table 49 Raw'!O183</f>
        <v>6.5364389999999997</v>
      </c>
      <c r="M198" s="31">
        <f>'AEO 2023 Table 49 Raw'!P183</f>
        <v>6.6164870000000002</v>
      </c>
      <c r="N198" s="31">
        <f>'AEO 2023 Table 49 Raw'!Q183</f>
        <v>6.6860059999999999</v>
      </c>
      <c r="O198" s="31">
        <f>'AEO 2023 Table 49 Raw'!R183</f>
        <v>6.7271580000000002</v>
      </c>
      <c r="P198" s="31">
        <f>'AEO 2023 Table 49 Raw'!S183</f>
        <v>6.7527999999999997</v>
      </c>
      <c r="Q198" s="31">
        <f>'AEO 2023 Table 49 Raw'!T183</f>
        <v>6.7797749999999999</v>
      </c>
      <c r="R198" s="31">
        <f>'AEO 2023 Table 49 Raw'!U183</f>
        <v>6.7684090000000001</v>
      </c>
      <c r="S198" s="31">
        <f>'AEO 2023 Table 49 Raw'!V183</f>
        <v>6.7596400000000001</v>
      </c>
      <c r="T198" s="31">
        <f>'AEO 2023 Table 49 Raw'!W183</f>
        <v>6.7570889999999997</v>
      </c>
      <c r="U198" s="31">
        <f>'AEO 2023 Table 49 Raw'!X183</f>
        <v>6.7734519999999998</v>
      </c>
      <c r="V198" s="31">
        <f>'AEO 2023 Table 49 Raw'!Y183</f>
        <v>6.7756749999999997</v>
      </c>
      <c r="W198" s="31">
        <f>'AEO 2023 Table 49 Raw'!Z183</f>
        <v>6.7945039999999999</v>
      </c>
      <c r="X198" s="31">
        <f>'AEO 2023 Table 49 Raw'!AA183</f>
        <v>6.7961799999999997</v>
      </c>
      <c r="Y198" s="31">
        <f>'AEO 2023 Table 49 Raw'!AB183</f>
        <v>6.7973249999999998</v>
      </c>
      <c r="Z198" s="31">
        <f>'AEO 2023 Table 49 Raw'!AC183</f>
        <v>6.7981189999999998</v>
      </c>
      <c r="AA198" s="31">
        <f>'AEO 2023 Table 49 Raw'!AD183</f>
        <v>6.7981499999999997</v>
      </c>
      <c r="AB198" s="31">
        <f>'AEO 2023 Table 49 Raw'!AE183</f>
        <v>6.7977189999999998</v>
      </c>
      <c r="AC198" s="31">
        <f>'AEO 2023 Table 49 Raw'!AF183</f>
        <v>6.7972159999999997</v>
      </c>
      <c r="AD198" s="31">
        <f>'AEO 2023 Table 49 Raw'!AG183</f>
        <v>6.7968830000000002</v>
      </c>
      <c r="AE198" s="31">
        <f>'AEO 2023 Table 49 Raw'!AH183</f>
        <v>6.79582</v>
      </c>
      <c r="AF198" s="52">
        <f>'AEO 2023 Table 49 Raw'!AI183</f>
        <v>-1E-3</v>
      </c>
    </row>
    <row r="199" spans="1:32" ht="15" customHeight="1">
      <c r="A199" s="8" t="s">
        <v>2202</v>
      </c>
      <c r="B199" s="28" t="s">
        <v>1670</v>
      </c>
      <c r="C199" s="31">
        <f>'AEO 2023 Table 49 Raw'!F184</f>
        <v>6.8185469999999997</v>
      </c>
      <c r="D199" s="31">
        <f>'AEO 2023 Table 49 Raw'!G184</f>
        <v>5.9032299999999998</v>
      </c>
      <c r="E199" s="31">
        <f>'AEO 2023 Table 49 Raw'!H184</f>
        <v>5.965395</v>
      </c>
      <c r="F199" s="31">
        <f>'AEO 2023 Table 49 Raw'!I184</f>
        <v>6.0361710000000004</v>
      </c>
      <c r="G199" s="31">
        <f>'AEO 2023 Table 49 Raw'!J184</f>
        <v>6.112959</v>
      </c>
      <c r="H199" s="31">
        <f>'AEO 2023 Table 49 Raw'!K184</f>
        <v>6.213965</v>
      </c>
      <c r="I199" s="31">
        <f>'AEO 2023 Table 49 Raw'!L184</f>
        <v>6.2799240000000003</v>
      </c>
      <c r="J199" s="31">
        <f>'AEO 2023 Table 49 Raw'!M184</f>
        <v>6.3891819999999999</v>
      </c>
      <c r="K199" s="31">
        <f>'AEO 2023 Table 49 Raw'!N184</f>
        <v>6.498729</v>
      </c>
      <c r="L199" s="31">
        <f>'AEO 2023 Table 49 Raw'!O184</f>
        <v>6.6139749999999999</v>
      </c>
      <c r="M199" s="31">
        <f>'AEO 2023 Table 49 Raw'!P184</f>
        <v>6.7271210000000004</v>
      </c>
      <c r="N199" s="31">
        <f>'AEO 2023 Table 49 Raw'!Q184</f>
        <v>6.8235080000000004</v>
      </c>
      <c r="O199" s="31">
        <f>'AEO 2023 Table 49 Raw'!R184</f>
        <v>6.8659860000000004</v>
      </c>
      <c r="P199" s="31">
        <f>'AEO 2023 Table 49 Raw'!S184</f>
        <v>6.8856020000000004</v>
      </c>
      <c r="Q199" s="31">
        <f>'AEO 2023 Table 49 Raw'!T184</f>
        <v>6.9033810000000004</v>
      </c>
      <c r="R199" s="31">
        <f>'AEO 2023 Table 49 Raw'!U184</f>
        <v>6.914129</v>
      </c>
      <c r="S199" s="31">
        <f>'AEO 2023 Table 49 Raw'!V184</f>
        <v>6.9251120000000004</v>
      </c>
      <c r="T199" s="31">
        <f>'AEO 2023 Table 49 Raw'!W184</f>
        <v>6.9330420000000004</v>
      </c>
      <c r="U199" s="31">
        <f>'AEO 2023 Table 49 Raw'!X184</f>
        <v>6.9392069999999997</v>
      </c>
      <c r="V199" s="31">
        <f>'AEO 2023 Table 49 Raw'!Y184</f>
        <v>6.9466010000000002</v>
      </c>
      <c r="W199" s="31">
        <f>'AEO 2023 Table 49 Raw'!Z184</f>
        <v>6.9523789999999996</v>
      </c>
      <c r="X199" s="31">
        <f>'AEO 2023 Table 49 Raw'!AA184</f>
        <v>6.9593179999999997</v>
      </c>
      <c r="Y199" s="31">
        <f>'AEO 2023 Table 49 Raw'!AB184</f>
        <v>6.964785</v>
      </c>
      <c r="Z199" s="31">
        <f>'AEO 2023 Table 49 Raw'!AC184</f>
        <v>6.9700829999999998</v>
      </c>
      <c r="AA199" s="31">
        <f>'AEO 2023 Table 49 Raw'!AD184</f>
        <v>6.9742800000000003</v>
      </c>
      <c r="AB199" s="31">
        <f>'AEO 2023 Table 49 Raw'!AE184</f>
        <v>6.9769509999999997</v>
      </c>
      <c r="AC199" s="31">
        <f>'AEO 2023 Table 49 Raw'!AF184</f>
        <v>6.9795540000000003</v>
      </c>
      <c r="AD199" s="31">
        <f>'AEO 2023 Table 49 Raw'!AG184</f>
        <v>6.9818160000000002</v>
      </c>
      <c r="AE199" s="31">
        <f>'AEO 2023 Table 49 Raw'!AH184</f>
        <v>6.977468</v>
      </c>
      <c r="AF199" s="52">
        <f>'AEO 2023 Table 49 Raw'!AI184</f>
        <v>1E-3</v>
      </c>
    </row>
    <row r="200" spans="1:32" ht="12" customHeight="1">
      <c r="A200" s="8" t="s">
        <v>2203</v>
      </c>
      <c r="B200" s="28" t="s">
        <v>2029</v>
      </c>
      <c r="C200" s="31">
        <f>'AEO 2023 Table 49 Raw'!F185</f>
        <v>6.2556570000000002</v>
      </c>
      <c r="D200" s="31">
        <f>'AEO 2023 Table 49 Raw'!G185</f>
        <v>6.4596869999999997</v>
      </c>
      <c r="E200" s="31">
        <f>'AEO 2023 Table 49 Raw'!H185</f>
        <v>6.6800740000000003</v>
      </c>
      <c r="F200" s="31">
        <f>'AEO 2023 Table 49 Raw'!I185</f>
        <v>6.8737430000000002</v>
      </c>
      <c r="G200" s="31">
        <f>'AEO 2023 Table 49 Raw'!J185</f>
        <v>7.0331239999999999</v>
      </c>
      <c r="H200" s="31">
        <f>'AEO 2023 Table 49 Raw'!K185</f>
        <v>7.2060760000000004</v>
      </c>
      <c r="I200" s="31">
        <f>'AEO 2023 Table 49 Raw'!L185</f>
        <v>7.2511210000000004</v>
      </c>
      <c r="J200" s="31">
        <f>'AEO 2023 Table 49 Raw'!M185</f>
        <v>7.345504</v>
      </c>
      <c r="K200" s="31">
        <f>'AEO 2023 Table 49 Raw'!N185</f>
        <v>7.4420549999999999</v>
      </c>
      <c r="L200" s="31">
        <f>'AEO 2023 Table 49 Raw'!O185</f>
        <v>7.5334620000000001</v>
      </c>
      <c r="M200" s="31">
        <f>'AEO 2023 Table 49 Raw'!P185</f>
        <v>7.5824939999999996</v>
      </c>
      <c r="N200" s="31">
        <f>'AEO 2023 Table 49 Raw'!Q185</f>
        <v>7.5837409999999998</v>
      </c>
      <c r="O200" s="31">
        <f>'AEO 2023 Table 49 Raw'!R185</f>
        <v>7.5813899999999999</v>
      </c>
      <c r="P200" s="31">
        <f>'AEO 2023 Table 49 Raw'!S185</f>
        <v>7.5656610000000004</v>
      </c>
      <c r="Q200" s="31">
        <f>'AEO 2023 Table 49 Raw'!T185</f>
        <v>7.5737249999999996</v>
      </c>
      <c r="R200" s="31">
        <f>'AEO 2023 Table 49 Raw'!U185</f>
        <v>7.5745699999999996</v>
      </c>
      <c r="S200" s="31">
        <f>'AEO 2023 Table 49 Raw'!V185</f>
        <v>7.5788080000000004</v>
      </c>
      <c r="T200" s="31">
        <f>'AEO 2023 Table 49 Raw'!W185</f>
        <v>7.5749139999999997</v>
      </c>
      <c r="U200" s="31">
        <f>'AEO 2023 Table 49 Raw'!X185</f>
        <v>7.570665</v>
      </c>
      <c r="V200" s="31">
        <f>'AEO 2023 Table 49 Raw'!Y185</f>
        <v>7.5667759999999999</v>
      </c>
      <c r="W200" s="31">
        <f>'AEO 2023 Table 49 Raw'!Z185</f>
        <v>7.5620849999999997</v>
      </c>
      <c r="X200" s="31">
        <f>'AEO 2023 Table 49 Raw'!AA185</f>
        <v>7.5601019999999997</v>
      </c>
      <c r="Y200" s="31">
        <f>'AEO 2023 Table 49 Raw'!AB185</f>
        <v>7.5581149999999999</v>
      </c>
      <c r="Z200" s="31">
        <f>'AEO 2023 Table 49 Raw'!AC185</f>
        <v>7.5558339999999999</v>
      </c>
      <c r="AA200" s="31">
        <f>'AEO 2023 Table 49 Raw'!AD185</f>
        <v>7.5544390000000003</v>
      </c>
      <c r="AB200" s="31">
        <f>'AEO 2023 Table 49 Raw'!AE185</f>
        <v>7.5529849999999996</v>
      </c>
      <c r="AC200" s="31">
        <f>'AEO 2023 Table 49 Raw'!AF185</f>
        <v>7.5517859999999999</v>
      </c>
      <c r="AD200" s="31">
        <f>'AEO 2023 Table 49 Raw'!AG185</f>
        <v>7.550821</v>
      </c>
      <c r="AE200" s="31">
        <f>'AEO 2023 Table 49 Raw'!AH185</f>
        <v>7.549836</v>
      </c>
      <c r="AF200" s="52">
        <f>'AEO 2023 Table 49 Raw'!AI185</f>
        <v>7.0000000000000001E-3</v>
      </c>
    </row>
    <row r="201" spans="1:32" ht="15" customHeight="1">
      <c r="A201" s="8" t="s">
        <v>2204</v>
      </c>
      <c r="B201" s="28" t="s">
        <v>2031</v>
      </c>
      <c r="C201" s="31">
        <f>'AEO 2023 Table 49 Raw'!F186</f>
        <v>0</v>
      </c>
      <c r="D201" s="31">
        <f>'AEO 2023 Table 49 Raw'!G186</f>
        <v>0</v>
      </c>
      <c r="E201" s="31">
        <f>'AEO 2023 Table 49 Raw'!H186</f>
        <v>0</v>
      </c>
      <c r="F201" s="31">
        <f>'AEO 2023 Table 49 Raw'!I186</f>
        <v>0</v>
      </c>
      <c r="G201" s="31">
        <f>'AEO 2023 Table 49 Raw'!J186</f>
        <v>0</v>
      </c>
      <c r="H201" s="31">
        <f>'AEO 2023 Table 49 Raw'!K186</f>
        <v>0</v>
      </c>
      <c r="I201" s="31">
        <f>'AEO 2023 Table 49 Raw'!L186</f>
        <v>0</v>
      </c>
      <c r="J201" s="31">
        <f>'AEO 2023 Table 49 Raw'!M186</f>
        <v>0</v>
      </c>
      <c r="K201" s="31">
        <f>'AEO 2023 Table 49 Raw'!N186</f>
        <v>0</v>
      </c>
      <c r="L201" s="31">
        <f>'AEO 2023 Table 49 Raw'!O186</f>
        <v>0</v>
      </c>
      <c r="M201" s="31">
        <f>'AEO 2023 Table 49 Raw'!P186</f>
        <v>0</v>
      </c>
      <c r="N201" s="31">
        <f>'AEO 2023 Table 49 Raw'!Q186</f>
        <v>0</v>
      </c>
      <c r="O201" s="31">
        <f>'AEO 2023 Table 49 Raw'!R186</f>
        <v>0</v>
      </c>
      <c r="P201" s="31">
        <f>'AEO 2023 Table 49 Raw'!S186</f>
        <v>0</v>
      </c>
      <c r="Q201" s="31">
        <f>'AEO 2023 Table 49 Raw'!T186</f>
        <v>0</v>
      </c>
      <c r="R201" s="31">
        <f>'AEO 2023 Table 49 Raw'!U186</f>
        <v>0</v>
      </c>
      <c r="S201" s="31">
        <f>'AEO 2023 Table 49 Raw'!V186</f>
        <v>0</v>
      </c>
      <c r="T201" s="31">
        <f>'AEO 2023 Table 49 Raw'!W186</f>
        <v>0</v>
      </c>
      <c r="U201" s="31">
        <f>'AEO 2023 Table 49 Raw'!X186</f>
        <v>0</v>
      </c>
      <c r="V201" s="31">
        <f>'AEO 2023 Table 49 Raw'!Y186</f>
        <v>0</v>
      </c>
      <c r="W201" s="31">
        <f>'AEO 2023 Table 49 Raw'!Z186</f>
        <v>0</v>
      </c>
      <c r="X201" s="31">
        <f>'AEO 2023 Table 49 Raw'!AA186</f>
        <v>0</v>
      </c>
      <c r="Y201" s="31">
        <f>'AEO 2023 Table 49 Raw'!AB186</f>
        <v>0</v>
      </c>
      <c r="Z201" s="31">
        <f>'AEO 2023 Table 49 Raw'!AC186</f>
        <v>0</v>
      </c>
      <c r="AA201" s="31">
        <f>'AEO 2023 Table 49 Raw'!AD186</f>
        <v>0</v>
      </c>
      <c r="AB201" s="31">
        <f>'AEO 2023 Table 49 Raw'!AE186</f>
        <v>0</v>
      </c>
      <c r="AC201" s="31">
        <f>'AEO 2023 Table 49 Raw'!AF186</f>
        <v>0</v>
      </c>
      <c r="AD201" s="31">
        <f>'AEO 2023 Table 49 Raw'!AG186</f>
        <v>0</v>
      </c>
      <c r="AE201" s="31">
        <f>'AEO 2023 Table 49 Raw'!AH186</f>
        <v>0</v>
      </c>
      <c r="AF201" s="52" t="str">
        <f>'AEO 2023 Table 49 Raw'!AI186</f>
        <v>- -</v>
      </c>
    </row>
    <row r="202" spans="1:32" ht="15" customHeight="1">
      <c r="A202" s="8" t="s">
        <v>2205</v>
      </c>
      <c r="B202" s="28" t="s">
        <v>2033</v>
      </c>
      <c r="C202" s="31">
        <f>'AEO 2023 Table 49 Raw'!F187</f>
        <v>10.834061999999999</v>
      </c>
      <c r="D202" s="31">
        <f>'AEO 2023 Table 49 Raw'!G187</f>
        <v>10.882737000000001</v>
      </c>
      <c r="E202" s="31">
        <f>'AEO 2023 Table 49 Raw'!H187</f>
        <v>10.965192999999999</v>
      </c>
      <c r="F202" s="31">
        <f>'AEO 2023 Table 49 Raw'!I187</f>
        <v>11.063807000000001</v>
      </c>
      <c r="G202" s="31">
        <f>'AEO 2023 Table 49 Raw'!J187</f>
        <v>11.156404</v>
      </c>
      <c r="H202" s="31">
        <f>'AEO 2023 Table 49 Raw'!K187</f>
        <v>11.255855</v>
      </c>
      <c r="I202" s="31">
        <f>'AEO 2023 Table 49 Raw'!L187</f>
        <v>11.298655999999999</v>
      </c>
      <c r="J202" s="31">
        <f>'AEO 2023 Table 49 Raw'!M187</f>
        <v>11.379512</v>
      </c>
      <c r="K202" s="31">
        <f>'AEO 2023 Table 49 Raw'!N187</f>
        <v>11.452457000000001</v>
      </c>
      <c r="L202" s="31">
        <f>'AEO 2023 Table 49 Raw'!O187</f>
        <v>11.503895999999999</v>
      </c>
      <c r="M202" s="31">
        <f>'AEO 2023 Table 49 Raw'!P187</f>
        <v>11.541494</v>
      </c>
      <c r="N202" s="31">
        <f>'AEO 2023 Table 49 Raw'!Q187</f>
        <v>11.560162999999999</v>
      </c>
      <c r="O202" s="31">
        <f>'AEO 2023 Table 49 Raw'!R187</f>
        <v>11.565863999999999</v>
      </c>
      <c r="P202" s="31">
        <f>'AEO 2023 Table 49 Raw'!S187</f>
        <v>11.567833</v>
      </c>
      <c r="Q202" s="31">
        <f>'AEO 2023 Table 49 Raw'!T187</f>
        <v>11.568663000000001</v>
      </c>
      <c r="R202" s="31">
        <f>'AEO 2023 Table 49 Raw'!U187</f>
        <v>11.569290000000001</v>
      </c>
      <c r="S202" s="31">
        <f>'AEO 2023 Table 49 Raw'!V187</f>
        <v>11.570100999999999</v>
      </c>
      <c r="T202" s="31">
        <f>'AEO 2023 Table 49 Raw'!W187</f>
        <v>11.571146000000001</v>
      </c>
      <c r="U202" s="31">
        <f>'AEO 2023 Table 49 Raw'!X187</f>
        <v>11.572354000000001</v>
      </c>
      <c r="V202" s="31">
        <f>'AEO 2023 Table 49 Raw'!Y187</f>
        <v>11.573858</v>
      </c>
      <c r="W202" s="31">
        <f>'AEO 2023 Table 49 Raw'!Z187</f>
        <v>11.575640999999999</v>
      </c>
      <c r="X202" s="31">
        <f>'AEO 2023 Table 49 Raw'!AA187</f>
        <v>11.577692000000001</v>
      </c>
      <c r="Y202" s="31">
        <f>'AEO 2023 Table 49 Raw'!AB187</f>
        <v>11.579997000000001</v>
      </c>
      <c r="Z202" s="31">
        <f>'AEO 2023 Table 49 Raw'!AC187</f>
        <v>11.582563</v>
      </c>
      <c r="AA202" s="31">
        <f>'AEO 2023 Table 49 Raw'!AD187</f>
        <v>11.585383</v>
      </c>
      <c r="AB202" s="31">
        <f>'AEO 2023 Table 49 Raw'!AE187</f>
        <v>11.588468000000001</v>
      </c>
      <c r="AC202" s="31">
        <f>'AEO 2023 Table 49 Raw'!AF187</f>
        <v>11.591818999999999</v>
      </c>
      <c r="AD202" s="31">
        <f>'AEO 2023 Table 49 Raw'!AG187</f>
        <v>11.595432000000001</v>
      </c>
      <c r="AE202" s="31">
        <f>'AEO 2023 Table 49 Raw'!AH187</f>
        <v>11.599314</v>
      </c>
      <c r="AF202" s="52">
        <f>'AEO 2023 Table 49 Raw'!AI187</f>
        <v>2E-3</v>
      </c>
    </row>
    <row r="203" spans="1:32" ht="15" customHeight="1">
      <c r="A203" s="8" t="s">
        <v>2206</v>
      </c>
      <c r="B203" s="28" t="s">
        <v>2035</v>
      </c>
      <c r="C203" s="31">
        <f>'AEO 2023 Table 49 Raw'!F188</f>
        <v>0</v>
      </c>
      <c r="D203" s="31">
        <f>'AEO 2023 Table 49 Raw'!G188</f>
        <v>0</v>
      </c>
      <c r="E203" s="31">
        <f>'AEO 2023 Table 49 Raw'!H188</f>
        <v>1.546092</v>
      </c>
      <c r="F203" s="31">
        <f>'AEO 2023 Table 49 Raw'!I188</f>
        <v>9.1608459999999994</v>
      </c>
      <c r="G203" s="31">
        <f>'AEO 2023 Table 49 Raw'!J188</f>
        <v>9.3004219999999993</v>
      </c>
      <c r="H203" s="31">
        <f>'AEO 2023 Table 49 Raw'!K188</f>
        <v>9.4658329999999999</v>
      </c>
      <c r="I203" s="31">
        <f>'AEO 2023 Table 49 Raw'!L188</f>
        <v>9.5699210000000008</v>
      </c>
      <c r="J203" s="31">
        <f>'AEO 2023 Table 49 Raw'!M188</f>
        <v>9.7473799999999997</v>
      </c>
      <c r="K203" s="31">
        <f>'AEO 2023 Table 49 Raw'!N188</f>
        <v>9.9584469999999996</v>
      </c>
      <c r="L203" s="31">
        <f>'AEO 2023 Table 49 Raw'!O188</f>
        <v>10.186888</v>
      </c>
      <c r="M203" s="31">
        <f>'AEO 2023 Table 49 Raw'!P188</f>
        <v>10.415521</v>
      </c>
      <c r="N203" s="31">
        <f>'AEO 2023 Table 49 Raw'!Q188</f>
        <v>10.609234000000001</v>
      </c>
      <c r="O203" s="31">
        <f>'AEO 2023 Table 49 Raw'!R188</f>
        <v>10.7691</v>
      </c>
      <c r="P203" s="31">
        <f>'AEO 2023 Table 49 Raw'!S188</f>
        <v>10.802932999999999</v>
      </c>
      <c r="Q203" s="31">
        <f>'AEO 2023 Table 49 Raw'!T188</f>
        <v>10.912004</v>
      </c>
      <c r="R203" s="31">
        <f>'AEO 2023 Table 49 Raw'!U188</f>
        <v>10.986414999999999</v>
      </c>
      <c r="S203" s="31">
        <f>'AEO 2023 Table 49 Raw'!V188</f>
        <v>10.983292</v>
      </c>
      <c r="T203" s="31">
        <f>'AEO 2023 Table 49 Raw'!W188</f>
        <v>10.980130000000001</v>
      </c>
      <c r="U203" s="31">
        <f>'AEO 2023 Table 49 Raw'!X188</f>
        <v>10.976409</v>
      </c>
      <c r="V203" s="31">
        <f>'AEO 2023 Table 49 Raw'!Y188</f>
        <v>10.973062000000001</v>
      </c>
      <c r="W203" s="31">
        <f>'AEO 2023 Table 49 Raw'!Z188</f>
        <v>10.970227</v>
      </c>
      <c r="X203" s="31">
        <f>'AEO 2023 Table 49 Raw'!AA188</f>
        <v>10.967943999999999</v>
      </c>
      <c r="Y203" s="31">
        <f>'AEO 2023 Table 49 Raw'!AB188</f>
        <v>10.966212000000001</v>
      </c>
      <c r="Z203" s="31">
        <f>'AEO 2023 Table 49 Raw'!AC188</f>
        <v>10.964848999999999</v>
      </c>
      <c r="AA203" s="31">
        <f>'AEO 2023 Table 49 Raw'!AD188</f>
        <v>10.963751</v>
      </c>
      <c r="AB203" s="31">
        <f>'AEO 2023 Table 49 Raw'!AE188</f>
        <v>10.962980999999999</v>
      </c>
      <c r="AC203" s="31">
        <f>'AEO 2023 Table 49 Raw'!AF188</f>
        <v>10.962510999999999</v>
      </c>
      <c r="AD203" s="31">
        <f>'AEO 2023 Table 49 Raw'!AG188</f>
        <v>10.962237</v>
      </c>
      <c r="AE203" s="31">
        <f>'AEO 2023 Table 49 Raw'!AH188</f>
        <v>10.962166</v>
      </c>
      <c r="AF203" s="52" t="str">
        <f>'AEO 2023 Table 49 Raw'!AI188</f>
        <v>- -</v>
      </c>
    </row>
    <row r="204" spans="1:32" ht="12" customHeight="1">
      <c r="A204" s="8" t="s">
        <v>2207</v>
      </c>
      <c r="B204" s="28" t="s">
        <v>2037</v>
      </c>
      <c r="C204" s="31">
        <f>'AEO 2023 Table 49 Raw'!F189</f>
        <v>0</v>
      </c>
      <c r="D204" s="31">
        <f>'AEO 2023 Table 49 Raw'!G189</f>
        <v>0</v>
      </c>
      <c r="E204" s="31">
        <f>'AEO 2023 Table 49 Raw'!H189</f>
        <v>1.4758230000000001</v>
      </c>
      <c r="F204" s="31">
        <f>'AEO 2023 Table 49 Raw'!I189</f>
        <v>9.1335519999999999</v>
      </c>
      <c r="G204" s="31">
        <f>'AEO 2023 Table 49 Raw'!J189</f>
        <v>9.2343279999999996</v>
      </c>
      <c r="H204" s="31">
        <f>'AEO 2023 Table 49 Raw'!K189</f>
        <v>9.358587</v>
      </c>
      <c r="I204" s="31">
        <f>'AEO 2023 Table 49 Raw'!L189</f>
        <v>9.4461300000000001</v>
      </c>
      <c r="J204" s="31">
        <f>'AEO 2023 Table 49 Raw'!M189</f>
        <v>9.5957139999999992</v>
      </c>
      <c r="K204" s="31">
        <f>'AEO 2023 Table 49 Raw'!N189</f>
        <v>9.7735020000000006</v>
      </c>
      <c r="L204" s="31">
        <f>'AEO 2023 Table 49 Raw'!O189</f>
        <v>9.9693310000000004</v>
      </c>
      <c r="M204" s="31">
        <f>'AEO 2023 Table 49 Raw'!P189</f>
        <v>10.168096999999999</v>
      </c>
      <c r="N204" s="31">
        <f>'AEO 2023 Table 49 Raw'!Q189</f>
        <v>10.36797</v>
      </c>
      <c r="O204" s="31">
        <f>'AEO 2023 Table 49 Raw'!R189</f>
        <v>10.540552999999999</v>
      </c>
      <c r="P204" s="31">
        <f>'AEO 2023 Table 49 Raw'!S189</f>
        <v>10.621840000000001</v>
      </c>
      <c r="Q204" s="31">
        <f>'AEO 2023 Table 49 Raw'!T189</f>
        <v>10.736190000000001</v>
      </c>
      <c r="R204" s="31">
        <f>'AEO 2023 Table 49 Raw'!U189</f>
        <v>10.815049</v>
      </c>
      <c r="S204" s="31">
        <f>'AEO 2023 Table 49 Raw'!V189</f>
        <v>10.815234</v>
      </c>
      <c r="T204" s="31">
        <f>'AEO 2023 Table 49 Raw'!W189</f>
        <v>10.812087</v>
      </c>
      <c r="U204" s="31">
        <f>'AEO 2023 Table 49 Raw'!X189</f>
        <v>10.809372</v>
      </c>
      <c r="V204" s="31">
        <f>'AEO 2023 Table 49 Raw'!Y189</f>
        <v>10.807116000000001</v>
      </c>
      <c r="W204" s="31">
        <f>'AEO 2023 Table 49 Raw'!Z189</f>
        <v>10.805244</v>
      </c>
      <c r="X204" s="31">
        <f>'AEO 2023 Table 49 Raw'!AA189</f>
        <v>10.803461</v>
      </c>
      <c r="Y204" s="31">
        <f>'AEO 2023 Table 49 Raw'!AB189</f>
        <v>10.801928999999999</v>
      </c>
      <c r="Z204" s="31">
        <f>'AEO 2023 Table 49 Raw'!AC189</f>
        <v>10.800634000000001</v>
      </c>
      <c r="AA204" s="31">
        <f>'AEO 2023 Table 49 Raw'!AD189</f>
        <v>10.799677000000001</v>
      </c>
      <c r="AB204" s="31">
        <f>'AEO 2023 Table 49 Raw'!AE189</f>
        <v>10.798836</v>
      </c>
      <c r="AC204" s="31">
        <f>'AEO 2023 Table 49 Raw'!AF189</f>
        <v>10.798045</v>
      </c>
      <c r="AD204" s="31">
        <f>'AEO 2023 Table 49 Raw'!AG189</f>
        <v>10.797352999999999</v>
      </c>
      <c r="AE204" s="31">
        <f>'AEO 2023 Table 49 Raw'!AH189</f>
        <v>10.796787999999999</v>
      </c>
      <c r="AF204" s="52" t="str">
        <f>'AEO 2023 Table 49 Raw'!AI189</f>
        <v>- -</v>
      </c>
    </row>
    <row r="205" spans="1:32" ht="15" customHeight="1">
      <c r="A205" s="8" t="s">
        <v>2208</v>
      </c>
      <c r="B205" s="28" t="s">
        <v>2039</v>
      </c>
      <c r="C205" s="31">
        <f>'AEO 2023 Table 49 Raw'!F190</f>
        <v>0</v>
      </c>
      <c r="D205" s="31">
        <f>'AEO 2023 Table 49 Raw'!G190</f>
        <v>0</v>
      </c>
      <c r="E205" s="31">
        <f>'AEO 2023 Table 49 Raw'!H190</f>
        <v>7.1006340000000003</v>
      </c>
      <c r="F205" s="31">
        <f>'AEO 2023 Table 49 Raw'!I190</f>
        <v>7.1107120000000004</v>
      </c>
      <c r="G205" s="31">
        <f>'AEO 2023 Table 49 Raw'!J190</f>
        <v>7.1105</v>
      </c>
      <c r="H205" s="31">
        <f>'AEO 2023 Table 49 Raw'!K190</f>
        <v>7.1102169999999996</v>
      </c>
      <c r="I205" s="31">
        <f>'AEO 2023 Table 49 Raw'!L190</f>
        <v>7.1100539999999999</v>
      </c>
      <c r="J205" s="31">
        <f>'AEO 2023 Table 49 Raw'!M190</f>
        <v>7.1097359999999998</v>
      </c>
      <c r="K205" s="31">
        <f>'AEO 2023 Table 49 Raw'!N190</f>
        <v>7.1092810000000002</v>
      </c>
      <c r="L205" s="31">
        <f>'AEO 2023 Table 49 Raw'!O190</f>
        <v>7.1089209999999996</v>
      </c>
      <c r="M205" s="31">
        <f>'AEO 2023 Table 49 Raw'!P190</f>
        <v>7.1088060000000004</v>
      </c>
      <c r="N205" s="31">
        <f>'AEO 2023 Table 49 Raw'!Q190</f>
        <v>7.1087930000000004</v>
      </c>
      <c r="O205" s="31">
        <f>'AEO 2023 Table 49 Raw'!R190</f>
        <v>7.1089270000000004</v>
      </c>
      <c r="P205" s="31">
        <f>'AEO 2023 Table 49 Raw'!S190</f>
        <v>7.1091139999999999</v>
      </c>
      <c r="Q205" s="31">
        <f>'AEO 2023 Table 49 Raw'!T190</f>
        <v>7.1093440000000001</v>
      </c>
      <c r="R205" s="31">
        <f>'AEO 2023 Table 49 Raw'!U190</f>
        <v>7.1095709999999999</v>
      </c>
      <c r="S205" s="31">
        <f>'AEO 2023 Table 49 Raw'!V190</f>
        <v>7.1097910000000004</v>
      </c>
      <c r="T205" s="31">
        <f>'AEO 2023 Table 49 Raw'!W190</f>
        <v>7.1100370000000002</v>
      </c>
      <c r="U205" s="31">
        <f>'AEO 2023 Table 49 Raw'!X190</f>
        <v>7.11029</v>
      </c>
      <c r="V205" s="31">
        <f>'AEO 2023 Table 49 Raw'!Y190</f>
        <v>7.1105460000000003</v>
      </c>
      <c r="W205" s="31">
        <f>'AEO 2023 Table 49 Raw'!Z190</f>
        <v>7.1107950000000004</v>
      </c>
      <c r="X205" s="31">
        <f>'AEO 2023 Table 49 Raw'!AA190</f>
        <v>7.1110420000000003</v>
      </c>
      <c r="Y205" s="31">
        <f>'AEO 2023 Table 49 Raw'!AB190</f>
        <v>7.1113249999999999</v>
      </c>
      <c r="Z205" s="31">
        <f>'AEO 2023 Table 49 Raw'!AC190</f>
        <v>7.1116159999999997</v>
      </c>
      <c r="AA205" s="31">
        <f>'AEO 2023 Table 49 Raw'!AD190</f>
        <v>7.1118969999999999</v>
      </c>
      <c r="AB205" s="31">
        <f>'AEO 2023 Table 49 Raw'!AE190</f>
        <v>7.1121860000000003</v>
      </c>
      <c r="AC205" s="31">
        <f>'AEO 2023 Table 49 Raw'!AF190</f>
        <v>7.1124729999999996</v>
      </c>
      <c r="AD205" s="31">
        <f>'AEO 2023 Table 49 Raw'!AG190</f>
        <v>7.1127539999999998</v>
      </c>
      <c r="AE205" s="31">
        <f>'AEO 2023 Table 49 Raw'!AH190</f>
        <v>7.1130310000000003</v>
      </c>
      <c r="AF205" s="52" t="str">
        <f>'AEO 2023 Table 49 Raw'!AI190</f>
        <v>- -</v>
      </c>
    </row>
    <row r="206" spans="1:32" ht="15" customHeight="1">
      <c r="A206" s="8" t="s">
        <v>2209</v>
      </c>
      <c r="B206" s="28" t="s">
        <v>2144</v>
      </c>
      <c r="C206" s="31">
        <f>'AEO 2023 Table 49 Raw'!F191</f>
        <v>6.6682579999999998</v>
      </c>
      <c r="D206" s="31">
        <f>'AEO 2023 Table 49 Raw'!G191</f>
        <v>6.8779690000000002</v>
      </c>
      <c r="E206" s="31">
        <f>'AEO 2023 Table 49 Raw'!H191</f>
        <v>7.0932440000000003</v>
      </c>
      <c r="F206" s="31">
        <f>'AEO 2023 Table 49 Raw'!I191</f>
        <v>7.295369</v>
      </c>
      <c r="G206" s="31">
        <f>'AEO 2023 Table 49 Raw'!J191</f>
        <v>7.4868059999999996</v>
      </c>
      <c r="H206" s="31">
        <f>'AEO 2023 Table 49 Raw'!K191</f>
        <v>7.6548530000000001</v>
      </c>
      <c r="I206" s="31">
        <f>'AEO 2023 Table 49 Raw'!L191</f>
        <v>7.7247519999999996</v>
      </c>
      <c r="J206" s="31">
        <f>'AEO 2023 Table 49 Raw'!M191</f>
        <v>7.8325329999999997</v>
      </c>
      <c r="K206" s="31">
        <f>'AEO 2023 Table 49 Raw'!N191</f>
        <v>7.9440169999999997</v>
      </c>
      <c r="L206" s="31">
        <f>'AEO 2023 Table 49 Raw'!O191</f>
        <v>8.0473739999999996</v>
      </c>
      <c r="M206" s="31">
        <f>'AEO 2023 Table 49 Raw'!P191</f>
        <v>8.1074850000000005</v>
      </c>
      <c r="N206" s="31">
        <f>'AEO 2023 Table 49 Raw'!Q191</f>
        <v>8.1106049999999996</v>
      </c>
      <c r="O206" s="31">
        <f>'AEO 2023 Table 49 Raw'!R191</f>
        <v>8.1128280000000004</v>
      </c>
      <c r="P206" s="31">
        <f>'AEO 2023 Table 49 Raw'!S191</f>
        <v>8.110811</v>
      </c>
      <c r="Q206" s="31">
        <f>'AEO 2023 Table 49 Raw'!T191</f>
        <v>8.1122490000000003</v>
      </c>
      <c r="R206" s="31">
        <f>'AEO 2023 Table 49 Raw'!U191</f>
        <v>8.1112169999999999</v>
      </c>
      <c r="S206" s="31">
        <f>'AEO 2023 Table 49 Raw'!V191</f>
        <v>8.1081789999999998</v>
      </c>
      <c r="T206" s="31">
        <f>'AEO 2023 Table 49 Raw'!W191</f>
        <v>8.1064579999999999</v>
      </c>
      <c r="U206" s="31">
        <f>'AEO 2023 Table 49 Raw'!X191</f>
        <v>8.1051339999999996</v>
      </c>
      <c r="V206" s="31">
        <f>'AEO 2023 Table 49 Raw'!Y191</f>
        <v>8.1041930000000004</v>
      </c>
      <c r="W206" s="31">
        <f>'AEO 2023 Table 49 Raw'!Z191</f>
        <v>8.1013950000000001</v>
      </c>
      <c r="X206" s="31">
        <f>'AEO 2023 Table 49 Raw'!AA191</f>
        <v>8.1007890000000007</v>
      </c>
      <c r="Y206" s="31">
        <f>'AEO 2023 Table 49 Raw'!AB191</f>
        <v>8.1005280000000006</v>
      </c>
      <c r="Z206" s="31">
        <f>'AEO 2023 Table 49 Raw'!AC191</f>
        <v>8.1006370000000008</v>
      </c>
      <c r="AA206" s="31">
        <f>'AEO 2023 Table 49 Raw'!AD191</f>
        <v>8.1010089999999995</v>
      </c>
      <c r="AB206" s="31">
        <f>'AEO 2023 Table 49 Raw'!AE191</f>
        <v>8.1012559999999993</v>
      </c>
      <c r="AC206" s="31">
        <f>'AEO 2023 Table 49 Raw'!AF191</f>
        <v>8.1018030000000003</v>
      </c>
      <c r="AD206" s="31">
        <f>'AEO 2023 Table 49 Raw'!AG191</f>
        <v>8.1028509999999994</v>
      </c>
      <c r="AE206" s="31">
        <f>'AEO 2023 Table 49 Raw'!AH191</f>
        <v>8.1022010000000009</v>
      </c>
      <c r="AF206" s="52">
        <f>'AEO 2023 Table 49 Raw'!AI191</f>
        <v>7.0000000000000001E-3</v>
      </c>
    </row>
    <row r="207" spans="1:32" ht="15" customHeight="1">
      <c r="A207" s="8" t="s">
        <v>2210</v>
      </c>
      <c r="B207" s="27" t="s">
        <v>2146</v>
      </c>
      <c r="C207" s="31">
        <f>'AEO 2023 Table 49 Raw'!F192</f>
        <v>7.9471449999999999</v>
      </c>
      <c r="D207" s="31">
        <f>'AEO 2023 Table 49 Raw'!G192</f>
        <v>8.2543640000000007</v>
      </c>
      <c r="E207" s="31">
        <f>'AEO 2023 Table 49 Raw'!H192</f>
        <v>8.5904810000000005</v>
      </c>
      <c r="F207" s="31">
        <f>'AEO 2023 Table 49 Raw'!I192</f>
        <v>8.8457699999999999</v>
      </c>
      <c r="G207" s="31">
        <f>'AEO 2023 Table 49 Raw'!J192</f>
        <v>9.0590299999999999</v>
      </c>
      <c r="H207" s="31">
        <f>'AEO 2023 Table 49 Raw'!K192</f>
        <v>9.2583249999999992</v>
      </c>
      <c r="I207" s="31">
        <f>'AEO 2023 Table 49 Raw'!L192</f>
        <v>9.3410189999999993</v>
      </c>
      <c r="J207" s="31">
        <f>'AEO 2023 Table 49 Raw'!M192</f>
        <v>9.4975710000000007</v>
      </c>
      <c r="K207" s="31">
        <f>'AEO 2023 Table 49 Raw'!N192</f>
        <v>9.6603539999999999</v>
      </c>
      <c r="L207" s="31">
        <f>'AEO 2023 Table 49 Raw'!O192</f>
        <v>9.8132570000000001</v>
      </c>
      <c r="M207" s="31">
        <f>'AEO 2023 Table 49 Raw'!P192</f>
        <v>9.9121790000000001</v>
      </c>
      <c r="N207" s="31">
        <f>'AEO 2023 Table 49 Raw'!Q192</f>
        <v>9.9437929999999994</v>
      </c>
      <c r="O207" s="31">
        <f>'AEO 2023 Table 49 Raw'!R192</f>
        <v>9.970364</v>
      </c>
      <c r="P207" s="31">
        <f>'AEO 2023 Table 49 Raw'!S192</f>
        <v>9.9892579999999995</v>
      </c>
      <c r="Q207" s="31">
        <f>'AEO 2023 Table 49 Raw'!T192</f>
        <v>10.008831000000001</v>
      </c>
      <c r="R207" s="31">
        <f>'AEO 2023 Table 49 Raw'!U192</f>
        <v>10.024055000000001</v>
      </c>
      <c r="S207" s="31">
        <f>'AEO 2023 Table 49 Raw'!V192</f>
        <v>10.040035</v>
      </c>
      <c r="T207" s="31">
        <f>'AEO 2023 Table 49 Raw'!W192</f>
        <v>10.060394000000001</v>
      </c>
      <c r="U207" s="31">
        <f>'AEO 2023 Table 49 Raw'!X192</f>
        <v>10.085262999999999</v>
      </c>
      <c r="V207" s="31">
        <f>'AEO 2023 Table 49 Raw'!Y192</f>
        <v>10.094213999999999</v>
      </c>
      <c r="W207" s="31">
        <f>'AEO 2023 Table 49 Raw'!Z192</f>
        <v>10.119984000000001</v>
      </c>
      <c r="X207" s="31">
        <f>'AEO 2023 Table 49 Raw'!AA192</f>
        <v>10.137542</v>
      </c>
      <c r="Y207" s="31">
        <f>'AEO 2023 Table 49 Raw'!AB192</f>
        <v>10.154536</v>
      </c>
      <c r="Z207" s="31">
        <f>'AEO 2023 Table 49 Raw'!AC192</f>
        <v>10.186927000000001</v>
      </c>
      <c r="AA207" s="31">
        <f>'AEO 2023 Table 49 Raw'!AD192</f>
        <v>10.224152</v>
      </c>
      <c r="AB207" s="31">
        <f>'AEO 2023 Table 49 Raw'!AE192</f>
        <v>10.257011</v>
      </c>
      <c r="AC207" s="31">
        <f>'AEO 2023 Table 49 Raw'!AF192</f>
        <v>10.285439</v>
      </c>
      <c r="AD207" s="31">
        <f>'AEO 2023 Table 49 Raw'!AG192</f>
        <v>10.300746</v>
      </c>
      <c r="AE207" s="31">
        <f>'AEO 2023 Table 49 Raw'!AH192</f>
        <v>10.316784</v>
      </c>
      <c r="AF207" s="52">
        <f>'AEO 2023 Table 49 Raw'!AI192</f>
        <v>8.9999999999999993E-3</v>
      </c>
    </row>
    <row r="208" spans="1:32" ht="15" customHeight="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52"/>
    </row>
    <row r="209" spans="1:32" ht="12" customHeight="1">
      <c r="B209" s="27" t="s">
        <v>2211</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52"/>
    </row>
    <row r="210" spans="1:32" ht="15" customHeight="1">
      <c r="B210" s="27" t="s">
        <v>2022</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52"/>
    </row>
    <row r="211" spans="1:32" ht="15" customHeight="1">
      <c r="A211" s="8" t="s">
        <v>2212</v>
      </c>
      <c r="B211" s="28" t="s">
        <v>2024</v>
      </c>
      <c r="C211" s="31">
        <f>'AEO 2023 Table 49 Raw'!F195</f>
        <v>136.25962799999999</v>
      </c>
      <c r="D211" s="31">
        <f>'AEO 2023 Table 49 Raw'!G195</f>
        <v>127.083748</v>
      </c>
      <c r="E211" s="31">
        <f>'AEO 2023 Table 49 Raw'!H195</f>
        <v>133.41915900000001</v>
      </c>
      <c r="F211" s="31">
        <f>'AEO 2023 Table 49 Raw'!I195</f>
        <v>141.29763800000001</v>
      </c>
      <c r="G211" s="31">
        <f>'AEO 2023 Table 49 Raw'!J195</f>
        <v>144.63111900000001</v>
      </c>
      <c r="H211" s="31">
        <f>'AEO 2023 Table 49 Raw'!K195</f>
        <v>145.40922499999999</v>
      </c>
      <c r="I211" s="31">
        <f>'AEO 2023 Table 49 Raw'!L195</f>
        <v>147.62912</v>
      </c>
      <c r="J211" s="31">
        <f>'AEO 2023 Table 49 Raw'!M195</f>
        <v>150.128998</v>
      </c>
      <c r="K211" s="31">
        <f>'AEO 2023 Table 49 Raw'!N195</f>
        <v>150.970383</v>
      </c>
      <c r="L211" s="31">
        <f>'AEO 2023 Table 49 Raw'!O195</f>
        <v>152.288467</v>
      </c>
      <c r="M211" s="31">
        <f>'AEO 2023 Table 49 Raw'!P195</f>
        <v>156.49388099999999</v>
      </c>
      <c r="N211" s="31">
        <f>'AEO 2023 Table 49 Raw'!Q195</f>
        <v>160.13542200000001</v>
      </c>
      <c r="O211" s="31">
        <f>'AEO 2023 Table 49 Raw'!R195</f>
        <v>159.71426400000001</v>
      </c>
      <c r="P211" s="31">
        <f>'AEO 2023 Table 49 Raw'!S195</f>
        <v>159.57615699999999</v>
      </c>
      <c r="Q211" s="31">
        <f>'AEO 2023 Table 49 Raw'!T195</f>
        <v>160.86213699999999</v>
      </c>
      <c r="R211" s="31">
        <f>'AEO 2023 Table 49 Raw'!U195</f>
        <v>163.664276</v>
      </c>
      <c r="S211" s="31">
        <f>'AEO 2023 Table 49 Raw'!V195</f>
        <v>167.86442600000001</v>
      </c>
      <c r="T211" s="31">
        <f>'AEO 2023 Table 49 Raw'!W195</f>
        <v>172.60517899999999</v>
      </c>
      <c r="U211" s="31">
        <f>'AEO 2023 Table 49 Raw'!X195</f>
        <v>176.71751399999999</v>
      </c>
      <c r="V211" s="31">
        <f>'AEO 2023 Table 49 Raw'!Y195</f>
        <v>179.862381</v>
      </c>
      <c r="W211" s="31">
        <f>'AEO 2023 Table 49 Raw'!Z195</f>
        <v>182.68057300000001</v>
      </c>
      <c r="X211" s="31">
        <f>'AEO 2023 Table 49 Raw'!AA195</f>
        <v>184.57264699999999</v>
      </c>
      <c r="Y211" s="31">
        <f>'AEO 2023 Table 49 Raw'!AB195</f>
        <v>185.50657699999999</v>
      </c>
      <c r="Z211" s="31">
        <f>'AEO 2023 Table 49 Raw'!AC195</f>
        <v>187.05418399999999</v>
      </c>
      <c r="AA211" s="31">
        <f>'AEO 2023 Table 49 Raw'!AD195</f>
        <v>189.480423</v>
      </c>
      <c r="AB211" s="31">
        <f>'AEO 2023 Table 49 Raw'!AE195</f>
        <v>191.96052599999999</v>
      </c>
      <c r="AC211" s="31">
        <f>'AEO 2023 Table 49 Raw'!AF195</f>
        <v>194.57195999999999</v>
      </c>
      <c r="AD211" s="31">
        <f>'AEO 2023 Table 49 Raw'!AG195</f>
        <v>196.99954199999999</v>
      </c>
      <c r="AE211" s="31">
        <f>'AEO 2023 Table 49 Raw'!AH195</f>
        <v>199.49633800000001</v>
      </c>
      <c r="AF211" s="52">
        <f>'AEO 2023 Table 49 Raw'!AI195</f>
        <v>1.4E-2</v>
      </c>
    </row>
    <row r="212" spans="1:32" ht="15" customHeight="1">
      <c r="A212" s="8" t="s">
        <v>2213</v>
      </c>
      <c r="B212" s="28" t="s">
        <v>2026</v>
      </c>
      <c r="C212" s="31">
        <f>'AEO 2023 Table 49 Raw'!F196</f>
        <v>103.20974699999999</v>
      </c>
      <c r="D212" s="31">
        <f>'AEO 2023 Table 49 Raw'!G196</f>
        <v>95.244079999999997</v>
      </c>
      <c r="E212" s="31">
        <f>'AEO 2023 Table 49 Raw'!H196</f>
        <v>99.025429000000003</v>
      </c>
      <c r="F212" s="31">
        <f>'AEO 2023 Table 49 Raw'!I196</f>
        <v>103.943382</v>
      </c>
      <c r="G212" s="31">
        <f>'AEO 2023 Table 49 Raw'!J196</f>
        <v>105.53124200000001</v>
      </c>
      <c r="H212" s="31">
        <f>'AEO 2023 Table 49 Raw'!K196</f>
        <v>105.30883799999999</v>
      </c>
      <c r="I212" s="31">
        <f>'AEO 2023 Table 49 Raw'!L196</f>
        <v>106.18671399999999</v>
      </c>
      <c r="J212" s="31">
        <f>'AEO 2023 Table 49 Raw'!M196</f>
        <v>107.30914300000001</v>
      </c>
      <c r="K212" s="31">
        <f>'AEO 2023 Table 49 Raw'!N196</f>
        <v>107.291557</v>
      </c>
      <c r="L212" s="31">
        <f>'AEO 2023 Table 49 Raw'!O196</f>
        <v>107.659126</v>
      </c>
      <c r="M212" s="31">
        <f>'AEO 2023 Table 49 Raw'!P196</f>
        <v>110.098778</v>
      </c>
      <c r="N212" s="31">
        <f>'AEO 2023 Table 49 Raw'!Q196</f>
        <v>112.162796</v>
      </c>
      <c r="O212" s="31">
        <f>'AEO 2023 Table 49 Raw'!R196</f>
        <v>111.41445899999999</v>
      </c>
      <c r="P212" s="31">
        <f>'AEO 2023 Table 49 Raw'!S196</f>
        <v>110.904526</v>
      </c>
      <c r="Q212" s="31">
        <f>'AEO 2023 Table 49 Raw'!T196</f>
        <v>111.41738100000001</v>
      </c>
      <c r="R212" s="31">
        <f>'AEO 2023 Table 49 Raw'!U196</f>
        <v>113.004105</v>
      </c>
      <c r="S212" s="31">
        <f>'AEO 2023 Table 49 Raw'!V196</f>
        <v>115.57209</v>
      </c>
      <c r="T212" s="31">
        <f>'AEO 2023 Table 49 Raw'!W196</f>
        <v>118.523758</v>
      </c>
      <c r="U212" s="31">
        <f>'AEO 2023 Table 49 Raw'!X196</f>
        <v>121.055161</v>
      </c>
      <c r="V212" s="31">
        <f>'AEO 2023 Table 49 Raw'!Y196</f>
        <v>122.93707999999999</v>
      </c>
      <c r="W212" s="31">
        <f>'AEO 2023 Table 49 Raw'!Z196</f>
        <v>124.610107</v>
      </c>
      <c r="X212" s="31">
        <f>'AEO 2023 Table 49 Raw'!AA196</f>
        <v>125.66645800000001</v>
      </c>
      <c r="Y212" s="31">
        <f>'AEO 2023 Table 49 Raw'!AB196</f>
        <v>126.086716</v>
      </c>
      <c r="Z212" s="31">
        <f>'AEO 2023 Table 49 Raw'!AC196</f>
        <v>126.93946099999999</v>
      </c>
      <c r="AA212" s="31">
        <f>'AEO 2023 Table 49 Raw'!AD196</f>
        <v>128.40110799999999</v>
      </c>
      <c r="AB212" s="31">
        <f>'AEO 2023 Table 49 Raw'!AE196</f>
        <v>129.91007999999999</v>
      </c>
      <c r="AC212" s="31">
        <f>'AEO 2023 Table 49 Raw'!AF196</f>
        <v>131.51786799999999</v>
      </c>
      <c r="AD212" s="31">
        <f>'AEO 2023 Table 49 Raw'!AG196</f>
        <v>133.01074199999999</v>
      </c>
      <c r="AE212" s="31">
        <f>'AEO 2023 Table 49 Raw'!AH196</f>
        <v>134.55900600000001</v>
      </c>
      <c r="AF212" s="52">
        <f>'AEO 2023 Table 49 Raw'!AI196</f>
        <v>0.01</v>
      </c>
    </row>
    <row r="213" spans="1:32" ht="15" customHeight="1">
      <c r="A213" s="8" t="s">
        <v>2214</v>
      </c>
      <c r="B213" s="28" t="s">
        <v>1670</v>
      </c>
      <c r="C213" s="31">
        <f>'AEO 2023 Table 49 Raw'!F197</f>
        <v>0</v>
      </c>
      <c r="D213" s="31">
        <f>'AEO 2023 Table 49 Raw'!G197</f>
        <v>0.24643200000000001</v>
      </c>
      <c r="E213" s="31">
        <f>'AEO 2023 Table 49 Raw'!H197</f>
        <v>0.252305</v>
      </c>
      <c r="F213" s="31">
        <f>'AEO 2023 Table 49 Raw'!I197</f>
        <v>0.25668299999999999</v>
      </c>
      <c r="G213" s="31">
        <f>'AEO 2023 Table 49 Raw'!J197</f>
        <v>0.26075300000000001</v>
      </c>
      <c r="H213" s="31">
        <f>'AEO 2023 Table 49 Raw'!K197</f>
        <v>0.26159500000000002</v>
      </c>
      <c r="I213" s="31">
        <f>'AEO 2023 Table 49 Raw'!L197</f>
        <v>0.26821200000000001</v>
      </c>
      <c r="J213" s="31">
        <f>'AEO 2023 Table 49 Raw'!M197</f>
        <v>0.27779700000000002</v>
      </c>
      <c r="K213" s="31">
        <f>'AEO 2023 Table 49 Raw'!N197</f>
        <v>0.28732200000000002</v>
      </c>
      <c r="L213" s="31">
        <f>'AEO 2023 Table 49 Raw'!O197</f>
        <v>0.29986000000000002</v>
      </c>
      <c r="M213" s="31">
        <f>'AEO 2023 Table 49 Raw'!P197</f>
        <v>0.31739499999999998</v>
      </c>
      <c r="N213" s="31">
        <f>'AEO 2023 Table 49 Raw'!Q197</f>
        <v>0.33456799999999998</v>
      </c>
      <c r="O213" s="31">
        <f>'AEO 2023 Table 49 Raw'!R197</f>
        <v>0.34320800000000001</v>
      </c>
      <c r="P213" s="31">
        <f>'AEO 2023 Table 49 Raw'!S197</f>
        <v>0.35411399999999998</v>
      </c>
      <c r="Q213" s="31">
        <f>'AEO 2023 Table 49 Raw'!T197</f>
        <v>0.372087</v>
      </c>
      <c r="R213" s="31">
        <f>'AEO 2023 Table 49 Raw'!U197</f>
        <v>0.39916099999999999</v>
      </c>
      <c r="S213" s="31">
        <f>'AEO 2023 Table 49 Raw'!V197</f>
        <v>0.434471</v>
      </c>
      <c r="T213" s="31">
        <f>'AEO 2023 Table 49 Raw'!W197</f>
        <v>0.47616599999999998</v>
      </c>
      <c r="U213" s="31">
        <f>'AEO 2023 Table 49 Raw'!X197</f>
        <v>0.51893299999999998</v>
      </c>
      <c r="V213" s="31">
        <f>'AEO 2023 Table 49 Raw'!Y197</f>
        <v>0.56271400000000005</v>
      </c>
      <c r="W213" s="31">
        <f>'AEO 2023 Table 49 Raw'!Z197</f>
        <v>0.60917600000000005</v>
      </c>
      <c r="X213" s="31">
        <f>'AEO 2023 Table 49 Raw'!AA197</f>
        <v>0.659076</v>
      </c>
      <c r="Y213" s="31">
        <f>'AEO 2023 Table 49 Raw'!AB197</f>
        <v>0.70908000000000004</v>
      </c>
      <c r="Z213" s="31">
        <f>'AEO 2023 Table 49 Raw'!AC197</f>
        <v>0.76338300000000003</v>
      </c>
      <c r="AA213" s="31">
        <f>'AEO 2023 Table 49 Raw'!AD197</f>
        <v>0.82072199999999995</v>
      </c>
      <c r="AB213" s="31">
        <f>'AEO 2023 Table 49 Raw'!AE197</f>
        <v>0.87785199999999997</v>
      </c>
      <c r="AC213" s="31">
        <f>'AEO 2023 Table 49 Raw'!AF197</f>
        <v>0.93330599999999997</v>
      </c>
      <c r="AD213" s="31">
        <f>'AEO 2023 Table 49 Raw'!AG197</f>
        <v>0.98619400000000002</v>
      </c>
      <c r="AE213" s="31">
        <f>'AEO 2023 Table 49 Raw'!AH197</f>
        <v>1.037256</v>
      </c>
      <c r="AF213" s="52" t="str">
        <f>'AEO 2023 Table 49 Raw'!AI197</f>
        <v>- -</v>
      </c>
    </row>
    <row r="214" spans="1:32" ht="15" customHeight="1">
      <c r="A214" s="8" t="s">
        <v>2215</v>
      </c>
      <c r="B214" s="28" t="s">
        <v>2029</v>
      </c>
      <c r="C214" s="31">
        <f>'AEO 2023 Table 49 Raw'!F198</f>
        <v>0</v>
      </c>
      <c r="D214" s="31">
        <f>'AEO 2023 Table 49 Raw'!G198</f>
        <v>0</v>
      </c>
      <c r="E214" s="31">
        <f>'AEO 2023 Table 49 Raw'!H198</f>
        <v>0</v>
      </c>
      <c r="F214" s="31">
        <f>'AEO 2023 Table 49 Raw'!I198</f>
        <v>0</v>
      </c>
      <c r="G214" s="31">
        <f>'AEO 2023 Table 49 Raw'!J198</f>
        <v>0</v>
      </c>
      <c r="H214" s="31">
        <f>'AEO 2023 Table 49 Raw'!K198</f>
        <v>0</v>
      </c>
      <c r="I214" s="31">
        <f>'AEO 2023 Table 49 Raw'!L198</f>
        <v>0</v>
      </c>
      <c r="J214" s="31">
        <f>'AEO 2023 Table 49 Raw'!M198</f>
        <v>0</v>
      </c>
      <c r="K214" s="31">
        <f>'AEO 2023 Table 49 Raw'!N198</f>
        <v>0</v>
      </c>
      <c r="L214" s="31">
        <f>'AEO 2023 Table 49 Raw'!O198</f>
        <v>0</v>
      </c>
      <c r="M214" s="31">
        <f>'AEO 2023 Table 49 Raw'!P198</f>
        <v>0</v>
      </c>
      <c r="N214" s="31">
        <f>'AEO 2023 Table 49 Raw'!Q198</f>
        <v>0</v>
      </c>
      <c r="O214" s="31">
        <f>'AEO 2023 Table 49 Raw'!R198</f>
        <v>0</v>
      </c>
      <c r="P214" s="31">
        <f>'AEO 2023 Table 49 Raw'!S198</f>
        <v>0</v>
      </c>
      <c r="Q214" s="31">
        <f>'AEO 2023 Table 49 Raw'!T198</f>
        <v>0</v>
      </c>
      <c r="R214" s="31">
        <f>'AEO 2023 Table 49 Raw'!U198</f>
        <v>0</v>
      </c>
      <c r="S214" s="31">
        <f>'AEO 2023 Table 49 Raw'!V198</f>
        <v>0</v>
      </c>
      <c r="T214" s="31">
        <f>'AEO 2023 Table 49 Raw'!W198</f>
        <v>0</v>
      </c>
      <c r="U214" s="31">
        <f>'AEO 2023 Table 49 Raw'!X198</f>
        <v>0</v>
      </c>
      <c r="V214" s="31">
        <f>'AEO 2023 Table 49 Raw'!Y198</f>
        <v>0</v>
      </c>
      <c r="W214" s="31">
        <f>'AEO 2023 Table 49 Raw'!Z198</f>
        <v>0</v>
      </c>
      <c r="X214" s="31">
        <f>'AEO 2023 Table 49 Raw'!AA198</f>
        <v>0</v>
      </c>
      <c r="Y214" s="31">
        <f>'AEO 2023 Table 49 Raw'!AB198</f>
        <v>0</v>
      </c>
      <c r="Z214" s="31">
        <f>'AEO 2023 Table 49 Raw'!AC198</f>
        <v>0</v>
      </c>
      <c r="AA214" s="31">
        <f>'AEO 2023 Table 49 Raw'!AD198</f>
        <v>0</v>
      </c>
      <c r="AB214" s="31">
        <f>'AEO 2023 Table 49 Raw'!AE198</f>
        <v>0</v>
      </c>
      <c r="AC214" s="31">
        <f>'AEO 2023 Table 49 Raw'!AF198</f>
        <v>0</v>
      </c>
      <c r="AD214" s="31">
        <f>'AEO 2023 Table 49 Raw'!AG198</f>
        <v>0</v>
      </c>
      <c r="AE214" s="31">
        <f>'AEO 2023 Table 49 Raw'!AH198</f>
        <v>0</v>
      </c>
      <c r="AF214" s="52" t="str">
        <f>'AEO 2023 Table 49 Raw'!AI198</f>
        <v>- -</v>
      </c>
    </row>
    <row r="215" spans="1:32" ht="15" customHeight="1">
      <c r="A215" s="8" t="s">
        <v>2216</v>
      </c>
      <c r="B215" s="28" t="s">
        <v>2031</v>
      </c>
      <c r="C215" s="31">
        <f>'AEO 2023 Table 49 Raw'!F199</f>
        <v>12.653598000000001</v>
      </c>
      <c r="D215" s="31">
        <f>'AEO 2023 Table 49 Raw'!G199</f>
        <v>11.552336</v>
      </c>
      <c r="E215" s="31">
        <f>'AEO 2023 Table 49 Raw'!H199</f>
        <v>11.600343000000001</v>
      </c>
      <c r="F215" s="31">
        <f>'AEO 2023 Table 49 Raw'!I199</f>
        <v>11.461596</v>
      </c>
      <c r="G215" s="31">
        <f>'AEO 2023 Table 49 Raw'!J199</f>
        <v>11.168632000000001</v>
      </c>
      <c r="H215" s="31">
        <f>'AEO 2023 Table 49 Raw'!K199</f>
        <v>10.981567</v>
      </c>
      <c r="I215" s="31">
        <f>'AEO 2023 Table 49 Raw'!L199</f>
        <v>10.765105999999999</v>
      </c>
      <c r="J215" s="31">
        <f>'AEO 2023 Table 49 Raw'!M199</f>
        <v>10.686363999999999</v>
      </c>
      <c r="K215" s="31">
        <f>'AEO 2023 Table 49 Raw'!N199</f>
        <v>10.625061000000001</v>
      </c>
      <c r="L215" s="31">
        <f>'AEO 2023 Table 49 Raw'!O199</f>
        <v>10.755540999999999</v>
      </c>
      <c r="M215" s="31">
        <f>'AEO 2023 Table 49 Raw'!P199</f>
        <v>11.056151</v>
      </c>
      <c r="N215" s="31">
        <f>'AEO 2023 Table 49 Raw'!Q199</f>
        <v>11.360353</v>
      </c>
      <c r="O215" s="31">
        <f>'AEO 2023 Table 49 Raw'!R199</f>
        <v>11.320587</v>
      </c>
      <c r="P215" s="31">
        <f>'AEO 2023 Table 49 Raw'!S199</f>
        <v>11.322226000000001</v>
      </c>
      <c r="Q215" s="31">
        <f>'AEO 2023 Table 49 Raw'!T199</f>
        <v>11.399566999999999</v>
      </c>
      <c r="R215" s="31">
        <f>'AEO 2023 Table 49 Raw'!U199</f>
        <v>11.618492</v>
      </c>
      <c r="S215" s="31">
        <f>'AEO 2023 Table 49 Raw'!V199</f>
        <v>11.918831000000001</v>
      </c>
      <c r="T215" s="31">
        <f>'AEO 2023 Table 49 Raw'!W199</f>
        <v>12.273879000000001</v>
      </c>
      <c r="U215" s="31">
        <f>'AEO 2023 Table 49 Raw'!X199</f>
        <v>12.613292</v>
      </c>
      <c r="V215" s="31">
        <f>'AEO 2023 Table 49 Raw'!Y199</f>
        <v>12.243190999999999</v>
      </c>
      <c r="W215" s="31">
        <f>'AEO 2023 Table 49 Raw'!Z199</f>
        <v>12.456396</v>
      </c>
      <c r="X215" s="31">
        <f>'AEO 2023 Table 49 Raw'!AA199</f>
        <v>12.600669999999999</v>
      </c>
      <c r="Y215" s="31">
        <f>'AEO 2023 Table 49 Raw'!AB199</f>
        <v>12.702261999999999</v>
      </c>
      <c r="Z215" s="31">
        <f>'AEO 2023 Table 49 Raw'!AC199</f>
        <v>12.914300000000001</v>
      </c>
      <c r="AA215" s="31">
        <f>'AEO 2023 Table 49 Raw'!AD199</f>
        <v>13.190873</v>
      </c>
      <c r="AB215" s="31">
        <f>'AEO 2023 Table 49 Raw'!AE199</f>
        <v>13.456709999999999</v>
      </c>
      <c r="AC215" s="31">
        <f>'AEO 2023 Table 49 Raw'!AF199</f>
        <v>13.725542000000001</v>
      </c>
      <c r="AD215" s="31">
        <f>'AEO 2023 Table 49 Raw'!AG199</f>
        <v>13.975149</v>
      </c>
      <c r="AE215" s="31">
        <f>'AEO 2023 Table 49 Raw'!AH199</f>
        <v>14.198510000000001</v>
      </c>
      <c r="AF215" s="52">
        <f>'AEO 2023 Table 49 Raw'!AI199</f>
        <v>4.0000000000000001E-3</v>
      </c>
    </row>
    <row r="216" spans="1:32" ht="15" customHeight="1">
      <c r="A216" s="8" t="s">
        <v>2217</v>
      </c>
      <c r="B216" s="28" t="s">
        <v>2033</v>
      </c>
      <c r="C216" s="31">
        <f>'AEO 2023 Table 49 Raw'!F200</f>
        <v>0</v>
      </c>
      <c r="D216" s="31">
        <f>'AEO 2023 Table 49 Raw'!G200</f>
        <v>0</v>
      </c>
      <c r="E216" s="31">
        <f>'AEO 2023 Table 49 Raw'!H200</f>
        <v>0</v>
      </c>
      <c r="F216" s="31">
        <f>'AEO 2023 Table 49 Raw'!I200</f>
        <v>0</v>
      </c>
      <c r="G216" s="31">
        <f>'AEO 2023 Table 49 Raw'!J200</f>
        <v>0</v>
      </c>
      <c r="H216" s="31">
        <f>'AEO 2023 Table 49 Raw'!K200</f>
        <v>0</v>
      </c>
      <c r="I216" s="31">
        <f>'AEO 2023 Table 49 Raw'!L200</f>
        <v>0</v>
      </c>
      <c r="J216" s="31">
        <f>'AEO 2023 Table 49 Raw'!M200</f>
        <v>0</v>
      </c>
      <c r="K216" s="31">
        <f>'AEO 2023 Table 49 Raw'!N200</f>
        <v>0</v>
      </c>
      <c r="L216" s="31">
        <f>'AEO 2023 Table 49 Raw'!O200</f>
        <v>0</v>
      </c>
      <c r="M216" s="31">
        <f>'AEO 2023 Table 49 Raw'!P200</f>
        <v>0</v>
      </c>
      <c r="N216" s="31">
        <f>'AEO 2023 Table 49 Raw'!Q200</f>
        <v>0</v>
      </c>
      <c r="O216" s="31">
        <f>'AEO 2023 Table 49 Raw'!R200</f>
        <v>0</v>
      </c>
      <c r="P216" s="31">
        <f>'AEO 2023 Table 49 Raw'!S200</f>
        <v>0</v>
      </c>
      <c r="Q216" s="31">
        <f>'AEO 2023 Table 49 Raw'!T200</f>
        <v>0</v>
      </c>
      <c r="R216" s="31">
        <f>'AEO 2023 Table 49 Raw'!U200</f>
        <v>0</v>
      </c>
      <c r="S216" s="31">
        <f>'AEO 2023 Table 49 Raw'!V200</f>
        <v>0</v>
      </c>
      <c r="T216" s="31">
        <f>'AEO 2023 Table 49 Raw'!W200</f>
        <v>0</v>
      </c>
      <c r="U216" s="31">
        <f>'AEO 2023 Table 49 Raw'!X200</f>
        <v>0</v>
      </c>
      <c r="V216" s="31">
        <f>'AEO 2023 Table 49 Raw'!Y200</f>
        <v>0</v>
      </c>
      <c r="W216" s="31">
        <f>'AEO 2023 Table 49 Raw'!Z200</f>
        <v>0</v>
      </c>
      <c r="X216" s="31">
        <f>'AEO 2023 Table 49 Raw'!AA200</f>
        <v>0</v>
      </c>
      <c r="Y216" s="31">
        <f>'AEO 2023 Table 49 Raw'!AB200</f>
        <v>0</v>
      </c>
      <c r="Z216" s="31">
        <f>'AEO 2023 Table 49 Raw'!AC200</f>
        <v>0</v>
      </c>
      <c r="AA216" s="31">
        <f>'AEO 2023 Table 49 Raw'!AD200</f>
        <v>0</v>
      </c>
      <c r="AB216" s="31">
        <f>'AEO 2023 Table 49 Raw'!AE200</f>
        <v>0</v>
      </c>
      <c r="AC216" s="31">
        <f>'AEO 2023 Table 49 Raw'!AF200</f>
        <v>0</v>
      </c>
      <c r="AD216" s="31">
        <f>'AEO 2023 Table 49 Raw'!AG200</f>
        <v>0</v>
      </c>
      <c r="AE216" s="31">
        <f>'AEO 2023 Table 49 Raw'!AH200</f>
        <v>0</v>
      </c>
      <c r="AF216" s="52" t="str">
        <f>'AEO 2023 Table 49 Raw'!AI200</f>
        <v>- -</v>
      </c>
    </row>
    <row r="217" spans="1:32" ht="15" customHeight="1">
      <c r="A217" s="8" t="s">
        <v>2218</v>
      </c>
      <c r="B217" s="28" t="s">
        <v>2035</v>
      </c>
      <c r="C217" s="31">
        <f>'AEO 2023 Table 49 Raw'!F201</f>
        <v>0</v>
      </c>
      <c r="D217" s="31">
        <f>'AEO 2023 Table 49 Raw'!G201</f>
        <v>0.28171600000000002</v>
      </c>
      <c r="E217" s="31">
        <f>'AEO 2023 Table 49 Raw'!H201</f>
        <v>0.29282999999999998</v>
      </c>
      <c r="F217" s="31">
        <f>'AEO 2023 Table 49 Raw'!I201</f>
        <v>0.30618499999999998</v>
      </c>
      <c r="G217" s="31">
        <f>'AEO 2023 Table 49 Raw'!J201</f>
        <v>0.31391400000000003</v>
      </c>
      <c r="H217" s="31">
        <f>'AEO 2023 Table 49 Raw'!K201</f>
        <v>0.31940200000000002</v>
      </c>
      <c r="I217" s="31">
        <f>'AEO 2023 Table 49 Raw'!L201</f>
        <v>0.33374900000000002</v>
      </c>
      <c r="J217" s="31">
        <f>'AEO 2023 Table 49 Raw'!M201</f>
        <v>0.35278199999999998</v>
      </c>
      <c r="K217" s="31">
        <f>'AEO 2023 Table 49 Raw'!N201</f>
        <v>0.37166100000000002</v>
      </c>
      <c r="L217" s="31">
        <f>'AEO 2023 Table 49 Raw'!O201</f>
        <v>0.394899</v>
      </c>
      <c r="M217" s="31">
        <f>'AEO 2023 Table 49 Raw'!P201</f>
        <v>0.42931200000000003</v>
      </c>
      <c r="N217" s="31">
        <f>'AEO 2023 Table 49 Raw'!Q201</f>
        <v>0.465165</v>
      </c>
      <c r="O217" s="31">
        <f>'AEO 2023 Table 49 Raw'!R201</f>
        <v>0.49295899999999998</v>
      </c>
      <c r="P217" s="31">
        <f>'AEO 2023 Table 49 Raw'!S201</f>
        <v>0.52596799999999999</v>
      </c>
      <c r="Q217" s="31">
        <f>'AEO 2023 Table 49 Raw'!T201</f>
        <v>0.56994900000000004</v>
      </c>
      <c r="R217" s="31">
        <f>'AEO 2023 Table 49 Raw'!U201</f>
        <v>0.62658499999999995</v>
      </c>
      <c r="S217" s="31">
        <f>'AEO 2023 Table 49 Raw'!V201</f>
        <v>0.69688099999999997</v>
      </c>
      <c r="T217" s="31">
        <f>'AEO 2023 Table 49 Raw'!W201</f>
        <v>0.77812400000000004</v>
      </c>
      <c r="U217" s="31">
        <f>'AEO 2023 Table 49 Raw'!X201</f>
        <v>0.86447499999999999</v>
      </c>
      <c r="V217" s="31">
        <f>'AEO 2023 Table 49 Raw'!Y201</f>
        <v>0.95209299999999997</v>
      </c>
      <c r="W217" s="31">
        <f>'AEO 2023 Table 49 Raw'!Z201</f>
        <v>1.0415030000000001</v>
      </c>
      <c r="X217" s="31">
        <f>'AEO 2023 Table 49 Raw'!AA201</f>
        <v>1.126533</v>
      </c>
      <c r="Y217" s="31">
        <f>'AEO 2023 Table 49 Raw'!AB201</f>
        <v>1.2035450000000001</v>
      </c>
      <c r="Z217" s="31">
        <f>'AEO 2023 Table 49 Raw'!AC201</f>
        <v>1.2802739999999999</v>
      </c>
      <c r="AA217" s="31">
        <f>'AEO 2023 Table 49 Raw'!AD201</f>
        <v>1.3577939999999999</v>
      </c>
      <c r="AB217" s="31">
        <f>'AEO 2023 Table 49 Raw'!AE201</f>
        <v>1.429962</v>
      </c>
      <c r="AC217" s="31">
        <f>'AEO 2023 Table 49 Raw'!AF201</f>
        <v>1.4971000000000001</v>
      </c>
      <c r="AD217" s="31">
        <f>'AEO 2023 Table 49 Raw'!AG201</f>
        <v>1.556692</v>
      </c>
      <c r="AE217" s="31">
        <f>'AEO 2023 Table 49 Raw'!AH201</f>
        <v>1.61103</v>
      </c>
      <c r="AF217" s="52" t="str">
        <f>'AEO 2023 Table 49 Raw'!AI201</f>
        <v>- -</v>
      </c>
    </row>
    <row r="218" spans="1:32" ht="15" customHeight="1">
      <c r="A218" s="8" t="s">
        <v>2219</v>
      </c>
      <c r="B218" s="28" t="s">
        <v>2037</v>
      </c>
      <c r="C218" s="31">
        <f>'AEO 2023 Table 49 Raw'!F202</f>
        <v>0</v>
      </c>
      <c r="D218" s="31">
        <f>'AEO 2023 Table 49 Raw'!G202</f>
        <v>0.30658000000000002</v>
      </c>
      <c r="E218" s="31">
        <f>'AEO 2023 Table 49 Raw'!H202</f>
        <v>0.31281100000000001</v>
      </c>
      <c r="F218" s="31">
        <f>'AEO 2023 Table 49 Raw'!I202</f>
        <v>0.31875500000000001</v>
      </c>
      <c r="G218" s="31">
        <f>'AEO 2023 Table 49 Raw'!J202</f>
        <v>0.31956699999999999</v>
      </c>
      <c r="H218" s="31">
        <f>'AEO 2023 Table 49 Raw'!K202</f>
        <v>0.319911</v>
      </c>
      <c r="I218" s="31">
        <f>'AEO 2023 Table 49 Raw'!L202</f>
        <v>0.327262</v>
      </c>
      <c r="J218" s="31">
        <f>'AEO 2023 Table 49 Raw'!M202</f>
        <v>0.33962900000000001</v>
      </c>
      <c r="K218" s="31">
        <f>'AEO 2023 Table 49 Raw'!N202</f>
        <v>0.35427700000000001</v>
      </c>
      <c r="L218" s="31">
        <f>'AEO 2023 Table 49 Raw'!O202</f>
        <v>0.37685000000000002</v>
      </c>
      <c r="M218" s="31">
        <f>'AEO 2023 Table 49 Raw'!P202</f>
        <v>0.41139100000000001</v>
      </c>
      <c r="N218" s="31">
        <f>'AEO 2023 Table 49 Raw'!Q202</f>
        <v>0.45125700000000002</v>
      </c>
      <c r="O218" s="31">
        <f>'AEO 2023 Table 49 Raw'!R202</f>
        <v>0.48465000000000003</v>
      </c>
      <c r="P218" s="31">
        <f>'AEO 2023 Table 49 Raw'!S202</f>
        <v>0.52488500000000005</v>
      </c>
      <c r="Q218" s="31">
        <f>'AEO 2023 Table 49 Raw'!T202</f>
        <v>0.576963</v>
      </c>
      <c r="R218" s="31">
        <f>'AEO 2023 Table 49 Raw'!U202</f>
        <v>0.64406799999999997</v>
      </c>
      <c r="S218" s="31">
        <f>'AEO 2023 Table 49 Raw'!V202</f>
        <v>0.72592199999999996</v>
      </c>
      <c r="T218" s="31">
        <f>'AEO 2023 Table 49 Raw'!W202</f>
        <v>0.82100200000000001</v>
      </c>
      <c r="U218" s="31">
        <f>'AEO 2023 Table 49 Raw'!X202</f>
        <v>0.923732</v>
      </c>
      <c r="V218" s="31">
        <f>'AEO 2023 Table 49 Raw'!Y202</f>
        <v>1.0294810000000001</v>
      </c>
      <c r="W218" s="31">
        <f>'AEO 2023 Table 49 Raw'!Z202</f>
        <v>1.1353420000000001</v>
      </c>
      <c r="X218" s="31">
        <f>'AEO 2023 Table 49 Raw'!AA202</f>
        <v>1.2357359999999999</v>
      </c>
      <c r="Y218" s="31">
        <f>'AEO 2023 Table 49 Raw'!AB202</f>
        <v>1.3272170000000001</v>
      </c>
      <c r="Z218" s="31">
        <f>'AEO 2023 Table 49 Raw'!AC202</f>
        <v>1.4201980000000001</v>
      </c>
      <c r="AA218" s="31">
        <f>'AEO 2023 Table 49 Raw'!AD202</f>
        <v>1.512813</v>
      </c>
      <c r="AB218" s="31">
        <f>'AEO 2023 Table 49 Raw'!AE202</f>
        <v>1.5973889999999999</v>
      </c>
      <c r="AC218" s="31">
        <f>'AEO 2023 Table 49 Raw'!AF202</f>
        <v>1.6751879999999999</v>
      </c>
      <c r="AD218" s="31">
        <f>'AEO 2023 Table 49 Raw'!AG202</f>
        <v>1.7441500000000001</v>
      </c>
      <c r="AE218" s="31">
        <f>'AEO 2023 Table 49 Raw'!AH202</f>
        <v>1.80585</v>
      </c>
      <c r="AF218" s="52" t="str">
        <f>'AEO 2023 Table 49 Raw'!AI202</f>
        <v>- -</v>
      </c>
    </row>
    <row r="219" spans="1:32" ht="15" customHeight="1">
      <c r="A219" s="8" t="s">
        <v>2220</v>
      </c>
      <c r="B219" s="28" t="s">
        <v>2039</v>
      </c>
      <c r="C219" s="31">
        <f>'AEO 2023 Table 49 Raw'!F203</f>
        <v>0</v>
      </c>
      <c r="D219" s="31">
        <f>'AEO 2023 Table 49 Raw'!G203</f>
        <v>0</v>
      </c>
      <c r="E219" s="31">
        <f>'AEO 2023 Table 49 Raw'!H203</f>
        <v>9.2E-5</v>
      </c>
      <c r="F219" s="31">
        <f>'AEO 2023 Table 49 Raw'!I203</f>
        <v>9.6000000000000002E-5</v>
      </c>
      <c r="G219" s="31">
        <f>'AEO 2023 Table 49 Raw'!J203</f>
        <v>9.7999999999999997E-5</v>
      </c>
      <c r="H219" s="31">
        <f>'AEO 2023 Table 49 Raw'!K203</f>
        <v>9.7999999999999997E-5</v>
      </c>
      <c r="I219" s="31">
        <f>'AEO 2023 Table 49 Raw'!L203</f>
        <v>9.8999999999999994E-5</v>
      </c>
      <c r="J219" s="31">
        <f>'AEO 2023 Table 49 Raw'!M203</f>
        <v>1E-4</v>
      </c>
      <c r="K219" s="31">
        <f>'AEO 2023 Table 49 Raw'!N203</f>
        <v>1E-4</v>
      </c>
      <c r="L219" s="31">
        <f>'AEO 2023 Table 49 Raw'!O203</f>
        <v>9.8999999999999994E-5</v>
      </c>
      <c r="M219" s="31">
        <f>'AEO 2023 Table 49 Raw'!P203</f>
        <v>1.01E-4</v>
      </c>
      <c r="N219" s="31">
        <f>'AEO 2023 Table 49 Raw'!Q203</f>
        <v>1.02E-4</v>
      </c>
      <c r="O219" s="31">
        <f>'AEO 2023 Table 49 Raw'!R203</f>
        <v>1E-4</v>
      </c>
      <c r="P219" s="31">
        <f>'AEO 2023 Table 49 Raw'!S203</f>
        <v>9.7999999999999997E-5</v>
      </c>
      <c r="Q219" s="31">
        <f>'AEO 2023 Table 49 Raw'!T203</f>
        <v>9.6000000000000002E-5</v>
      </c>
      <c r="R219" s="31">
        <f>'AEO 2023 Table 49 Raw'!U203</f>
        <v>9.5000000000000005E-5</v>
      </c>
      <c r="S219" s="31">
        <f>'AEO 2023 Table 49 Raw'!V203</f>
        <v>9.3999999999999994E-5</v>
      </c>
      <c r="T219" s="31">
        <f>'AEO 2023 Table 49 Raw'!W203</f>
        <v>9.2999999999999997E-5</v>
      </c>
      <c r="U219" s="31">
        <f>'AEO 2023 Table 49 Raw'!X203</f>
        <v>9.1000000000000003E-5</v>
      </c>
      <c r="V219" s="31">
        <f>'AEO 2023 Table 49 Raw'!Y203</f>
        <v>8.7000000000000001E-5</v>
      </c>
      <c r="W219" s="31">
        <f>'AEO 2023 Table 49 Raw'!Z203</f>
        <v>8.2999999999999998E-5</v>
      </c>
      <c r="X219" s="31">
        <f>'AEO 2023 Table 49 Raw'!AA203</f>
        <v>7.7999999999999999E-5</v>
      </c>
      <c r="Y219" s="31">
        <f>'AEO 2023 Table 49 Raw'!AB203</f>
        <v>7.2000000000000002E-5</v>
      </c>
      <c r="Z219" s="31">
        <f>'AEO 2023 Table 49 Raw'!AC203</f>
        <v>6.6000000000000005E-5</v>
      </c>
      <c r="AA219" s="31">
        <f>'AEO 2023 Table 49 Raw'!AD203</f>
        <v>6.0000000000000002E-5</v>
      </c>
      <c r="AB219" s="31">
        <f>'AEO 2023 Table 49 Raw'!AE203</f>
        <v>5.3999999999999998E-5</v>
      </c>
      <c r="AC219" s="31">
        <f>'AEO 2023 Table 49 Raw'!AF203</f>
        <v>4.8000000000000001E-5</v>
      </c>
      <c r="AD219" s="31">
        <f>'AEO 2023 Table 49 Raw'!AG203</f>
        <v>4.1999999999999998E-5</v>
      </c>
      <c r="AE219" s="31">
        <f>'AEO 2023 Table 49 Raw'!AH203</f>
        <v>3.6999999999999998E-5</v>
      </c>
      <c r="AF219" s="52" t="str">
        <f>'AEO 2023 Table 49 Raw'!AI203</f>
        <v>- -</v>
      </c>
    </row>
    <row r="220" spans="1:32" ht="15" customHeight="1">
      <c r="A220" s="8" t="s">
        <v>2221</v>
      </c>
      <c r="B220" s="28" t="s">
        <v>2041</v>
      </c>
      <c r="C220" s="31">
        <f>'AEO 2023 Table 49 Raw'!F204</f>
        <v>252.12297100000001</v>
      </c>
      <c r="D220" s="31">
        <f>'AEO 2023 Table 49 Raw'!G204</f>
        <v>234.71489</v>
      </c>
      <c r="E220" s="31">
        <f>'AEO 2023 Table 49 Raw'!H204</f>
        <v>244.90295399999999</v>
      </c>
      <c r="F220" s="31">
        <f>'AEO 2023 Table 49 Raw'!I204</f>
        <v>257.58431999999999</v>
      </c>
      <c r="G220" s="31">
        <f>'AEO 2023 Table 49 Raw'!J204</f>
        <v>262.22531099999998</v>
      </c>
      <c r="H220" s="31">
        <f>'AEO 2023 Table 49 Raw'!K204</f>
        <v>262.600616</v>
      </c>
      <c r="I220" s="31">
        <f>'AEO 2023 Table 49 Raw'!L204</f>
        <v>265.51028400000001</v>
      </c>
      <c r="J220" s="31">
        <f>'AEO 2023 Table 49 Raw'!M204</f>
        <v>269.09481799999998</v>
      </c>
      <c r="K220" s="31">
        <f>'AEO 2023 Table 49 Raw'!N204</f>
        <v>269.90033</v>
      </c>
      <c r="L220" s="31">
        <f>'AEO 2023 Table 49 Raw'!O204</f>
        <v>271.774811</v>
      </c>
      <c r="M220" s="31">
        <f>'AEO 2023 Table 49 Raw'!P204</f>
        <v>278.807007</v>
      </c>
      <c r="N220" s="31">
        <f>'AEO 2023 Table 49 Raw'!Q204</f>
        <v>284.90963699999998</v>
      </c>
      <c r="O220" s="31">
        <f>'AEO 2023 Table 49 Raw'!R204</f>
        <v>283.77023300000002</v>
      </c>
      <c r="P220" s="31">
        <f>'AEO 2023 Table 49 Raw'!S204</f>
        <v>283.20797700000003</v>
      </c>
      <c r="Q220" s="31">
        <f>'AEO 2023 Table 49 Raw'!T204</f>
        <v>285.19818099999998</v>
      </c>
      <c r="R220" s="31">
        <f>'AEO 2023 Table 49 Raw'!U204</f>
        <v>289.956726</v>
      </c>
      <c r="S220" s="31">
        <f>'AEO 2023 Table 49 Raw'!V204</f>
        <v>297.212738</v>
      </c>
      <c r="T220" s="31">
        <f>'AEO 2023 Table 49 Raw'!W204</f>
        <v>305.47820999999999</v>
      </c>
      <c r="U220" s="31">
        <f>'AEO 2023 Table 49 Raw'!X204</f>
        <v>312.69317599999999</v>
      </c>
      <c r="V220" s="31">
        <f>'AEO 2023 Table 49 Raw'!Y204</f>
        <v>317.58703600000001</v>
      </c>
      <c r="W220" s="31">
        <f>'AEO 2023 Table 49 Raw'!Z204</f>
        <v>322.53320300000001</v>
      </c>
      <c r="X220" s="31">
        <f>'AEO 2023 Table 49 Raw'!AA204</f>
        <v>325.861176</v>
      </c>
      <c r="Y220" s="31">
        <f>'AEO 2023 Table 49 Raw'!AB204</f>
        <v>327.535461</v>
      </c>
      <c r="Z220" s="31">
        <f>'AEO 2023 Table 49 Raw'!AC204</f>
        <v>330.37185699999998</v>
      </c>
      <c r="AA220" s="31">
        <f>'AEO 2023 Table 49 Raw'!AD204</f>
        <v>334.76379400000002</v>
      </c>
      <c r="AB220" s="31">
        <f>'AEO 2023 Table 49 Raw'!AE204</f>
        <v>339.232574</v>
      </c>
      <c r="AC220" s="31">
        <f>'AEO 2023 Table 49 Raw'!AF204</f>
        <v>343.92105099999998</v>
      </c>
      <c r="AD220" s="31">
        <f>'AEO 2023 Table 49 Raw'!AG204</f>
        <v>348.27246100000002</v>
      </c>
      <c r="AE220" s="31">
        <f>'AEO 2023 Table 49 Raw'!AH204</f>
        <v>352.70803799999999</v>
      </c>
      <c r="AF220" s="52">
        <f>'AEO 2023 Table 49 Raw'!AI204</f>
        <v>1.2E-2</v>
      </c>
    </row>
    <row r="221" spans="1:32" ht="15" customHeight="1">
      <c r="B221" s="27" t="s">
        <v>2042</v>
      </c>
      <c r="C221" s="31">
        <f>'AEO 2023 Table 49 Raw'!F205</f>
        <v>0</v>
      </c>
      <c r="D221" s="31">
        <f>'AEO 2023 Table 49 Raw'!G205</f>
        <v>0</v>
      </c>
      <c r="E221" s="31">
        <f>'AEO 2023 Table 49 Raw'!H205</f>
        <v>0</v>
      </c>
      <c r="F221" s="31">
        <f>'AEO 2023 Table 49 Raw'!I205</f>
        <v>0</v>
      </c>
      <c r="G221" s="31">
        <f>'AEO 2023 Table 49 Raw'!J205</f>
        <v>0</v>
      </c>
      <c r="H221" s="31">
        <f>'AEO 2023 Table 49 Raw'!K205</f>
        <v>0</v>
      </c>
      <c r="I221" s="31">
        <f>'AEO 2023 Table 49 Raw'!L205</f>
        <v>0</v>
      </c>
      <c r="J221" s="31">
        <f>'AEO 2023 Table 49 Raw'!M205</f>
        <v>0</v>
      </c>
      <c r="K221" s="31">
        <f>'AEO 2023 Table 49 Raw'!N205</f>
        <v>0</v>
      </c>
      <c r="L221" s="31">
        <f>'AEO 2023 Table 49 Raw'!O205</f>
        <v>0</v>
      </c>
      <c r="M221" s="31">
        <f>'AEO 2023 Table 49 Raw'!P205</f>
        <v>0</v>
      </c>
      <c r="N221" s="31">
        <f>'AEO 2023 Table 49 Raw'!Q205</f>
        <v>0</v>
      </c>
      <c r="O221" s="31">
        <f>'AEO 2023 Table 49 Raw'!R205</f>
        <v>0</v>
      </c>
      <c r="P221" s="31">
        <f>'AEO 2023 Table 49 Raw'!S205</f>
        <v>0</v>
      </c>
      <c r="Q221" s="31">
        <f>'AEO 2023 Table 49 Raw'!T205</f>
        <v>0</v>
      </c>
      <c r="R221" s="31">
        <f>'AEO 2023 Table 49 Raw'!U205</f>
        <v>0</v>
      </c>
      <c r="S221" s="31">
        <f>'AEO 2023 Table 49 Raw'!V205</f>
        <v>0</v>
      </c>
      <c r="T221" s="31">
        <f>'AEO 2023 Table 49 Raw'!W205</f>
        <v>0</v>
      </c>
      <c r="U221" s="31">
        <f>'AEO 2023 Table 49 Raw'!X205</f>
        <v>0</v>
      </c>
      <c r="V221" s="31">
        <f>'AEO 2023 Table 49 Raw'!Y205</f>
        <v>0</v>
      </c>
      <c r="W221" s="31">
        <f>'AEO 2023 Table 49 Raw'!Z205</f>
        <v>0</v>
      </c>
      <c r="X221" s="31">
        <f>'AEO 2023 Table 49 Raw'!AA205</f>
        <v>0</v>
      </c>
      <c r="Y221" s="31">
        <f>'AEO 2023 Table 49 Raw'!AB205</f>
        <v>0</v>
      </c>
      <c r="Z221" s="31">
        <f>'AEO 2023 Table 49 Raw'!AC205</f>
        <v>0</v>
      </c>
      <c r="AA221" s="31">
        <f>'AEO 2023 Table 49 Raw'!AD205</f>
        <v>0</v>
      </c>
      <c r="AB221" s="31">
        <f>'AEO 2023 Table 49 Raw'!AE205</f>
        <v>0</v>
      </c>
      <c r="AC221" s="31">
        <f>'AEO 2023 Table 49 Raw'!AF205</f>
        <v>0</v>
      </c>
      <c r="AD221" s="31">
        <f>'AEO 2023 Table 49 Raw'!AG205</f>
        <v>0</v>
      </c>
      <c r="AE221" s="31">
        <f>'AEO 2023 Table 49 Raw'!AH205</f>
        <v>0</v>
      </c>
      <c r="AF221" s="52">
        <f>'AEO 2023 Table 49 Raw'!AI205</f>
        <v>0</v>
      </c>
    </row>
    <row r="222" spans="1:32" ht="15" customHeight="1">
      <c r="A222" s="8" t="s">
        <v>2222</v>
      </c>
      <c r="B222" s="28" t="s">
        <v>2024</v>
      </c>
      <c r="C222" s="31">
        <f>'AEO 2023 Table 49 Raw'!F206</f>
        <v>103.404678</v>
      </c>
      <c r="D222" s="31">
        <f>'AEO 2023 Table 49 Raw'!G206</f>
        <v>93.851044000000002</v>
      </c>
      <c r="E222" s="31">
        <f>'AEO 2023 Table 49 Raw'!H206</f>
        <v>93.127953000000005</v>
      </c>
      <c r="F222" s="31">
        <f>'AEO 2023 Table 49 Raw'!I206</f>
        <v>101.221191</v>
      </c>
      <c r="G222" s="31">
        <f>'AEO 2023 Table 49 Raw'!J206</f>
        <v>108.826035</v>
      </c>
      <c r="H222" s="31">
        <f>'AEO 2023 Table 49 Raw'!K206</f>
        <v>113.528122</v>
      </c>
      <c r="I222" s="31">
        <f>'AEO 2023 Table 49 Raw'!L206</f>
        <v>117.037094</v>
      </c>
      <c r="J222" s="31">
        <f>'AEO 2023 Table 49 Raw'!M206</f>
        <v>118.277817</v>
      </c>
      <c r="K222" s="31">
        <f>'AEO 2023 Table 49 Raw'!N206</f>
        <v>117.091599</v>
      </c>
      <c r="L222" s="31">
        <f>'AEO 2023 Table 49 Raw'!O206</f>
        <v>116.187546</v>
      </c>
      <c r="M222" s="31">
        <f>'AEO 2023 Table 49 Raw'!P206</f>
        <v>117.516312</v>
      </c>
      <c r="N222" s="31">
        <f>'AEO 2023 Table 49 Raw'!Q206</f>
        <v>118.468452</v>
      </c>
      <c r="O222" s="31">
        <f>'AEO 2023 Table 49 Raw'!R206</f>
        <v>116.97597500000001</v>
      </c>
      <c r="P222" s="31">
        <f>'AEO 2023 Table 49 Raw'!S206</f>
        <v>116.15428199999999</v>
      </c>
      <c r="Q222" s="31">
        <f>'AEO 2023 Table 49 Raw'!T206</f>
        <v>116.670227</v>
      </c>
      <c r="R222" s="31">
        <f>'AEO 2023 Table 49 Raw'!U206</f>
        <v>118.497925</v>
      </c>
      <c r="S222" s="31">
        <f>'AEO 2023 Table 49 Raw'!V206</f>
        <v>121.05987500000001</v>
      </c>
      <c r="T222" s="31">
        <f>'AEO 2023 Table 49 Raw'!W206</f>
        <v>123.670135</v>
      </c>
      <c r="U222" s="31">
        <f>'AEO 2023 Table 49 Raw'!X206</f>
        <v>125.33073400000001</v>
      </c>
      <c r="V222" s="31">
        <f>'AEO 2023 Table 49 Raw'!Y206</f>
        <v>125.99852799999999</v>
      </c>
      <c r="W222" s="31">
        <f>'AEO 2023 Table 49 Raw'!Z206</f>
        <v>126.588371</v>
      </c>
      <c r="X222" s="31">
        <f>'AEO 2023 Table 49 Raw'!AA206</f>
        <v>127.794685</v>
      </c>
      <c r="Y222" s="31">
        <f>'AEO 2023 Table 49 Raw'!AB206</f>
        <v>128.51411400000001</v>
      </c>
      <c r="Z222" s="31">
        <f>'AEO 2023 Table 49 Raw'!AC206</f>
        <v>127.958015</v>
      </c>
      <c r="AA222" s="31">
        <f>'AEO 2023 Table 49 Raw'!AD206</f>
        <v>127.589088</v>
      </c>
      <c r="AB222" s="31">
        <f>'AEO 2023 Table 49 Raw'!AE206</f>
        <v>127.828537</v>
      </c>
      <c r="AC222" s="31">
        <f>'AEO 2023 Table 49 Raw'!AF206</f>
        <v>128.70858799999999</v>
      </c>
      <c r="AD222" s="31">
        <f>'AEO 2023 Table 49 Raw'!AG206</f>
        <v>130.93695099999999</v>
      </c>
      <c r="AE222" s="31">
        <f>'AEO 2023 Table 49 Raw'!AH206</f>
        <v>132.92228700000001</v>
      </c>
      <c r="AF222" s="52">
        <f>'AEO 2023 Table 49 Raw'!AI206</f>
        <v>8.9999999999999993E-3</v>
      </c>
    </row>
    <row r="223" spans="1:32" ht="15" customHeight="1">
      <c r="A223" s="8" t="s">
        <v>2223</v>
      </c>
      <c r="B223" s="28" t="s">
        <v>2026</v>
      </c>
      <c r="C223" s="31">
        <f>'AEO 2023 Table 49 Raw'!F207</f>
        <v>65.718322999999998</v>
      </c>
      <c r="D223" s="31">
        <f>'AEO 2023 Table 49 Raw'!G207</f>
        <v>59.346218</v>
      </c>
      <c r="E223" s="31">
        <f>'AEO 2023 Table 49 Raw'!H207</f>
        <v>58.616394</v>
      </c>
      <c r="F223" s="31">
        <f>'AEO 2023 Table 49 Raw'!I207</f>
        <v>63.438938</v>
      </c>
      <c r="G223" s="31">
        <f>'AEO 2023 Table 49 Raw'!J207</f>
        <v>67.937827999999996</v>
      </c>
      <c r="H223" s="31">
        <f>'AEO 2023 Table 49 Raw'!K207</f>
        <v>70.617630000000005</v>
      </c>
      <c r="I223" s="31">
        <f>'AEO 2023 Table 49 Raw'!L207</f>
        <v>72.558753999999993</v>
      </c>
      <c r="J223" s="31">
        <f>'AEO 2023 Table 49 Raw'!M207</f>
        <v>73.104111000000003</v>
      </c>
      <c r="K223" s="31">
        <f>'AEO 2023 Table 49 Raw'!N207</f>
        <v>72.167632999999995</v>
      </c>
      <c r="L223" s="31">
        <f>'AEO 2023 Table 49 Raw'!O207</f>
        <v>71.425362000000007</v>
      </c>
      <c r="M223" s="31">
        <f>'AEO 2023 Table 49 Raw'!P207</f>
        <v>72.070419000000001</v>
      </c>
      <c r="N223" s="31">
        <f>'AEO 2023 Table 49 Raw'!Q207</f>
        <v>72.495384000000001</v>
      </c>
      <c r="O223" s="31">
        <f>'AEO 2023 Table 49 Raw'!R207</f>
        <v>71.437973</v>
      </c>
      <c r="P223" s="31">
        <f>'AEO 2023 Table 49 Raw'!S207</f>
        <v>70.804771000000002</v>
      </c>
      <c r="Q223" s="31">
        <f>'AEO 2023 Table 49 Raw'!T207</f>
        <v>70.998146000000006</v>
      </c>
      <c r="R223" s="31">
        <f>'AEO 2023 Table 49 Raw'!U207</f>
        <v>71.997405999999998</v>
      </c>
      <c r="S223" s="31">
        <f>'AEO 2023 Table 49 Raw'!V207</f>
        <v>73.448020999999997</v>
      </c>
      <c r="T223" s="31">
        <f>'AEO 2023 Table 49 Raw'!W207</f>
        <v>74.932304000000002</v>
      </c>
      <c r="U223" s="31">
        <f>'AEO 2023 Table 49 Raw'!X207</f>
        <v>75.845984999999999</v>
      </c>
      <c r="V223" s="31">
        <f>'AEO 2023 Table 49 Raw'!Y207</f>
        <v>76.164756999999994</v>
      </c>
      <c r="W223" s="31">
        <f>'AEO 2023 Table 49 Raw'!Z207</f>
        <v>76.442573999999993</v>
      </c>
      <c r="X223" s="31">
        <f>'AEO 2023 Table 49 Raw'!AA207</f>
        <v>77.097999999999999</v>
      </c>
      <c r="Y223" s="31">
        <f>'AEO 2023 Table 49 Raw'!AB207</f>
        <v>77.464584000000002</v>
      </c>
      <c r="Z223" s="31">
        <f>'AEO 2023 Table 49 Raw'!AC207</f>
        <v>77.067642000000006</v>
      </c>
      <c r="AA223" s="31">
        <f>'AEO 2023 Table 49 Raw'!AD207</f>
        <v>76.788810999999995</v>
      </c>
      <c r="AB223" s="31">
        <f>'AEO 2023 Table 49 Raw'!AE207</f>
        <v>76.880707000000001</v>
      </c>
      <c r="AC223" s="31">
        <f>'AEO 2023 Table 49 Raw'!AF207</f>
        <v>77.361571999999995</v>
      </c>
      <c r="AD223" s="31">
        <f>'AEO 2023 Table 49 Raw'!AG207</f>
        <v>78.655547999999996</v>
      </c>
      <c r="AE223" s="31">
        <f>'AEO 2023 Table 49 Raw'!AH207</f>
        <v>79.805649000000003</v>
      </c>
      <c r="AF223" s="52">
        <f>'AEO 2023 Table 49 Raw'!AI207</f>
        <v>7.0000000000000001E-3</v>
      </c>
    </row>
    <row r="224" spans="1:32" ht="15" customHeight="1">
      <c r="A224" s="8" t="s">
        <v>2224</v>
      </c>
      <c r="B224" s="28" t="s">
        <v>1670</v>
      </c>
      <c r="C224" s="31">
        <f>'AEO 2023 Table 49 Raw'!F208</f>
        <v>0.18179799999999999</v>
      </c>
      <c r="D224" s="31">
        <f>'AEO 2023 Table 49 Raw'!G208</f>
        <v>0.16347100000000001</v>
      </c>
      <c r="E224" s="31">
        <f>'AEO 2023 Table 49 Raw'!H208</f>
        <v>0.16278300000000001</v>
      </c>
      <c r="F224" s="31">
        <f>'AEO 2023 Table 49 Raw'!I208</f>
        <v>0.174286</v>
      </c>
      <c r="G224" s="31">
        <f>'AEO 2023 Table 49 Raw'!J208</f>
        <v>0.189836</v>
      </c>
      <c r="H224" s="31">
        <f>'AEO 2023 Table 49 Raw'!K208</f>
        <v>0.20184299999999999</v>
      </c>
      <c r="I224" s="31">
        <f>'AEO 2023 Table 49 Raw'!L208</f>
        <v>0.213171</v>
      </c>
      <c r="J224" s="31">
        <f>'AEO 2023 Table 49 Raw'!M208</f>
        <v>0.22183700000000001</v>
      </c>
      <c r="K224" s="31">
        <f>'AEO 2023 Table 49 Raw'!N208</f>
        <v>0.228135</v>
      </c>
      <c r="L224" s="31">
        <f>'AEO 2023 Table 49 Raw'!O208</f>
        <v>0.237845</v>
      </c>
      <c r="M224" s="31">
        <f>'AEO 2023 Table 49 Raw'!P208</f>
        <v>0.25361699999999998</v>
      </c>
      <c r="N224" s="31">
        <f>'AEO 2023 Table 49 Raw'!Q208</f>
        <v>0.27221000000000001</v>
      </c>
      <c r="O224" s="31">
        <f>'AEO 2023 Table 49 Raw'!R208</f>
        <v>0.28478100000000001</v>
      </c>
      <c r="P224" s="31">
        <f>'AEO 2023 Table 49 Raw'!S208</f>
        <v>0.29964800000000003</v>
      </c>
      <c r="Q224" s="31">
        <f>'AEO 2023 Table 49 Raw'!T208</f>
        <v>0.32134000000000001</v>
      </c>
      <c r="R224" s="31">
        <f>'AEO 2023 Table 49 Raw'!U208</f>
        <v>0.35065000000000002</v>
      </c>
      <c r="S224" s="31">
        <f>'AEO 2023 Table 49 Raw'!V208</f>
        <v>0.38563799999999998</v>
      </c>
      <c r="T224" s="31">
        <f>'AEO 2023 Table 49 Raw'!W208</f>
        <v>0.42357</v>
      </c>
      <c r="U224" s="31">
        <f>'AEO 2023 Table 49 Raw'!X208</f>
        <v>0.45776099999999997</v>
      </c>
      <c r="V224" s="31">
        <f>'AEO 2023 Table 49 Raw'!Y208</f>
        <v>0.48791299999999999</v>
      </c>
      <c r="W224" s="31">
        <f>'AEO 2023 Table 49 Raw'!Z208</f>
        <v>0.516787</v>
      </c>
      <c r="X224" s="31">
        <f>'AEO 2023 Table 49 Raw'!AA208</f>
        <v>0.54991900000000005</v>
      </c>
      <c r="Y224" s="31">
        <f>'AEO 2023 Table 49 Raw'!AB208</f>
        <v>0.58043400000000001</v>
      </c>
      <c r="Z224" s="31">
        <f>'AEO 2023 Table 49 Raw'!AC208</f>
        <v>0.60335499999999997</v>
      </c>
      <c r="AA224" s="31">
        <f>'AEO 2023 Table 49 Raw'!AD208</f>
        <v>0.62334299999999998</v>
      </c>
      <c r="AB224" s="31">
        <f>'AEO 2023 Table 49 Raw'!AE208</f>
        <v>0.64342900000000003</v>
      </c>
      <c r="AC224" s="31">
        <f>'AEO 2023 Table 49 Raw'!AF208</f>
        <v>0.66342000000000001</v>
      </c>
      <c r="AD224" s="31">
        <f>'AEO 2023 Table 49 Raw'!AG208</f>
        <v>0.68860600000000005</v>
      </c>
      <c r="AE224" s="31">
        <f>'AEO 2023 Table 49 Raw'!AH208</f>
        <v>0.71112500000000001</v>
      </c>
      <c r="AF224" s="52">
        <f>'AEO 2023 Table 49 Raw'!AI208</f>
        <v>0.05</v>
      </c>
    </row>
    <row r="225" spans="1:32" ht="15" customHeight="1">
      <c r="A225" s="8" t="s">
        <v>2225</v>
      </c>
      <c r="B225" s="28" t="s">
        <v>2029</v>
      </c>
      <c r="C225" s="31">
        <f>'AEO 2023 Table 49 Raw'!F209</f>
        <v>8.4726999999999997E-2</v>
      </c>
      <c r="D225" s="31">
        <f>'AEO 2023 Table 49 Raw'!G209</f>
        <v>6.7200999999999997E-2</v>
      </c>
      <c r="E225" s="31">
        <f>'AEO 2023 Table 49 Raw'!H209</f>
        <v>5.8499000000000002E-2</v>
      </c>
      <c r="F225" s="31">
        <f>'AEO 2023 Table 49 Raw'!I209</f>
        <v>5.5223000000000001E-2</v>
      </c>
      <c r="G225" s="31">
        <f>'AEO 2023 Table 49 Raw'!J209</f>
        <v>5.1539000000000001E-2</v>
      </c>
      <c r="H225" s="31">
        <f>'AEO 2023 Table 49 Raw'!K209</f>
        <v>4.6612000000000001E-2</v>
      </c>
      <c r="I225" s="31">
        <f>'AEO 2023 Table 49 Raw'!L209</f>
        <v>4.1568000000000001E-2</v>
      </c>
      <c r="J225" s="31">
        <f>'AEO 2023 Table 49 Raw'!M209</f>
        <v>3.6276999999999997E-2</v>
      </c>
      <c r="K225" s="31">
        <f>'AEO 2023 Table 49 Raw'!N209</f>
        <v>3.0949999999999998E-2</v>
      </c>
      <c r="L225" s="31">
        <f>'AEO 2023 Table 49 Raw'!O209</f>
        <v>2.6404E-2</v>
      </c>
      <c r="M225" s="31">
        <f>'AEO 2023 Table 49 Raw'!P209</f>
        <v>2.2890000000000001E-2</v>
      </c>
      <c r="N225" s="31">
        <f>'AEO 2023 Table 49 Raw'!Q209</f>
        <v>1.9713999999999999E-2</v>
      </c>
      <c r="O225" s="31">
        <f>'AEO 2023 Table 49 Raw'!R209</f>
        <v>1.6565E-2</v>
      </c>
      <c r="P225" s="31">
        <f>'AEO 2023 Table 49 Raw'!S209</f>
        <v>1.3952000000000001E-2</v>
      </c>
      <c r="Q225" s="31">
        <f>'AEO 2023 Table 49 Raw'!T209</f>
        <v>1.1849E-2</v>
      </c>
      <c r="R225" s="31">
        <f>'AEO 2023 Table 49 Raw'!U209</f>
        <v>1.0146000000000001E-2</v>
      </c>
      <c r="S225" s="31">
        <f>'AEO 2023 Table 49 Raw'!V209</f>
        <v>8.7139999999999995E-3</v>
      </c>
      <c r="T225" s="31">
        <f>'AEO 2023 Table 49 Raw'!W209</f>
        <v>7.4660000000000004E-3</v>
      </c>
      <c r="U225" s="31">
        <f>'AEO 2023 Table 49 Raw'!X209</f>
        <v>6.3299999999999997E-3</v>
      </c>
      <c r="V225" s="31">
        <f>'AEO 2023 Table 49 Raw'!Y209</f>
        <v>5.3119999999999999E-3</v>
      </c>
      <c r="W225" s="31">
        <f>'AEO 2023 Table 49 Raw'!Z209</f>
        <v>4.444E-3</v>
      </c>
      <c r="X225" s="31">
        <f>'AEO 2023 Table 49 Raw'!AA209</f>
        <v>3.7299999999999998E-3</v>
      </c>
      <c r="Y225" s="31">
        <f>'AEO 2023 Table 49 Raw'!AB209</f>
        <v>3.114E-3</v>
      </c>
      <c r="Z225" s="31">
        <f>'AEO 2023 Table 49 Raw'!AC209</f>
        <v>2.5709999999999999E-3</v>
      </c>
      <c r="AA225" s="31">
        <f>'AEO 2023 Table 49 Raw'!AD209</f>
        <v>2.1220000000000002E-3</v>
      </c>
      <c r="AB225" s="31">
        <f>'AEO 2023 Table 49 Raw'!AE209</f>
        <v>1.758E-3</v>
      </c>
      <c r="AC225" s="31">
        <f>'AEO 2023 Table 49 Raw'!AF209</f>
        <v>1.462E-3</v>
      </c>
      <c r="AD225" s="31">
        <f>'AEO 2023 Table 49 Raw'!AG209</f>
        <v>1.227E-3</v>
      </c>
      <c r="AE225" s="31">
        <f>'AEO 2023 Table 49 Raw'!AH209</f>
        <v>1.0280000000000001E-3</v>
      </c>
      <c r="AF225" s="52">
        <f>'AEO 2023 Table 49 Raw'!AI209</f>
        <v>-0.14599999999999999</v>
      </c>
    </row>
    <row r="226" spans="1:32" ht="15" customHeight="1">
      <c r="A226" s="8" t="s">
        <v>2226</v>
      </c>
      <c r="B226" s="28" t="s">
        <v>2031</v>
      </c>
      <c r="C226" s="31">
        <f>'AEO 2023 Table 49 Raw'!F210</f>
        <v>3.2730670000000002</v>
      </c>
      <c r="D226" s="31">
        <f>'AEO 2023 Table 49 Raw'!G210</f>
        <v>3.322184</v>
      </c>
      <c r="E226" s="31">
        <f>'AEO 2023 Table 49 Raw'!H210</f>
        <v>3.5807000000000002</v>
      </c>
      <c r="F226" s="31">
        <f>'AEO 2023 Table 49 Raw'!I210</f>
        <v>4.0857429999999999</v>
      </c>
      <c r="G226" s="31">
        <f>'AEO 2023 Table 49 Raw'!J210</f>
        <v>4.6985200000000003</v>
      </c>
      <c r="H226" s="31">
        <f>'AEO 2023 Table 49 Raw'!K210</f>
        <v>5.3569370000000003</v>
      </c>
      <c r="I226" s="31">
        <f>'AEO 2023 Table 49 Raw'!L210</f>
        <v>5.8913250000000001</v>
      </c>
      <c r="J226" s="31">
        <f>'AEO 2023 Table 49 Raw'!M210</f>
        <v>6.3785939999999997</v>
      </c>
      <c r="K226" s="31">
        <f>'AEO 2023 Table 49 Raw'!N210</f>
        <v>6.8041530000000003</v>
      </c>
      <c r="L226" s="31">
        <f>'AEO 2023 Table 49 Raw'!O210</f>
        <v>7.3675160000000002</v>
      </c>
      <c r="M226" s="31">
        <f>'AEO 2023 Table 49 Raw'!P210</f>
        <v>8.1123370000000001</v>
      </c>
      <c r="N226" s="31">
        <f>'AEO 2023 Table 49 Raw'!Q210</f>
        <v>8.926221</v>
      </c>
      <c r="O226" s="31">
        <f>'AEO 2023 Table 49 Raw'!R210</f>
        <v>9.4645550000000007</v>
      </c>
      <c r="P226" s="31">
        <f>'AEO 2023 Table 49 Raw'!S210</f>
        <v>10.002560000000001</v>
      </c>
      <c r="Q226" s="31">
        <f>'AEO 2023 Table 49 Raw'!T210</f>
        <v>10.573024</v>
      </c>
      <c r="R226" s="31">
        <f>'AEO 2023 Table 49 Raw'!U210</f>
        <v>11.235374999999999</v>
      </c>
      <c r="S226" s="31">
        <f>'AEO 2023 Table 49 Raw'!V210</f>
        <v>11.893890000000001</v>
      </c>
      <c r="T226" s="31">
        <f>'AEO 2023 Table 49 Raw'!W210</f>
        <v>12.544364</v>
      </c>
      <c r="U226" s="31">
        <f>'AEO 2023 Table 49 Raw'!X210</f>
        <v>13.095907</v>
      </c>
      <c r="V226" s="31">
        <f>'AEO 2023 Table 49 Raw'!Y210</f>
        <v>13.520489</v>
      </c>
      <c r="W226" s="31">
        <f>'AEO 2023 Table 49 Raw'!Z210</f>
        <v>13.811425</v>
      </c>
      <c r="X226" s="31">
        <f>'AEO 2023 Table 49 Raw'!AA210</f>
        <v>14.108290999999999</v>
      </c>
      <c r="Y226" s="31">
        <f>'AEO 2023 Table 49 Raw'!AB210</f>
        <v>14.325763</v>
      </c>
      <c r="Z226" s="31">
        <f>'AEO 2023 Table 49 Raw'!AC210</f>
        <v>14.435430999999999</v>
      </c>
      <c r="AA226" s="31">
        <f>'AEO 2023 Table 49 Raw'!AD210</f>
        <v>14.519729</v>
      </c>
      <c r="AB226" s="31">
        <f>'AEO 2023 Table 49 Raw'!AE210</f>
        <v>14.613554000000001</v>
      </c>
      <c r="AC226" s="31">
        <f>'AEO 2023 Table 49 Raw'!AF210</f>
        <v>14.750197999999999</v>
      </c>
      <c r="AD226" s="31">
        <f>'AEO 2023 Table 49 Raw'!AG210</f>
        <v>15.035280999999999</v>
      </c>
      <c r="AE226" s="31">
        <f>'AEO 2023 Table 49 Raw'!AH210</f>
        <v>15.262869</v>
      </c>
      <c r="AF226" s="52">
        <f>'AEO 2023 Table 49 Raw'!AI210</f>
        <v>5.7000000000000002E-2</v>
      </c>
    </row>
    <row r="227" spans="1:32" ht="15" customHeight="1">
      <c r="A227" s="8" t="s">
        <v>2227</v>
      </c>
      <c r="B227" s="28" t="s">
        <v>2033</v>
      </c>
      <c r="C227" s="31">
        <f>'AEO 2023 Table 49 Raw'!F211</f>
        <v>6.2216E-2</v>
      </c>
      <c r="D227" s="31">
        <f>'AEO 2023 Table 49 Raw'!G211</f>
        <v>4.9613999999999998E-2</v>
      </c>
      <c r="E227" s="31">
        <f>'AEO 2023 Table 49 Raw'!H211</f>
        <v>4.317E-2</v>
      </c>
      <c r="F227" s="31">
        <f>'AEO 2023 Table 49 Raw'!I211</f>
        <v>4.0901E-2</v>
      </c>
      <c r="G227" s="31">
        <f>'AEO 2023 Table 49 Raw'!J211</f>
        <v>3.8318999999999999E-2</v>
      </c>
      <c r="H227" s="31">
        <f>'AEO 2023 Table 49 Raw'!K211</f>
        <v>3.4785999999999997E-2</v>
      </c>
      <c r="I227" s="31">
        <f>'AEO 2023 Table 49 Raw'!L211</f>
        <v>3.1146E-2</v>
      </c>
      <c r="J227" s="31">
        <f>'AEO 2023 Table 49 Raw'!M211</f>
        <v>2.7297999999999999E-2</v>
      </c>
      <c r="K227" s="31">
        <f>'AEO 2023 Table 49 Raw'!N211</f>
        <v>2.3394999999999999E-2</v>
      </c>
      <c r="L227" s="31">
        <f>'AEO 2023 Table 49 Raw'!O211</f>
        <v>2.0049999999999998E-2</v>
      </c>
      <c r="M227" s="31">
        <f>'AEO 2023 Table 49 Raw'!P211</f>
        <v>1.7461000000000001E-2</v>
      </c>
      <c r="N227" s="31">
        <f>'AEO 2023 Table 49 Raw'!Q211</f>
        <v>1.5108E-2</v>
      </c>
      <c r="O227" s="31">
        <f>'AEO 2023 Table 49 Raw'!R211</f>
        <v>1.2755000000000001E-2</v>
      </c>
      <c r="P227" s="31">
        <f>'AEO 2023 Table 49 Raw'!S211</f>
        <v>1.0794E-2</v>
      </c>
      <c r="Q227" s="31">
        <f>'AEO 2023 Table 49 Raw'!T211</f>
        <v>9.2110000000000004E-3</v>
      </c>
      <c r="R227" s="31">
        <f>'AEO 2023 Table 49 Raw'!U211</f>
        <v>7.9249999999999998E-3</v>
      </c>
      <c r="S227" s="31">
        <f>'AEO 2023 Table 49 Raw'!V211</f>
        <v>6.8380000000000003E-3</v>
      </c>
      <c r="T227" s="31">
        <f>'AEO 2023 Table 49 Raw'!W211</f>
        <v>5.8849999999999996E-3</v>
      </c>
      <c r="U227" s="31">
        <f>'AEO 2023 Table 49 Raw'!X211</f>
        <v>5.0130000000000001E-3</v>
      </c>
      <c r="V227" s="31">
        <f>'AEO 2023 Table 49 Raw'!Y211</f>
        <v>4.2259999999999997E-3</v>
      </c>
      <c r="W227" s="31">
        <f>'AEO 2023 Table 49 Raw'!Z211</f>
        <v>3.552E-3</v>
      </c>
      <c r="X227" s="31">
        <f>'AEO 2023 Table 49 Raw'!AA211</f>
        <v>2.9949999999999998E-3</v>
      </c>
      <c r="Y227" s="31">
        <f>'AEO 2023 Table 49 Raw'!AB211</f>
        <v>2.5119999999999999E-3</v>
      </c>
      <c r="Z227" s="31">
        <f>'AEO 2023 Table 49 Raw'!AC211</f>
        <v>2.0839999999999999E-3</v>
      </c>
      <c r="AA227" s="31">
        <f>'AEO 2023 Table 49 Raw'!AD211</f>
        <v>1.7279999999999999E-3</v>
      </c>
      <c r="AB227" s="31">
        <f>'AEO 2023 Table 49 Raw'!AE211</f>
        <v>1.438E-3</v>
      </c>
      <c r="AC227" s="31">
        <f>'AEO 2023 Table 49 Raw'!AF211</f>
        <v>1.2019999999999999E-3</v>
      </c>
      <c r="AD227" s="31">
        <f>'AEO 2023 Table 49 Raw'!AG211</f>
        <v>1.0139999999999999E-3</v>
      </c>
      <c r="AE227" s="31">
        <f>'AEO 2023 Table 49 Raw'!AH211</f>
        <v>8.5300000000000003E-4</v>
      </c>
      <c r="AF227" s="52">
        <f>'AEO 2023 Table 49 Raw'!AI211</f>
        <v>-0.14199999999999999</v>
      </c>
    </row>
    <row r="228" spans="1:32" ht="15" customHeight="1">
      <c r="A228" s="8" t="s">
        <v>2228</v>
      </c>
      <c r="B228" s="28" t="s">
        <v>2035</v>
      </c>
      <c r="C228" s="31">
        <f>'AEO 2023 Table 49 Raw'!F212</f>
        <v>0</v>
      </c>
      <c r="D228" s="31">
        <f>'AEO 2023 Table 49 Raw'!G212</f>
        <v>0</v>
      </c>
      <c r="E228" s="31">
        <f>'AEO 2023 Table 49 Raw'!H212</f>
        <v>0.186029</v>
      </c>
      <c r="F228" s="31">
        <f>'AEO 2023 Table 49 Raw'!I212</f>
        <v>0.20210900000000001</v>
      </c>
      <c r="G228" s="31">
        <f>'AEO 2023 Table 49 Raw'!J212</f>
        <v>0.21531700000000001</v>
      </c>
      <c r="H228" s="31">
        <f>'AEO 2023 Table 49 Raw'!K212</f>
        <v>0.22434699999999999</v>
      </c>
      <c r="I228" s="31">
        <f>'AEO 2023 Table 49 Raw'!L212</f>
        <v>0.23363300000000001</v>
      </c>
      <c r="J228" s="31">
        <f>'AEO 2023 Table 49 Raw'!M212</f>
        <v>0.23822599999999999</v>
      </c>
      <c r="K228" s="31">
        <f>'AEO 2023 Table 49 Raw'!N212</f>
        <v>0.23896600000000001</v>
      </c>
      <c r="L228" s="31">
        <f>'AEO 2023 Table 49 Raw'!O212</f>
        <v>0.241788</v>
      </c>
      <c r="M228" s="31">
        <f>'AEO 2023 Table 49 Raw'!P212</f>
        <v>0.25212600000000002</v>
      </c>
      <c r="N228" s="31">
        <f>'AEO 2023 Table 49 Raw'!Q212</f>
        <v>0.26472200000000001</v>
      </c>
      <c r="O228" s="31">
        <f>'AEO 2023 Table 49 Raw'!R212</f>
        <v>0.27237600000000001</v>
      </c>
      <c r="P228" s="31">
        <f>'AEO 2023 Table 49 Raw'!S212</f>
        <v>0.281142</v>
      </c>
      <c r="Q228" s="31">
        <f>'AEO 2023 Table 49 Raw'!T212</f>
        <v>0.29588999999999999</v>
      </c>
      <c r="R228" s="31">
        <f>'AEO 2023 Table 49 Raw'!U212</f>
        <v>0.315577</v>
      </c>
      <c r="S228" s="31">
        <f>'AEO 2023 Table 49 Raw'!V212</f>
        <v>0.33903899999999998</v>
      </c>
      <c r="T228" s="31">
        <f>'AEO 2023 Table 49 Raw'!W212</f>
        <v>0.36582399999999998</v>
      </c>
      <c r="U228" s="31">
        <f>'AEO 2023 Table 49 Raw'!X212</f>
        <v>0.39288899999999999</v>
      </c>
      <c r="V228" s="31">
        <f>'AEO 2023 Table 49 Raw'!Y212</f>
        <v>0.41955199999999998</v>
      </c>
      <c r="W228" s="31">
        <f>'AEO 2023 Table 49 Raw'!Z212</f>
        <v>0.44816699999999998</v>
      </c>
      <c r="X228" s="31">
        <f>'AEO 2023 Table 49 Raw'!AA212</f>
        <v>0.48085</v>
      </c>
      <c r="Y228" s="31">
        <f>'AEO 2023 Table 49 Raw'!AB212</f>
        <v>0.51291900000000001</v>
      </c>
      <c r="Z228" s="31">
        <f>'AEO 2023 Table 49 Raw'!AC212</f>
        <v>0.53992600000000002</v>
      </c>
      <c r="AA228" s="31">
        <f>'AEO 2023 Table 49 Raw'!AD212</f>
        <v>0.56671400000000005</v>
      </c>
      <c r="AB228" s="31">
        <f>'AEO 2023 Table 49 Raw'!AE212</f>
        <v>0.59474800000000005</v>
      </c>
      <c r="AC228" s="31">
        <f>'AEO 2023 Table 49 Raw'!AF212</f>
        <v>0.62408300000000005</v>
      </c>
      <c r="AD228" s="31">
        <f>'AEO 2023 Table 49 Raw'!AG212</f>
        <v>0.65509099999999998</v>
      </c>
      <c r="AE228" s="31">
        <f>'AEO 2023 Table 49 Raw'!AH212</f>
        <v>0.68619200000000002</v>
      </c>
      <c r="AF228" s="52" t="str">
        <f>'AEO 2023 Table 49 Raw'!AI212</f>
        <v>- -</v>
      </c>
    </row>
    <row r="229" spans="1:32" ht="15" customHeight="1">
      <c r="A229" s="8" t="s">
        <v>2229</v>
      </c>
      <c r="B229" s="28" t="s">
        <v>2037</v>
      </c>
      <c r="C229" s="31">
        <f>'AEO 2023 Table 49 Raw'!F213</f>
        <v>0</v>
      </c>
      <c r="D229" s="31">
        <f>'AEO 2023 Table 49 Raw'!G213</f>
        <v>0</v>
      </c>
      <c r="E229" s="31">
        <f>'AEO 2023 Table 49 Raw'!H213</f>
        <v>0.18621099999999999</v>
      </c>
      <c r="F229" s="31">
        <f>'AEO 2023 Table 49 Raw'!I213</f>
        <v>0.195795</v>
      </c>
      <c r="G229" s="31">
        <f>'AEO 2023 Table 49 Raw'!J213</f>
        <v>0.20369699999999999</v>
      </c>
      <c r="H229" s="31">
        <f>'AEO 2023 Table 49 Raw'!K213</f>
        <v>0.209484</v>
      </c>
      <c r="I229" s="31">
        <f>'AEO 2023 Table 49 Raw'!L213</f>
        <v>0.21459</v>
      </c>
      <c r="J229" s="31">
        <f>'AEO 2023 Table 49 Raw'!M213</f>
        <v>0.21629100000000001</v>
      </c>
      <c r="K229" s="31">
        <f>'AEO 2023 Table 49 Raw'!N213</f>
        <v>0.217471</v>
      </c>
      <c r="L229" s="31">
        <f>'AEO 2023 Table 49 Raw'!O213</f>
        <v>0.223722</v>
      </c>
      <c r="M229" s="31">
        <f>'AEO 2023 Table 49 Raw'!P213</f>
        <v>0.23843</v>
      </c>
      <c r="N229" s="31">
        <f>'AEO 2023 Table 49 Raw'!Q213</f>
        <v>0.25765100000000002</v>
      </c>
      <c r="O229" s="31">
        <f>'AEO 2023 Table 49 Raw'!R213</f>
        <v>0.27265299999999998</v>
      </c>
      <c r="P229" s="31">
        <f>'AEO 2023 Table 49 Raw'!S213</f>
        <v>0.288495</v>
      </c>
      <c r="Q229" s="31">
        <f>'AEO 2023 Table 49 Raw'!T213</f>
        <v>0.31278600000000001</v>
      </c>
      <c r="R229" s="31">
        <f>'AEO 2023 Table 49 Raw'!U213</f>
        <v>0.34418399999999999</v>
      </c>
      <c r="S229" s="31">
        <f>'AEO 2023 Table 49 Raw'!V213</f>
        <v>0.38087900000000002</v>
      </c>
      <c r="T229" s="31">
        <f>'AEO 2023 Table 49 Raw'!W213</f>
        <v>0.42353299999999999</v>
      </c>
      <c r="U229" s="31">
        <f>'AEO 2023 Table 49 Raw'!X213</f>
        <v>0.46896199999999999</v>
      </c>
      <c r="V229" s="31">
        <f>'AEO 2023 Table 49 Raw'!Y213</f>
        <v>0.51583699999999999</v>
      </c>
      <c r="W229" s="31">
        <f>'AEO 2023 Table 49 Raw'!Z213</f>
        <v>0.56491999999999998</v>
      </c>
      <c r="X229" s="31">
        <f>'AEO 2023 Table 49 Raw'!AA213</f>
        <v>0.61953899999999995</v>
      </c>
      <c r="Y229" s="31">
        <f>'AEO 2023 Table 49 Raw'!AB213</f>
        <v>0.67395400000000005</v>
      </c>
      <c r="Z229" s="31">
        <f>'AEO 2023 Table 49 Raw'!AC213</f>
        <v>0.72306800000000004</v>
      </c>
      <c r="AA229" s="31">
        <f>'AEO 2023 Table 49 Raw'!AD213</f>
        <v>0.77104200000000001</v>
      </c>
      <c r="AB229" s="31">
        <f>'AEO 2023 Table 49 Raw'!AE213</f>
        <v>0.81916699999999998</v>
      </c>
      <c r="AC229" s="31">
        <f>'AEO 2023 Table 49 Raw'!AF213</f>
        <v>0.86801700000000004</v>
      </c>
      <c r="AD229" s="31">
        <f>'AEO 2023 Table 49 Raw'!AG213</f>
        <v>0.92293199999999997</v>
      </c>
      <c r="AE229" s="31">
        <f>'AEO 2023 Table 49 Raw'!AH213</f>
        <v>0.97226900000000005</v>
      </c>
      <c r="AF229" s="52" t="str">
        <f>'AEO 2023 Table 49 Raw'!AI213</f>
        <v>- -</v>
      </c>
    </row>
    <row r="230" spans="1:32" ht="15" customHeight="1">
      <c r="A230" s="8" t="s">
        <v>2230</v>
      </c>
      <c r="B230" s="28" t="s">
        <v>2039</v>
      </c>
      <c r="C230" s="31">
        <f>'AEO 2023 Table 49 Raw'!F214</f>
        <v>0</v>
      </c>
      <c r="D230" s="31">
        <f>'AEO 2023 Table 49 Raw'!G214</f>
        <v>0</v>
      </c>
      <c r="E230" s="31">
        <f>'AEO 2023 Table 49 Raw'!H214</f>
        <v>0.311087</v>
      </c>
      <c r="F230" s="31">
        <f>'AEO 2023 Table 49 Raw'!I214</f>
        <v>0.33967399999999998</v>
      </c>
      <c r="G230" s="31">
        <f>'AEO 2023 Table 49 Raw'!J214</f>
        <v>0.36747600000000002</v>
      </c>
      <c r="H230" s="31">
        <f>'AEO 2023 Table 49 Raw'!K214</f>
        <v>0.38651099999999999</v>
      </c>
      <c r="I230" s="31">
        <f>'AEO 2023 Table 49 Raw'!L214</f>
        <v>0.40268799999999999</v>
      </c>
      <c r="J230" s="31">
        <f>'AEO 2023 Table 49 Raw'!M214</f>
        <v>0.41243400000000002</v>
      </c>
      <c r="K230" s="31">
        <f>'AEO 2023 Table 49 Raw'!N214</f>
        <v>0.41516599999999998</v>
      </c>
      <c r="L230" s="31">
        <f>'AEO 2023 Table 49 Raw'!O214</f>
        <v>0.420512</v>
      </c>
      <c r="M230" s="31">
        <f>'AEO 2023 Table 49 Raw'!P214</f>
        <v>0.436081</v>
      </c>
      <c r="N230" s="31">
        <f>'AEO 2023 Table 49 Raw'!Q214</f>
        <v>0.45299800000000001</v>
      </c>
      <c r="O230" s="31">
        <f>'AEO 2023 Table 49 Raw'!R214</f>
        <v>0.46345399999999998</v>
      </c>
      <c r="P230" s="31">
        <f>'AEO 2023 Table 49 Raw'!S214</f>
        <v>0.47964099999999998</v>
      </c>
      <c r="Q230" s="31">
        <f>'AEO 2023 Table 49 Raw'!T214</f>
        <v>0.50517800000000002</v>
      </c>
      <c r="R230" s="31">
        <f>'AEO 2023 Table 49 Raw'!U214</f>
        <v>0.54123500000000002</v>
      </c>
      <c r="S230" s="31">
        <f>'AEO 2023 Table 49 Raw'!V214</f>
        <v>0.58649099999999998</v>
      </c>
      <c r="T230" s="31">
        <f>'AEO 2023 Table 49 Raw'!W214</f>
        <v>0.63849699999999998</v>
      </c>
      <c r="U230" s="31">
        <f>'AEO 2023 Table 49 Raw'!X214</f>
        <v>0.69203199999999998</v>
      </c>
      <c r="V230" s="31">
        <f>'AEO 2023 Table 49 Raw'!Y214</f>
        <v>0.74562499999999998</v>
      </c>
      <c r="W230" s="31">
        <f>'AEO 2023 Table 49 Raw'!Z214</f>
        <v>0.80322899999999997</v>
      </c>
      <c r="X230" s="31">
        <f>'AEO 2023 Table 49 Raw'!AA214</f>
        <v>0.86841699999999999</v>
      </c>
      <c r="Y230" s="31">
        <f>'AEO 2023 Table 49 Raw'!AB214</f>
        <v>0.93269400000000002</v>
      </c>
      <c r="Z230" s="31">
        <f>'AEO 2023 Table 49 Raw'!AC214</f>
        <v>0.98777300000000001</v>
      </c>
      <c r="AA230" s="31">
        <f>'AEO 2023 Table 49 Raw'!AD214</f>
        <v>1.042319</v>
      </c>
      <c r="AB230" s="31">
        <f>'AEO 2023 Table 49 Raw'!AE214</f>
        <v>1.0988450000000001</v>
      </c>
      <c r="AC230" s="31">
        <f>'AEO 2023 Table 49 Raw'!AF214</f>
        <v>1.1572979999999999</v>
      </c>
      <c r="AD230" s="31">
        <f>'AEO 2023 Table 49 Raw'!AG214</f>
        <v>1.224207</v>
      </c>
      <c r="AE230" s="31">
        <f>'AEO 2023 Table 49 Raw'!AH214</f>
        <v>1.2849740000000001</v>
      </c>
      <c r="AF230" s="52" t="str">
        <f>'AEO 2023 Table 49 Raw'!AI214</f>
        <v>- -</v>
      </c>
    </row>
    <row r="231" spans="1:32" ht="15" customHeight="1">
      <c r="A231" s="8" t="s">
        <v>2231</v>
      </c>
      <c r="B231" s="28" t="s">
        <v>2053</v>
      </c>
      <c r="C231" s="31">
        <f>'AEO 2023 Table 49 Raw'!F215</f>
        <v>172.72479200000001</v>
      </c>
      <c r="D231" s="31">
        <f>'AEO 2023 Table 49 Raw'!G215</f>
        <v>156.799713</v>
      </c>
      <c r="E231" s="31">
        <f>'AEO 2023 Table 49 Raw'!H215</f>
        <v>156.272797</v>
      </c>
      <c r="F231" s="31">
        <f>'AEO 2023 Table 49 Raw'!I215</f>
        <v>169.75384500000001</v>
      </c>
      <c r="G231" s="31">
        <f>'AEO 2023 Table 49 Raw'!J215</f>
        <v>182.52856399999999</v>
      </c>
      <c r="H231" s="31">
        <f>'AEO 2023 Table 49 Raw'!K215</f>
        <v>190.606247</v>
      </c>
      <c r="I231" s="31">
        <f>'AEO 2023 Table 49 Raw'!L215</f>
        <v>196.62394699999999</v>
      </c>
      <c r="J231" s="31">
        <f>'AEO 2023 Table 49 Raw'!M215</f>
        <v>198.91287199999999</v>
      </c>
      <c r="K231" s="31">
        <f>'AEO 2023 Table 49 Raw'!N215</f>
        <v>197.217468</v>
      </c>
      <c r="L231" s="31">
        <f>'AEO 2023 Table 49 Raw'!O215</f>
        <v>196.15072599999999</v>
      </c>
      <c r="M231" s="31">
        <f>'AEO 2023 Table 49 Raw'!P215</f>
        <v>198.919678</v>
      </c>
      <c r="N231" s="31">
        <f>'AEO 2023 Table 49 Raw'!Q215</f>
        <v>201.17245500000001</v>
      </c>
      <c r="O231" s="31">
        <f>'AEO 2023 Table 49 Raw'!R215</f>
        <v>199.201111</v>
      </c>
      <c r="P231" s="31">
        <f>'AEO 2023 Table 49 Raw'!S215</f>
        <v>198.33532700000001</v>
      </c>
      <c r="Q231" s="31">
        <f>'AEO 2023 Table 49 Raw'!T215</f>
        <v>199.69764699999999</v>
      </c>
      <c r="R231" s="31">
        <f>'AEO 2023 Table 49 Raw'!U215</f>
        <v>203.3004</v>
      </c>
      <c r="S231" s="31">
        <f>'AEO 2023 Table 49 Raw'!V215</f>
        <v>208.109375</v>
      </c>
      <c r="T231" s="31">
        <f>'AEO 2023 Table 49 Raw'!W215</f>
        <v>213.01158100000001</v>
      </c>
      <c r="U231" s="31">
        <f>'AEO 2023 Table 49 Raw'!X215</f>
        <v>216.295593</v>
      </c>
      <c r="V231" s="31">
        <f>'AEO 2023 Table 49 Raw'!Y215</f>
        <v>217.86222799999999</v>
      </c>
      <c r="W231" s="31">
        <f>'AEO 2023 Table 49 Raw'!Z215</f>
        <v>219.18348700000001</v>
      </c>
      <c r="X231" s="31">
        <f>'AEO 2023 Table 49 Raw'!AA215</f>
        <v>221.52641299999999</v>
      </c>
      <c r="Y231" s="31">
        <f>'AEO 2023 Table 49 Raw'!AB215</f>
        <v>223.01007100000001</v>
      </c>
      <c r="Z231" s="31">
        <f>'AEO 2023 Table 49 Raw'!AC215</f>
        <v>222.31985499999999</v>
      </c>
      <c r="AA231" s="31">
        <f>'AEO 2023 Table 49 Raw'!AD215</f>
        <v>221.90490700000001</v>
      </c>
      <c r="AB231" s="31">
        <f>'AEO 2023 Table 49 Raw'!AE215</f>
        <v>222.48220800000001</v>
      </c>
      <c r="AC231" s="31">
        <f>'AEO 2023 Table 49 Raw'!AF215</f>
        <v>224.13584900000001</v>
      </c>
      <c r="AD231" s="31">
        <f>'AEO 2023 Table 49 Raw'!AG215</f>
        <v>228.12084999999999</v>
      </c>
      <c r="AE231" s="31">
        <f>'AEO 2023 Table 49 Raw'!AH215</f>
        <v>231.647232</v>
      </c>
      <c r="AF231" s="52">
        <f>'AEO 2023 Table 49 Raw'!AI215</f>
        <v>1.0999999999999999E-2</v>
      </c>
    </row>
    <row r="232" spans="1:32" ht="15" customHeight="1">
      <c r="B232" s="27" t="s">
        <v>2054</v>
      </c>
      <c r="C232" s="31">
        <f>'AEO 2023 Table 49 Raw'!F216</f>
        <v>0</v>
      </c>
      <c r="D232" s="31">
        <f>'AEO 2023 Table 49 Raw'!G216</f>
        <v>0</v>
      </c>
      <c r="E232" s="31">
        <f>'AEO 2023 Table 49 Raw'!H216</f>
        <v>0</v>
      </c>
      <c r="F232" s="31">
        <f>'AEO 2023 Table 49 Raw'!I216</f>
        <v>0</v>
      </c>
      <c r="G232" s="31">
        <f>'AEO 2023 Table 49 Raw'!J216</f>
        <v>0</v>
      </c>
      <c r="H232" s="31">
        <f>'AEO 2023 Table 49 Raw'!K216</f>
        <v>0</v>
      </c>
      <c r="I232" s="31">
        <f>'AEO 2023 Table 49 Raw'!L216</f>
        <v>0</v>
      </c>
      <c r="J232" s="31">
        <f>'AEO 2023 Table 49 Raw'!M216</f>
        <v>0</v>
      </c>
      <c r="K232" s="31">
        <f>'AEO 2023 Table 49 Raw'!N216</f>
        <v>0</v>
      </c>
      <c r="L232" s="31">
        <f>'AEO 2023 Table 49 Raw'!O216</f>
        <v>0</v>
      </c>
      <c r="M232" s="31">
        <f>'AEO 2023 Table 49 Raw'!P216</f>
        <v>0</v>
      </c>
      <c r="N232" s="31">
        <f>'AEO 2023 Table 49 Raw'!Q216</f>
        <v>0</v>
      </c>
      <c r="O232" s="31">
        <f>'AEO 2023 Table 49 Raw'!R216</f>
        <v>0</v>
      </c>
      <c r="P232" s="31">
        <f>'AEO 2023 Table 49 Raw'!S216</f>
        <v>0</v>
      </c>
      <c r="Q232" s="31">
        <f>'AEO 2023 Table 49 Raw'!T216</f>
        <v>0</v>
      </c>
      <c r="R232" s="31">
        <f>'AEO 2023 Table 49 Raw'!U216</f>
        <v>0</v>
      </c>
      <c r="S232" s="31">
        <f>'AEO 2023 Table 49 Raw'!V216</f>
        <v>0</v>
      </c>
      <c r="T232" s="31">
        <f>'AEO 2023 Table 49 Raw'!W216</f>
        <v>0</v>
      </c>
      <c r="U232" s="31">
        <f>'AEO 2023 Table 49 Raw'!X216</f>
        <v>0</v>
      </c>
      <c r="V232" s="31">
        <f>'AEO 2023 Table 49 Raw'!Y216</f>
        <v>0</v>
      </c>
      <c r="W232" s="31">
        <f>'AEO 2023 Table 49 Raw'!Z216</f>
        <v>0</v>
      </c>
      <c r="X232" s="31">
        <f>'AEO 2023 Table 49 Raw'!AA216</f>
        <v>0</v>
      </c>
      <c r="Y232" s="31">
        <f>'AEO 2023 Table 49 Raw'!AB216</f>
        <v>0</v>
      </c>
      <c r="Z232" s="31">
        <f>'AEO 2023 Table 49 Raw'!AC216</f>
        <v>0</v>
      </c>
      <c r="AA232" s="31">
        <f>'AEO 2023 Table 49 Raw'!AD216</f>
        <v>0</v>
      </c>
      <c r="AB232" s="31">
        <f>'AEO 2023 Table 49 Raw'!AE216</f>
        <v>0</v>
      </c>
      <c r="AC232" s="31">
        <f>'AEO 2023 Table 49 Raw'!AF216</f>
        <v>0</v>
      </c>
      <c r="AD232" s="31">
        <f>'AEO 2023 Table 49 Raw'!AG216</f>
        <v>0</v>
      </c>
      <c r="AE232" s="31">
        <f>'AEO 2023 Table 49 Raw'!AH216</f>
        <v>0</v>
      </c>
      <c r="AF232" s="52">
        <f>'AEO 2023 Table 49 Raw'!AI216</f>
        <v>0</v>
      </c>
    </row>
    <row r="233" spans="1:32" ht="15" customHeight="1">
      <c r="A233" s="8" t="s">
        <v>2232</v>
      </c>
      <c r="B233" s="28" t="s">
        <v>2024</v>
      </c>
      <c r="C233" s="31">
        <f>'AEO 2023 Table 49 Raw'!F217</f>
        <v>261.21398900000003</v>
      </c>
      <c r="D233" s="31">
        <f>'AEO 2023 Table 49 Raw'!G217</f>
        <v>232.95715300000001</v>
      </c>
      <c r="E233" s="31">
        <f>'AEO 2023 Table 49 Raw'!H217</f>
        <v>227.335297</v>
      </c>
      <c r="F233" s="31">
        <f>'AEO 2023 Table 49 Raw'!I217</f>
        <v>242.68454</v>
      </c>
      <c r="G233" s="31">
        <f>'AEO 2023 Table 49 Raw'!J217</f>
        <v>256.58145100000002</v>
      </c>
      <c r="H233" s="31">
        <f>'AEO 2023 Table 49 Raw'!K217</f>
        <v>263.566101</v>
      </c>
      <c r="I233" s="31">
        <f>'AEO 2023 Table 49 Raw'!L217</f>
        <v>267.61416600000001</v>
      </c>
      <c r="J233" s="31">
        <f>'AEO 2023 Table 49 Raw'!M217</f>
        <v>266.540527</v>
      </c>
      <c r="K233" s="31">
        <f>'AEO 2023 Table 49 Raw'!N217</f>
        <v>260.20056199999999</v>
      </c>
      <c r="L233" s="31">
        <f>'AEO 2023 Table 49 Raw'!O217</f>
        <v>254.780823</v>
      </c>
      <c r="M233" s="31">
        <f>'AEO 2023 Table 49 Raw'!P217</f>
        <v>254.38827499999999</v>
      </c>
      <c r="N233" s="31">
        <f>'AEO 2023 Table 49 Raw'!Q217</f>
        <v>253.287857</v>
      </c>
      <c r="O233" s="31">
        <f>'AEO 2023 Table 49 Raw'!R217</f>
        <v>246.95425399999999</v>
      </c>
      <c r="P233" s="31">
        <f>'AEO 2023 Table 49 Raw'!S217</f>
        <v>242.15368699999999</v>
      </c>
      <c r="Q233" s="31">
        <f>'AEO 2023 Table 49 Raw'!T217</f>
        <v>240.175568</v>
      </c>
      <c r="R233" s="31">
        <f>'AEO 2023 Table 49 Raw'!U217</f>
        <v>240.903412</v>
      </c>
      <c r="S233" s="31">
        <f>'AEO 2023 Table 49 Raw'!V217</f>
        <v>243.00683599999999</v>
      </c>
      <c r="T233" s="31">
        <f>'AEO 2023 Table 49 Raw'!W217</f>
        <v>245.15043600000001</v>
      </c>
      <c r="U233" s="31">
        <f>'AEO 2023 Table 49 Raw'!X217</f>
        <v>245.39141799999999</v>
      </c>
      <c r="V233" s="31">
        <f>'AEO 2023 Table 49 Raw'!Y217</f>
        <v>243.68821700000001</v>
      </c>
      <c r="W233" s="31">
        <f>'AEO 2023 Table 49 Raw'!Z217</f>
        <v>241.747131</v>
      </c>
      <c r="X233" s="31">
        <f>'AEO 2023 Table 49 Raw'!AA217</f>
        <v>240.94059799999999</v>
      </c>
      <c r="Y233" s="31">
        <f>'AEO 2023 Table 49 Raw'!AB217</f>
        <v>239.21463</v>
      </c>
      <c r="Z233" s="31">
        <f>'AEO 2023 Table 49 Raw'!AC217</f>
        <v>235.22081</v>
      </c>
      <c r="AA233" s="31">
        <f>'AEO 2023 Table 49 Raw'!AD217</f>
        <v>231.60012800000001</v>
      </c>
      <c r="AB233" s="31">
        <f>'AEO 2023 Table 49 Raw'!AE217</f>
        <v>229.08311499999999</v>
      </c>
      <c r="AC233" s="31">
        <f>'AEO 2023 Table 49 Raw'!AF217</f>
        <v>227.70941199999999</v>
      </c>
      <c r="AD233" s="31">
        <f>'AEO 2023 Table 49 Raw'!AG217</f>
        <v>228.69503800000001</v>
      </c>
      <c r="AE233" s="31">
        <f>'AEO 2023 Table 49 Raw'!AH217</f>
        <v>229.18687399999999</v>
      </c>
      <c r="AF233" s="52">
        <f>'AEO 2023 Table 49 Raw'!AI217</f>
        <v>-5.0000000000000001E-3</v>
      </c>
    </row>
    <row r="234" spans="1:32" ht="15" customHeight="1">
      <c r="A234" s="8" t="s">
        <v>2233</v>
      </c>
      <c r="B234" s="28" t="s">
        <v>2026</v>
      </c>
      <c r="C234" s="31">
        <f>'AEO 2023 Table 49 Raw'!F218</f>
        <v>1.4041360000000001</v>
      </c>
      <c r="D234" s="31">
        <f>'AEO 2023 Table 49 Raw'!G218</f>
        <v>1.239317</v>
      </c>
      <c r="E234" s="31">
        <f>'AEO 2023 Table 49 Raw'!H218</f>
        <v>1.198804</v>
      </c>
      <c r="F234" s="31">
        <f>'AEO 2023 Table 49 Raw'!I218</f>
        <v>1.2702040000000001</v>
      </c>
      <c r="G234" s="31">
        <f>'AEO 2023 Table 49 Raw'!J218</f>
        <v>1.3344450000000001</v>
      </c>
      <c r="H234" s="31">
        <f>'AEO 2023 Table 49 Raw'!K218</f>
        <v>1.3634280000000001</v>
      </c>
      <c r="I234" s="31">
        <f>'AEO 2023 Table 49 Raw'!L218</f>
        <v>1.378085</v>
      </c>
      <c r="J234" s="31">
        <f>'AEO 2023 Table 49 Raw'!M218</f>
        <v>1.3672960000000001</v>
      </c>
      <c r="K234" s="31">
        <f>'AEO 2023 Table 49 Raw'!N218</f>
        <v>1.330446</v>
      </c>
      <c r="L234" s="31">
        <f>'AEO 2023 Table 49 Raw'!O218</f>
        <v>1.2991729999999999</v>
      </c>
      <c r="M234" s="31">
        <f>'AEO 2023 Table 49 Raw'!P218</f>
        <v>1.2941689999999999</v>
      </c>
      <c r="N234" s="31">
        <f>'AEO 2023 Table 49 Raw'!Q218</f>
        <v>1.286052</v>
      </c>
      <c r="O234" s="31">
        <f>'AEO 2023 Table 49 Raw'!R218</f>
        <v>1.251833</v>
      </c>
      <c r="P234" s="31">
        <f>'AEO 2023 Table 49 Raw'!S218</f>
        <v>1.225797</v>
      </c>
      <c r="Q234" s="31">
        <f>'AEO 2023 Table 49 Raw'!T218</f>
        <v>1.2143649999999999</v>
      </c>
      <c r="R234" s="31">
        <f>'AEO 2023 Table 49 Raw'!U218</f>
        <v>1.216836</v>
      </c>
      <c r="S234" s="31">
        <f>'AEO 2023 Table 49 Raw'!V218</f>
        <v>1.2264470000000001</v>
      </c>
      <c r="T234" s="31">
        <f>'AEO 2023 Table 49 Raw'!W218</f>
        <v>1.2363919999999999</v>
      </c>
      <c r="U234" s="31">
        <f>'AEO 2023 Table 49 Raw'!X218</f>
        <v>1.2368710000000001</v>
      </c>
      <c r="V234" s="31">
        <f>'AEO 2023 Table 49 Raw'!Y218</f>
        <v>1.227681</v>
      </c>
      <c r="W234" s="31">
        <f>'AEO 2023 Table 49 Raw'!Z218</f>
        <v>1.217392</v>
      </c>
      <c r="X234" s="31">
        <f>'AEO 2023 Table 49 Raw'!AA218</f>
        <v>1.2129000000000001</v>
      </c>
      <c r="Y234" s="31">
        <f>'AEO 2023 Table 49 Raw'!AB218</f>
        <v>1.2038530000000001</v>
      </c>
      <c r="Z234" s="31">
        <f>'AEO 2023 Table 49 Raw'!AC218</f>
        <v>1.1834560000000001</v>
      </c>
      <c r="AA234" s="31">
        <f>'AEO 2023 Table 49 Raw'!AD218</f>
        <v>1.165</v>
      </c>
      <c r="AB234" s="31">
        <f>'AEO 2023 Table 49 Raw'!AE218</f>
        <v>1.152134</v>
      </c>
      <c r="AC234" s="31">
        <f>'AEO 2023 Table 49 Raw'!AF218</f>
        <v>1.145054</v>
      </c>
      <c r="AD234" s="31">
        <f>'AEO 2023 Table 49 Raw'!AG218</f>
        <v>1.1498600000000001</v>
      </c>
      <c r="AE234" s="31">
        <f>'AEO 2023 Table 49 Raw'!AH218</f>
        <v>1.152204</v>
      </c>
      <c r="AF234" s="52">
        <f>'AEO 2023 Table 49 Raw'!AI218</f>
        <v>-7.0000000000000001E-3</v>
      </c>
    </row>
    <row r="235" spans="1:32" ht="15" customHeight="1">
      <c r="A235" s="8" t="s">
        <v>2234</v>
      </c>
      <c r="B235" s="28" t="s">
        <v>1670</v>
      </c>
      <c r="C235" s="31">
        <f>'AEO 2023 Table 49 Raw'!F219</f>
        <v>0.16544500000000001</v>
      </c>
      <c r="D235" s="31">
        <f>'AEO 2023 Table 49 Raw'!G219</f>
        <v>0.14466699999999999</v>
      </c>
      <c r="E235" s="31">
        <f>'AEO 2023 Table 49 Raw'!H219</f>
        <v>0.14008399999999999</v>
      </c>
      <c r="F235" s="31">
        <f>'AEO 2023 Table 49 Raw'!I219</f>
        <v>0.14647199999999999</v>
      </c>
      <c r="G235" s="31">
        <f>'AEO 2023 Table 49 Raw'!J219</f>
        <v>0.153947</v>
      </c>
      <c r="H235" s="31">
        <f>'AEO 2023 Table 49 Raw'!K219</f>
        <v>0.15726399999999999</v>
      </c>
      <c r="I235" s="31">
        <f>'AEO 2023 Table 49 Raw'!L219</f>
        <v>0.15859699999999999</v>
      </c>
      <c r="J235" s="31">
        <f>'AEO 2023 Table 49 Raw'!M219</f>
        <v>0.15712599999999999</v>
      </c>
      <c r="K235" s="31">
        <f>'AEO 2023 Table 49 Raw'!N219</f>
        <v>0.15252099999999999</v>
      </c>
      <c r="L235" s="31">
        <f>'AEO 2023 Table 49 Raw'!O219</f>
        <v>0.14894399999999999</v>
      </c>
      <c r="M235" s="31">
        <f>'AEO 2023 Table 49 Raw'!P219</f>
        <v>0.14788200000000001</v>
      </c>
      <c r="N235" s="31">
        <f>'AEO 2023 Table 49 Raw'!Q219</f>
        <v>0.14672299999999999</v>
      </c>
      <c r="O235" s="31">
        <f>'AEO 2023 Table 49 Raw'!R219</f>
        <v>0.14156099999999999</v>
      </c>
      <c r="P235" s="31">
        <f>'AEO 2023 Table 49 Raw'!S219</f>
        <v>0.137429</v>
      </c>
      <c r="Q235" s="31">
        <f>'AEO 2023 Table 49 Raw'!T219</f>
        <v>0.13535900000000001</v>
      </c>
      <c r="R235" s="31">
        <f>'AEO 2023 Table 49 Raw'!U219</f>
        <v>0.13547100000000001</v>
      </c>
      <c r="S235" s="31">
        <f>'AEO 2023 Table 49 Raw'!V219</f>
        <v>0.13658999999999999</v>
      </c>
      <c r="T235" s="31">
        <f>'AEO 2023 Table 49 Raw'!W219</f>
        <v>0.13772000000000001</v>
      </c>
      <c r="U235" s="31">
        <f>'AEO 2023 Table 49 Raw'!X219</f>
        <v>0.13731199999999999</v>
      </c>
      <c r="V235" s="31">
        <f>'AEO 2023 Table 49 Raw'!Y219</f>
        <v>0.135745</v>
      </c>
      <c r="W235" s="31">
        <f>'AEO 2023 Table 49 Raw'!Z219</f>
        <v>0.13406499999999999</v>
      </c>
      <c r="X235" s="31">
        <f>'AEO 2023 Table 49 Raw'!AA219</f>
        <v>0.13355900000000001</v>
      </c>
      <c r="Y235" s="31">
        <f>'AEO 2023 Table 49 Raw'!AB219</f>
        <v>0.132719</v>
      </c>
      <c r="Z235" s="31">
        <f>'AEO 2023 Table 49 Raw'!AC219</f>
        <v>0.13070300000000001</v>
      </c>
      <c r="AA235" s="31">
        <f>'AEO 2023 Table 49 Raw'!AD219</f>
        <v>0.12873799999999999</v>
      </c>
      <c r="AB235" s="31">
        <f>'AEO 2023 Table 49 Raw'!AE219</f>
        <v>0.127358</v>
      </c>
      <c r="AC235" s="31">
        <f>'AEO 2023 Table 49 Raw'!AF219</f>
        <v>0.12651599999999999</v>
      </c>
      <c r="AD235" s="31">
        <f>'AEO 2023 Table 49 Raw'!AG219</f>
        <v>0.12703200000000001</v>
      </c>
      <c r="AE235" s="31">
        <f>'AEO 2023 Table 49 Raw'!AH219</f>
        <v>0.127271</v>
      </c>
      <c r="AF235" s="52">
        <f>'AEO 2023 Table 49 Raw'!AI219</f>
        <v>-8.9999999999999993E-3</v>
      </c>
    </row>
    <row r="236" spans="1:32" ht="15" customHeight="1">
      <c r="A236" s="8" t="s">
        <v>2235</v>
      </c>
      <c r="B236" s="28" t="s">
        <v>2029</v>
      </c>
      <c r="C236" s="31">
        <f>'AEO 2023 Table 49 Raw'!F220</f>
        <v>4.131297</v>
      </c>
      <c r="D236" s="31">
        <f>'AEO 2023 Table 49 Raw'!G220</f>
        <v>3.399645</v>
      </c>
      <c r="E236" s="31">
        <f>'AEO 2023 Table 49 Raw'!H220</f>
        <v>3.2476150000000001</v>
      </c>
      <c r="F236" s="31">
        <f>'AEO 2023 Table 49 Raw'!I220</f>
        <v>3.3248160000000002</v>
      </c>
      <c r="G236" s="31">
        <f>'AEO 2023 Table 49 Raw'!J220</f>
        <v>3.3366020000000001</v>
      </c>
      <c r="H236" s="31">
        <f>'AEO 2023 Table 49 Raw'!K220</f>
        <v>3.2365620000000002</v>
      </c>
      <c r="I236" s="31">
        <f>'AEO 2023 Table 49 Raw'!L220</f>
        <v>3.0313650000000001</v>
      </c>
      <c r="J236" s="31">
        <f>'AEO 2023 Table 49 Raw'!M220</f>
        <v>2.7968120000000001</v>
      </c>
      <c r="K236" s="31">
        <f>'AEO 2023 Table 49 Raw'!N220</f>
        <v>2.5805479999999998</v>
      </c>
      <c r="L236" s="31">
        <f>'AEO 2023 Table 49 Raw'!O220</f>
        <v>2.4900419999999999</v>
      </c>
      <c r="M236" s="31">
        <f>'AEO 2023 Table 49 Raw'!P220</f>
        <v>2.510497</v>
      </c>
      <c r="N236" s="31">
        <f>'AEO 2023 Table 49 Raw'!Q220</f>
        <v>2.6049250000000002</v>
      </c>
      <c r="O236" s="31">
        <f>'AEO 2023 Table 49 Raw'!R220</f>
        <v>2.6832539999999998</v>
      </c>
      <c r="P236" s="31">
        <f>'AEO 2023 Table 49 Raw'!S220</f>
        <v>2.7872620000000001</v>
      </c>
      <c r="Q236" s="31">
        <f>'AEO 2023 Table 49 Raw'!T220</f>
        <v>2.9224299999999999</v>
      </c>
      <c r="R236" s="31">
        <f>'AEO 2023 Table 49 Raw'!U220</f>
        <v>3.098395</v>
      </c>
      <c r="S236" s="31">
        <f>'AEO 2023 Table 49 Raw'!V220</f>
        <v>3.3081209999999999</v>
      </c>
      <c r="T236" s="31">
        <f>'AEO 2023 Table 49 Raw'!W220</f>
        <v>3.5266310000000001</v>
      </c>
      <c r="U236" s="31">
        <f>'AEO 2023 Table 49 Raw'!X220</f>
        <v>3.7228829999999999</v>
      </c>
      <c r="V236" s="31">
        <f>'AEO 2023 Table 49 Raw'!Y220</f>
        <v>3.9005800000000002</v>
      </c>
      <c r="W236" s="31">
        <f>'AEO 2023 Table 49 Raw'!Z220</f>
        <v>4.081086</v>
      </c>
      <c r="X236" s="31">
        <f>'AEO 2023 Table 49 Raw'!AA220</f>
        <v>4.3035690000000004</v>
      </c>
      <c r="Y236" s="31">
        <f>'AEO 2023 Table 49 Raw'!AB220</f>
        <v>4.5183299999999997</v>
      </c>
      <c r="Z236" s="31">
        <f>'AEO 2023 Table 49 Raw'!AC220</f>
        <v>4.6917869999999997</v>
      </c>
      <c r="AA236" s="31">
        <f>'AEO 2023 Table 49 Raw'!AD220</f>
        <v>4.8784850000000004</v>
      </c>
      <c r="AB236" s="31">
        <f>'AEO 2023 Table 49 Raw'!AE220</f>
        <v>5.0894089999999998</v>
      </c>
      <c r="AC236" s="31">
        <f>'AEO 2023 Table 49 Raw'!AF220</f>
        <v>5.3294730000000001</v>
      </c>
      <c r="AD236" s="31">
        <f>'AEO 2023 Table 49 Raw'!AG220</f>
        <v>5.6305930000000002</v>
      </c>
      <c r="AE236" s="31">
        <f>'AEO 2023 Table 49 Raw'!AH220</f>
        <v>5.9275779999999996</v>
      </c>
      <c r="AF236" s="52">
        <f>'AEO 2023 Table 49 Raw'!AI220</f>
        <v>1.2999999999999999E-2</v>
      </c>
    </row>
    <row r="237" spans="1:32" ht="15" customHeight="1">
      <c r="A237" s="8" t="s">
        <v>2236</v>
      </c>
      <c r="B237" s="28" t="s">
        <v>2031</v>
      </c>
      <c r="C237" s="31">
        <f>'AEO 2023 Table 49 Raw'!F221</f>
        <v>0</v>
      </c>
      <c r="D237" s="31">
        <f>'AEO 2023 Table 49 Raw'!G221</f>
        <v>0</v>
      </c>
      <c r="E237" s="31">
        <f>'AEO 2023 Table 49 Raw'!H221</f>
        <v>0</v>
      </c>
      <c r="F237" s="31">
        <f>'AEO 2023 Table 49 Raw'!I221</f>
        <v>0</v>
      </c>
      <c r="G237" s="31">
        <f>'AEO 2023 Table 49 Raw'!J221</f>
        <v>0</v>
      </c>
      <c r="H237" s="31">
        <f>'AEO 2023 Table 49 Raw'!K221</f>
        <v>0</v>
      </c>
      <c r="I237" s="31">
        <f>'AEO 2023 Table 49 Raw'!L221</f>
        <v>0</v>
      </c>
      <c r="J237" s="31">
        <f>'AEO 2023 Table 49 Raw'!M221</f>
        <v>0</v>
      </c>
      <c r="K237" s="31">
        <f>'AEO 2023 Table 49 Raw'!N221</f>
        <v>0</v>
      </c>
      <c r="L237" s="31">
        <f>'AEO 2023 Table 49 Raw'!O221</f>
        <v>0</v>
      </c>
      <c r="M237" s="31">
        <f>'AEO 2023 Table 49 Raw'!P221</f>
        <v>0</v>
      </c>
      <c r="N237" s="31">
        <f>'AEO 2023 Table 49 Raw'!Q221</f>
        <v>0</v>
      </c>
      <c r="O237" s="31">
        <f>'AEO 2023 Table 49 Raw'!R221</f>
        <v>0</v>
      </c>
      <c r="P237" s="31">
        <f>'AEO 2023 Table 49 Raw'!S221</f>
        <v>0</v>
      </c>
      <c r="Q237" s="31">
        <f>'AEO 2023 Table 49 Raw'!T221</f>
        <v>0</v>
      </c>
      <c r="R237" s="31">
        <f>'AEO 2023 Table 49 Raw'!U221</f>
        <v>0</v>
      </c>
      <c r="S237" s="31">
        <f>'AEO 2023 Table 49 Raw'!V221</f>
        <v>0</v>
      </c>
      <c r="T237" s="31">
        <f>'AEO 2023 Table 49 Raw'!W221</f>
        <v>0</v>
      </c>
      <c r="U237" s="31">
        <f>'AEO 2023 Table 49 Raw'!X221</f>
        <v>0</v>
      </c>
      <c r="V237" s="31">
        <f>'AEO 2023 Table 49 Raw'!Y221</f>
        <v>0</v>
      </c>
      <c r="W237" s="31">
        <f>'AEO 2023 Table 49 Raw'!Z221</f>
        <v>0</v>
      </c>
      <c r="X237" s="31">
        <f>'AEO 2023 Table 49 Raw'!AA221</f>
        <v>0</v>
      </c>
      <c r="Y237" s="31">
        <f>'AEO 2023 Table 49 Raw'!AB221</f>
        <v>0</v>
      </c>
      <c r="Z237" s="31">
        <f>'AEO 2023 Table 49 Raw'!AC221</f>
        <v>0</v>
      </c>
      <c r="AA237" s="31">
        <f>'AEO 2023 Table 49 Raw'!AD221</f>
        <v>0</v>
      </c>
      <c r="AB237" s="31">
        <f>'AEO 2023 Table 49 Raw'!AE221</f>
        <v>0</v>
      </c>
      <c r="AC237" s="31">
        <f>'AEO 2023 Table 49 Raw'!AF221</f>
        <v>0</v>
      </c>
      <c r="AD237" s="31">
        <f>'AEO 2023 Table 49 Raw'!AG221</f>
        <v>0</v>
      </c>
      <c r="AE237" s="31">
        <f>'AEO 2023 Table 49 Raw'!AH221</f>
        <v>0</v>
      </c>
      <c r="AF237" s="52" t="str">
        <f>'AEO 2023 Table 49 Raw'!AI221</f>
        <v>- -</v>
      </c>
    </row>
    <row r="238" spans="1:32" ht="15" customHeight="1">
      <c r="A238" s="8" t="s">
        <v>2237</v>
      </c>
      <c r="B238" s="28" t="s">
        <v>2033</v>
      </c>
      <c r="C238" s="31">
        <f>'AEO 2023 Table 49 Raw'!F222</f>
        <v>4.4812999999999999E-2</v>
      </c>
      <c r="D238" s="31">
        <f>'AEO 2023 Table 49 Raw'!G222</f>
        <v>3.5400000000000001E-2</v>
      </c>
      <c r="E238" s="31">
        <f>'AEO 2023 Table 49 Raw'!H222</f>
        <v>3.0667E-2</v>
      </c>
      <c r="F238" s="31">
        <f>'AEO 2023 Table 49 Raw'!I222</f>
        <v>2.8981E-2</v>
      </c>
      <c r="G238" s="31">
        <f>'AEO 2023 Table 49 Raw'!J222</f>
        <v>2.7132E-2</v>
      </c>
      <c r="H238" s="31">
        <f>'AEO 2023 Table 49 Raw'!K222</f>
        <v>2.4688999999999999E-2</v>
      </c>
      <c r="I238" s="31">
        <f>'AEO 2023 Table 49 Raw'!L222</f>
        <v>2.2217000000000001E-2</v>
      </c>
      <c r="J238" s="31">
        <f>'AEO 2023 Table 49 Raw'!M222</f>
        <v>1.9625E-2</v>
      </c>
      <c r="K238" s="31">
        <f>'AEO 2023 Table 49 Raw'!N222</f>
        <v>1.6997000000000002E-2</v>
      </c>
      <c r="L238" s="31">
        <f>'AEO 2023 Table 49 Raw'!O222</f>
        <v>1.4770999999999999E-2</v>
      </c>
      <c r="M238" s="31">
        <f>'AEO 2023 Table 49 Raw'!P222</f>
        <v>1.3089999999999999E-2</v>
      </c>
      <c r="N238" s="31">
        <f>'AEO 2023 Table 49 Raw'!Q222</f>
        <v>1.1565000000000001E-2</v>
      </c>
      <c r="O238" s="31">
        <f>'AEO 2023 Table 49 Raw'!R222</f>
        <v>0.01</v>
      </c>
      <c r="P238" s="31">
        <f>'AEO 2023 Table 49 Raw'!S222</f>
        <v>8.6910000000000008E-3</v>
      </c>
      <c r="Q238" s="31">
        <f>'AEO 2023 Table 49 Raw'!T222</f>
        <v>7.6340000000000002E-3</v>
      </c>
      <c r="R238" s="31">
        <f>'AEO 2023 Table 49 Raw'!U222</f>
        <v>6.777E-3</v>
      </c>
      <c r="S238" s="31">
        <f>'AEO 2023 Table 49 Raw'!V222</f>
        <v>6.045E-3</v>
      </c>
      <c r="T238" s="31">
        <f>'AEO 2023 Table 49 Raw'!W222</f>
        <v>5.3880000000000004E-3</v>
      </c>
      <c r="U238" s="31">
        <f>'AEO 2023 Table 49 Raw'!X222</f>
        <v>4.7609999999999996E-3</v>
      </c>
      <c r="V238" s="31">
        <f>'AEO 2023 Table 49 Raw'!Y222</f>
        <v>4.169E-3</v>
      </c>
      <c r="W238" s="31">
        <f>'AEO 2023 Table 49 Raw'!Z222</f>
        <v>3.643E-3</v>
      </c>
      <c r="X238" s="31">
        <f>'AEO 2023 Table 49 Raw'!AA222</f>
        <v>3.1949999999999999E-3</v>
      </c>
      <c r="Y238" s="31">
        <f>'AEO 2023 Table 49 Raw'!AB222</f>
        <v>2.7880000000000001E-3</v>
      </c>
      <c r="Z238" s="31">
        <f>'AEO 2023 Table 49 Raw'!AC222</f>
        <v>2.4069999999999999E-3</v>
      </c>
      <c r="AA238" s="31">
        <f>'AEO 2023 Table 49 Raw'!AD222</f>
        <v>2.078E-3</v>
      </c>
      <c r="AB238" s="31">
        <f>'AEO 2023 Table 49 Raw'!AE222</f>
        <v>1.799E-3</v>
      </c>
      <c r="AC238" s="31">
        <f>'AEO 2023 Table 49 Raw'!AF222</f>
        <v>1.5640000000000001E-3</v>
      </c>
      <c r="AD238" s="31">
        <f>'AEO 2023 Table 49 Raw'!AG222</f>
        <v>1.372E-3</v>
      </c>
      <c r="AE238" s="31">
        <f>'AEO 2023 Table 49 Raw'!AH222</f>
        <v>1.1980000000000001E-3</v>
      </c>
      <c r="AF238" s="52">
        <f>'AEO 2023 Table 49 Raw'!AI222</f>
        <v>-0.121</v>
      </c>
    </row>
    <row r="239" spans="1:32" ht="15" customHeight="1">
      <c r="A239" s="8" t="s">
        <v>2238</v>
      </c>
      <c r="B239" s="28" t="s">
        <v>2035</v>
      </c>
      <c r="C239" s="31">
        <f>'AEO 2023 Table 49 Raw'!F223</f>
        <v>0</v>
      </c>
      <c r="D239" s="31">
        <f>'AEO 2023 Table 49 Raw'!G223</f>
        <v>0</v>
      </c>
      <c r="E239" s="31">
        <f>'AEO 2023 Table 49 Raw'!H223</f>
        <v>0.102627</v>
      </c>
      <c r="F239" s="31">
        <f>'AEO 2023 Table 49 Raw'!I223</f>
        <v>0.109876</v>
      </c>
      <c r="G239" s="31">
        <f>'AEO 2023 Table 49 Raw'!J223</f>
        <v>0.115606</v>
      </c>
      <c r="H239" s="31">
        <f>'AEO 2023 Table 49 Raw'!K223</f>
        <v>0.119007</v>
      </c>
      <c r="I239" s="31">
        <f>'AEO 2023 Table 49 Raw'!L223</f>
        <v>0.12245399999999999</v>
      </c>
      <c r="J239" s="31">
        <f>'AEO 2023 Table 49 Raw'!M223</f>
        <v>0.12360699999999999</v>
      </c>
      <c r="K239" s="31">
        <f>'AEO 2023 Table 49 Raw'!N223</f>
        <v>0.123154</v>
      </c>
      <c r="L239" s="31">
        <f>'AEO 2023 Table 49 Raw'!O223</f>
        <v>0.123726</v>
      </c>
      <c r="M239" s="31">
        <f>'AEO 2023 Table 49 Raw'!P223</f>
        <v>0.12792999999999999</v>
      </c>
      <c r="N239" s="31">
        <f>'AEO 2023 Table 49 Raw'!Q223</f>
        <v>0.132877</v>
      </c>
      <c r="O239" s="31">
        <f>'AEO 2023 Table 49 Raw'!R223</f>
        <v>0.13522899999999999</v>
      </c>
      <c r="P239" s="31">
        <f>'AEO 2023 Table 49 Raw'!S223</f>
        <v>0.13786599999999999</v>
      </c>
      <c r="Q239" s="31">
        <f>'AEO 2023 Table 49 Raw'!T223</f>
        <v>0.143488</v>
      </c>
      <c r="R239" s="31">
        <f>'AEO 2023 Table 49 Raw'!U223</f>
        <v>0.151391</v>
      </c>
      <c r="S239" s="31">
        <f>'AEO 2023 Table 49 Raw'!V223</f>
        <v>0.16062100000000001</v>
      </c>
      <c r="T239" s="31">
        <f>'AEO 2023 Table 49 Raw'!W223</f>
        <v>0.17118</v>
      </c>
      <c r="U239" s="31">
        <f>'AEO 2023 Table 49 Raw'!X223</f>
        <v>0.181757</v>
      </c>
      <c r="V239" s="31">
        <f>'AEO 2023 Table 49 Raw'!Y223</f>
        <v>0.192223</v>
      </c>
      <c r="W239" s="31">
        <f>'AEO 2023 Table 49 Raw'!Z223</f>
        <v>0.203791</v>
      </c>
      <c r="X239" s="31">
        <f>'AEO 2023 Table 49 Raw'!AA223</f>
        <v>0.217698</v>
      </c>
      <c r="Y239" s="31">
        <f>'AEO 2023 Table 49 Raw'!AB223</f>
        <v>0.23214199999999999</v>
      </c>
      <c r="Z239" s="31">
        <f>'AEO 2023 Table 49 Raw'!AC223</f>
        <v>0.24545800000000001</v>
      </c>
      <c r="AA239" s="31">
        <f>'AEO 2023 Table 49 Raw'!AD223</f>
        <v>0.25994299999999998</v>
      </c>
      <c r="AB239" s="31">
        <f>'AEO 2023 Table 49 Raw'!AE223</f>
        <v>0.276393</v>
      </c>
      <c r="AC239" s="31">
        <f>'AEO 2023 Table 49 Raw'!AF223</f>
        <v>0.29494100000000001</v>
      </c>
      <c r="AD239" s="31">
        <f>'AEO 2023 Table 49 Raw'!AG223</f>
        <v>0.31729299999999999</v>
      </c>
      <c r="AE239" s="31">
        <f>'AEO 2023 Table 49 Raw'!AH223</f>
        <v>0.33960699999999999</v>
      </c>
      <c r="AF239" s="52" t="str">
        <f>'AEO 2023 Table 49 Raw'!AI223</f>
        <v>- -</v>
      </c>
    </row>
    <row r="240" spans="1:32" ht="15" customHeight="1">
      <c r="A240" s="8" t="s">
        <v>2239</v>
      </c>
      <c r="B240" s="28" t="s">
        <v>2037</v>
      </c>
      <c r="C240" s="31">
        <f>'AEO 2023 Table 49 Raw'!F224</f>
        <v>0</v>
      </c>
      <c r="D240" s="31">
        <f>'AEO 2023 Table 49 Raw'!G224</f>
        <v>0</v>
      </c>
      <c r="E240" s="31">
        <f>'AEO 2023 Table 49 Raw'!H224</f>
        <v>0.23166</v>
      </c>
      <c r="F240" s="31">
        <f>'AEO 2023 Table 49 Raw'!I224</f>
        <v>0.241648</v>
      </c>
      <c r="G240" s="31">
        <f>'AEO 2023 Table 49 Raw'!J224</f>
        <v>0.25026300000000001</v>
      </c>
      <c r="H240" s="31">
        <f>'AEO 2023 Table 49 Raw'!K224</f>
        <v>0.25448399999999999</v>
      </c>
      <c r="I240" s="31">
        <f>'AEO 2023 Table 49 Raw'!L224</f>
        <v>0.25684499999999999</v>
      </c>
      <c r="J240" s="31">
        <f>'AEO 2023 Table 49 Raw'!M224</f>
        <v>0.25485999999999998</v>
      </c>
      <c r="K240" s="31">
        <f>'AEO 2023 Table 49 Raw'!N224</f>
        <v>0.25021900000000002</v>
      </c>
      <c r="L240" s="31">
        <f>'AEO 2023 Table 49 Raw'!O224</f>
        <v>0.24899399999999999</v>
      </c>
      <c r="M240" s="31">
        <f>'AEO 2023 Table 49 Raw'!P224</f>
        <v>0.25468200000000002</v>
      </c>
      <c r="N240" s="31">
        <f>'AEO 2023 Table 49 Raw'!Q224</f>
        <v>0.26232800000000001</v>
      </c>
      <c r="O240" s="31">
        <f>'AEO 2023 Table 49 Raw'!R224</f>
        <v>0.26449400000000001</v>
      </c>
      <c r="P240" s="31">
        <f>'AEO 2023 Table 49 Raw'!S224</f>
        <v>0.267988</v>
      </c>
      <c r="Q240" s="31">
        <f>'AEO 2023 Table 49 Raw'!T224</f>
        <v>0.276285</v>
      </c>
      <c r="R240" s="31">
        <f>'AEO 2023 Table 49 Raw'!U224</f>
        <v>0.28914400000000001</v>
      </c>
      <c r="S240" s="31">
        <f>'AEO 2023 Table 49 Raw'!V224</f>
        <v>0.30428699999999997</v>
      </c>
      <c r="T240" s="31">
        <f>'AEO 2023 Table 49 Raw'!W224</f>
        <v>0.32177800000000001</v>
      </c>
      <c r="U240" s="31">
        <f>'AEO 2023 Table 49 Raw'!X224</f>
        <v>0.33918599999999999</v>
      </c>
      <c r="V240" s="31">
        <f>'AEO 2023 Table 49 Raw'!Y224</f>
        <v>0.35597099999999998</v>
      </c>
      <c r="W240" s="31">
        <f>'AEO 2023 Table 49 Raw'!Z224</f>
        <v>0.37338500000000002</v>
      </c>
      <c r="X240" s="31">
        <f>'AEO 2023 Table 49 Raw'!AA224</f>
        <v>0.39376100000000003</v>
      </c>
      <c r="Y240" s="31">
        <f>'AEO 2023 Table 49 Raw'!AB224</f>
        <v>0.41369</v>
      </c>
      <c r="Z240" s="31">
        <f>'AEO 2023 Table 49 Raw'!AC224</f>
        <v>0.43043700000000001</v>
      </c>
      <c r="AA240" s="31">
        <f>'AEO 2023 Table 49 Raw'!AD224</f>
        <v>0.44717099999999999</v>
      </c>
      <c r="AB240" s="31">
        <f>'AEO 2023 Table 49 Raw'!AE224</f>
        <v>0.46481699999999998</v>
      </c>
      <c r="AC240" s="31">
        <f>'AEO 2023 Table 49 Raw'!AF224</f>
        <v>0.483547</v>
      </c>
      <c r="AD240" s="31">
        <f>'AEO 2023 Table 49 Raw'!AG224</f>
        <v>0.50610299999999997</v>
      </c>
      <c r="AE240" s="31">
        <f>'AEO 2023 Table 49 Raw'!AH224</f>
        <v>0.52600599999999997</v>
      </c>
      <c r="AF240" s="52" t="str">
        <f>'AEO 2023 Table 49 Raw'!AI224</f>
        <v>- -</v>
      </c>
    </row>
    <row r="241" spans="1:32" ht="15" customHeight="1">
      <c r="A241" s="8" t="s">
        <v>2240</v>
      </c>
      <c r="B241" s="28" t="s">
        <v>2039</v>
      </c>
      <c r="C241" s="31">
        <f>'AEO 2023 Table 49 Raw'!F225</f>
        <v>0</v>
      </c>
      <c r="D241" s="31">
        <f>'AEO 2023 Table 49 Raw'!G225</f>
        <v>0</v>
      </c>
      <c r="E241" s="31">
        <f>'AEO 2023 Table 49 Raw'!H225</f>
        <v>0.339368</v>
      </c>
      <c r="F241" s="31">
        <f>'AEO 2023 Table 49 Raw'!I225</f>
        <v>0.36515599999999998</v>
      </c>
      <c r="G241" s="31">
        <f>'AEO 2023 Table 49 Raw'!J225</f>
        <v>0.38952500000000001</v>
      </c>
      <c r="H241" s="31">
        <f>'AEO 2023 Table 49 Raw'!K225</f>
        <v>0.40417199999999998</v>
      </c>
      <c r="I241" s="31">
        <f>'AEO 2023 Table 49 Raw'!L225</f>
        <v>0.415047</v>
      </c>
      <c r="J241" s="31">
        <f>'AEO 2023 Table 49 Raw'!M225</f>
        <v>0.41866399999999998</v>
      </c>
      <c r="K241" s="31">
        <f>'AEO 2023 Table 49 Raw'!N225</f>
        <v>0.41455999999999998</v>
      </c>
      <c r="L241" s="31">
        <f>'AEO 2023 Table 49 Raw'!O225</f>
        <v>0.41242899999999999</v>
      </c>
      <c r="M241" s="31">
        <f>'AEO 2023 Table 49 Raw'!P225</f>
        <v>0.419153</v>
      </c>
      <c r="N241" s="31">
        <f>'AEO 2023 Table 49 Raw'!Q225</f>
        <v>0.42563899999999999</v>
      </c>
      <c r="O241" s="31">
        <f>'AEO 2023 Table 49 Raw'!R225</f>
        <v>0.424149</v>
      </c>
      <c r="P241" s="31">
        <f>'AEO 2023 Table 49 Raw'!S225</f>
        <v>0.42604599999999998</v>
      </c>
      <c r="Q241" s="31">
        <f>'AEO 2023 Table 49 Raw'!T225</f>
        <v>0.433917</v>
      </c>
      <c r="R241" s="31">
        <f>'AEO 2023 Table 49 Raw'!U225</f>
        <v>0.44806200000000002</v>
      </c>
      <c r="S241" s="31">
        <f>'AEO 2023 Table 49 Raw'!V225</f>
        <v>0.46653499999999998</v>
      </c>
      <c r="T241" s="31">
        <f>'AEO 2023 Table 49 Raw'!W225</f>
        <v>0.48714400000000002</v>
      </c>
      <c r="U241" s="31">
        <f>'AEO 2023 Table 49 Raw'!X225</f>
        <v>0.50612500000000005</v>
      </c>
      <c r="V241" s="31">
        <f>'AEO 2023 Table 49 Raw'!Y225</f>
        <v>0.52315400000000001</v>
      </c>
      <c r="W241" s="31">
        <f>'AEO 2023 Table 49 Raw'!Z225</f>
        <v>0.541713</v>
      </c>
      <c r="X241" s="31">
        <f>'AEO 2023 Table 49 Raw'!AA225</f>
        <v>0.56509200000000004</v>
      </c>
      <c r="Y241" s="31">
        <f>'AEO 2023 Table 49 Raw'!AB225</f>
        <v>0.58876099999999998</v>
      </c>
      <c r="Z241" s="31">
        <f>'AEO 2023 Table 49 Raw'!AC225</f>
        <v>0.60903499999999999</v>
      </c>
      <c r="AA241" s="31">
        <f>'AEO 2023 Table 49 Raw'!AD225</f>
        <v>0.63227100000000003</v>
      </c>
      <c r="AB241" s="31">
        <f>'AEO 2023 Table 49 Raw'!AE225</f>
        <v>0.66073700000000002</v>
      </c>
      <c r="AC241" s="31">
        <f>'AEO 2023 Table 49 Raw'!AF225</f>
        <v>0.69507399999999997</v>
      </c>
      <c r="AD241" s="31">
        <f>'AEO 2023 Table 49 Raw'!AG225</f>
        <v>0.73980999999999997</v>
      </c>
      <c r="AE241" s="31">
        <f>'AEO 2023 Table 49 Raw'!AH225</f>
        <v>0.78651300000000002</v>
      </c>
      <c r="AF241" s="52" t="str">
        <f>'AEO 2023 Table 49 Raw'!AI225</f>
        <v>- -</v>
      </c>
    </row>
    <row r="242" spans="1:32" ht="15" customHeight="1">
      <c r="A242" s="8" t="s">
        <v>2241</v>
      </c>
      <c r="B242" s="28" t="s">
        <v>2065</v>
      </c>
      <c r="C242" s="31">
        <f>'AEO 2023 Table 49 Raw'!F226</f>
        <v>266.95968599999998</v>
      </c>
      <c r="D242" s="31">
        <f>'AEO 2023 Table 49 Raw'!G226</f>
        <v>237.77616900000001</v>
      </c>
      <c r="E242" s="31">
        <f>'AEO 2023 Table 49 Raw'!H226</f>
        <v>232.62614400000001</v>
      </c>
      <c r="F242" s="31">
        <f>'AEO 2023 Table 49 Raw'!I226</f>
        <v>248.17169200000001</v>
      </c>
      <c r="G242" s="31">
        <f>'AEO 2023 Table 49 Raw'!J226</f>
        <v>262.18890399999998</v>
      </c>
      <c r="H242" s="31">
        <f>'AEO 2023 Table 49 Raw'!K226</f>
        <v>269.12570199999999</v>
      </c>
      <c r="I242" s="31">
        <f>'AEO 2023 Table 49 Raw'!L226</f>
        <v>272.99877900000001</v>
      </c>
      <c r="J242" s="31">
        <f>'AEO 2023 Table 49 Raw'!M226</f>
        <v>271.67849699999999</v>
      </c>
      <c r="K242" s="31">
        <f>'AEO 2023 Table 49 Raw'!N226</f>
        <v>265.068939</v>
      </c>
      <c r="L242" s="31">
        <f>'AEO 2023 Table 49 Raw'!O226</f>
        <v>259.51889</v>
      </c>
      <c r="M242" s="31">
        <f>'AEO 2023 Table 49 Raw'!P226</f>
        <v>259.15566999999999</v>
      </c>
      <c r="N242" s="31">
        <f>'AEO 2023 Table 49 Raw'!Q226</f>
        <v>258.15792800000003</v>
      </c>
      <c r="O242" s="31">
        <f>'AEO 2023 Table 49 Raw'!R226</f>
        <v>251.86479199999999</v>
      </c>
      <c r="P242" s="31">
        <f>'AEO 2023 Table 49 Raw'!S226</f>
        <v>247.14475999999999</v>
      </c>
      <c r="Q242" s="31">
        <f>'AEO 2023 Table 49 Raw'!T226</f>
        <v>245.309021</v>
      </c>
      <c r="R242" s="31">
        <f>'AEO 2023 Table 49 Raw'!U226</f>
        <v>246.249481</v>
      </c>
      <c r="S242" s="31">
        <f>'AEO 2023 Table 49 Raw'!V226</f>
        <v>248.61546300000001</v>
      </c>
      <c r="T242" s="31">
        <f>'AEO 2023 Table 49 Raw'!W226</f>
        <v>251.03659099999999</v>
      </c>
      <c r="U242" s="31">
        <f>'AEO 2023 Table 49 Raw'!X226</f>
        <v>251.52034</v>
      </c>
      <c r="V242" s="31">
        <f>'AEO 2023 Table 49 Raw'!Y226</f>
        <v>250.027771</v>
      </c>
      <c r="W242" s="31">
        <f>'AEO 2023 Table 49 Raw'!Z226</f>
        <v>248.30218500000001</v>
      </c>
      <c r="X242" s="31">
        <f>'AEO 2023 Table 49 Raw'!AA226</f>
        <v>247.770386</v>
      </c>
      <c r="Y242" s="31">
        <f>'AEO 2023 Table 49 Raw'!AB226</f>
        <v>246.30693099999999</v>
      </c>
      <c r="Z242" s="31">
        <f>'AEO 2023 Table 49 Raw'!AC226</f>
        <v>242.51406900000001</v>
      </c>
      <c r="AA242" s="31">
        <f>'AEO 2023 Table 49 Raw'!AD226</f>
        <v>239.1138</v>
      </c>
      <c r="AB242" s="31">
        <f>'AEO 2023 Table 49 Raw'!AE226</f>
        <v>236.855774</v>
      </c>
      <c r="AC242" s="31">
        <f>'AEO 2023 Table 49 Raw'!AF226</f>
        <v>235.78559899999999</v>
      </c>
      <c r="AD242" s="31">
        <f>'AEO 2023 Table 49 Raw'!AG226</f>
        <v>237.16709900000001</v>
      </c>
      <c r="AE242" s="31">
        <f>'AEO 2023 Table 49 Raw'!AH226</f>
        <v>238.047256</v>
      </c>
      <c r="AF242" s="52">
        <f>'AEO 2023 Table 49 Raw'!AI226</f>
        <v>-4.0000000000000001E-3</v>
      </c>
    </row>
    <row r="243" spans="1:32" ht="15" customHeight="1">
      <c r="A243" s="8" t="s">
        <v>2242</v>
      </c>
      <c r="B243" s="27" t="s">
        <v>2243</v>
      </c>
      <c r="C243" s="31">
        <f>'AEO 2023 Table 49 Raw'!F227</f>
        <v>691.80749500000002</v>
      </c>
      <c r="D243" s="31">
        <f>'AEO 2023 Table 49 Raw'!G227</f>
        <v>629.29083300000002</v>
      </c>
      <c r="E243" s="31">
        <f>'AEO 2023 Table 49 Raw'!H227</f>
        <v>633.80187999999998</v>
      </c>
      <c r="F243" s="31">
        <f>'AEO 2023 Table 49 Raw'!I227</f>
        <v>675.50988800000005</v>
      </c>
      <c r="G243" s="31">
        <f>'AEO 2023 Table 49 Raw'!J227</f>
        <v>706.94268799999998</v>
      </c>
      <c r="H243" s="31">
        <f>'AEO 2023 Table 49 Raw'!K227</f>
        <v>722.332581</v>
      </c>
      <c r="I243" s="31">
        <f>'AEO 2023 Table 49 Raw'!L227</f>
        <v>735.13305700000001</v>
      </c>
      <c r="J243" s="31">
        <f>'AEO 2023 Table 49 Raw'!M227</f>
        <v>739.68627900000001</v>
      </c>
      <c r="K243" s="31">
        <f>'AEO 2023 Table 49 Raw'!N227</f>
        <v>732.18676800000003</v>
      </c>
      <c r="L243" s="31">
        <f>'AEO 2023 Table 49 Raw'!O227</f>
        <v>727.44451900000001</v>
      </c>
      <c r="M243" s="31">
        <f>'AEO 2023 Table 49 Raw'!P227</f>
        <v>736.88232400000004</v>
      </c>
      <c r="N243" s="31">
        <f>'AEO 2023 Table 49 Raw'!Q227</f>
        <v>744.23999000000003</v>
      </c>
      <c r="O243" s="31">
        <f>'AEO 2023 Table 49 Raw'!R227</f>
        <v>734.83605999999997</v>
      </c>
      <c r="P243" s="31">
        <f>'AEO 2023 Table 49 Raw'!S227</f>
        <v>728.68798800000002</v>
      </c>
      <c r="Q243" s="31">
        <f>'AEO 2023 Table 49 Raw'!T227</f>
        <v>730.20495600000004</v>
      </c>
      <c r="R243" s="31">
        <f>'AEO 2023 Table 49 Raw'!U227</f>
        <v>739.506531</v>
      </c>
      <c r="S243" s="31">
        <f>'AEO 2023 Table 49 Raw'!V227</f>
        <v>753.9375</v>
      </c>
      <c r="T243" s="31">
        <f>'AEO 2023 Table 49 Raw'!W227</f>
        <v>769.52655000000004</v>
      </c>
      <c r="U243" s="31">
        <f>'AEO 2023 Table 49 Raw'!X227</f>
        <v>780.50903300000004</v>
      </c>
      <c r="V243" s="31">
        <f>'AEO 2023 Table 49 Raw'!Y227</f>
        <v>785.47686799999997</v>
      </c>
      <c r="W243" s="31">
        <f>'AEO 2023 Table 49 Raw'!Z227</f>
        <v>790.01892099999998</v>
      </c>
      <c r="X243" s="31">
        <f>'AEO 2023 Table 49 Raw'!AA227</f>
        <v>795.15801999999996</v>
      </c>
      <c r="Y243" s="31">
        <f>'AEO 2023 Table 49 Raw'!AB227</f>
        <v>796.85241699999995</v>
      </c>
      <c r="Z243" s="31">
        <f>'AEO 2023 Table 49 Raw'!AC227</f>
        <v>795.20581100000004</v>
      </c>
      <c r="AA243" s="31">
        <f>'AEO 2023 Table 49 Raw'!AD227</f>
        <v>795.78259300000002</v>
      </c>
      <c r="AB243" s="31">
        <f>'AEO 2023 Table 49 Raw'!AE227</f>
        <v>798.57061799999997</v>
      </c>
      <c r="AC243" s="31">
        <f>'AEO 2023 Table 49 Raw'!AF227</f>
        <v>803.84234600000002</v>
      </c>
      <c r="AD243" s="31">
        <f>'AEO 2023 Table 49 Raw'!AG227</f>
        <v>813.56030299999998</v>
      </c>
      <c r="AE243" s="31">
        <f>'AEO 2023 Table 49 Raw'!AH227</f>
        <v>822.402466</v>
      </c>
      <c r="AF243" s="52">
        <f>'AEO 2023 Table 49 Raw'!AI227</f>
        <v>6.0000000000000001E-3</v>
      </c>
    </row>
    <row r="244" spans="1:32" ht="15" customHeight="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52"/>
    </row>
    <row r="245" spans="1:32" ht="15" customHeight="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52"/>
    </row>
    <row r="246" spans="1:32" ht="15" customHeight="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52"/>
    </row>
    <row r="247" spans="1:32" ht="15" customHeight="1">
      <c r="B247" s="27" t="s">
        <v>181</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52"/>
    </row>
    <row r="248" spans="1:32" ht="12" customHeight="1">
      <c r="A248" s="8" t="s">
        <v>2244</v>
      </c>
      <c r="B248" s="28" t="s">
        <v>2245</v>
      </c>
      <c r="C248" s="31">
        <f>'AEO 2023 Table 49 Raw'!F229</f>
        <v>1615.891357</v>
      </c>
      <c r="D248" s="31">
        <f>'AEO 2023 Table 49 Raw'!G229</f>
        <v>1600.9323730000001</v>
      </c>
      <c r="E248" s="31">
        <f>'AEO 2023 Table 49 Raw'!H229</f>
        <v>1644.85376</v>
      </c>
      <c r="F248" s="31">
        <f>'AEO 2023 Table 49 Raw'!I229</f>
        <v>1574.5444339999999</v>
      </c>
      <c r="G248" s="31">
        <f>'AEO 2023 Table 49 Raw'!J229</f>
        <v>1499.0898440000001</v>
      </c>
      <c r="H248" s="31">
        <f>'AEO 2023 Table 49 Raw'!K229</f>
        <v>1433.7574460000001</v>
      </c>
      <c r="I248" s="31">
        <f>'AEO 2023 Table 49 Raw'!L229</f>
        <v>1458.376587</v>
      </c>
      <c r="J248" s="31">
        <f>'AEO 2023 Table 49 Raw'!M229</f>
        <v>1434.913818</v>
      </c>
      <c r="K248" s="31">
        <f>'AEO 2023 Table 49 Raw'!N229</f>
        <v>1416.9963379999999</v>
      </c>
      <c r="L248" s="31">
        <f>'AEO 2023 Table 49 Raw'!O229</f>
        <v>1418.5966800000001</v>
      </c>
      <c r="M248" s="31">
        <f>'AEO 2023 Table 49 Raw'!P229</f>
        <v>1430.637817</v>
      </c>
      <c r="N248" s="31">
        <f>'AEO 2023 Table 49 Raw'!Q229</f>
        <v>1440.8774410000001</v>
      </c>
      <c r="O248" s="31">
        <f>'AEO 2023 Table 49 Raw'!R229</f>
        <v>1434.4746090000001</v>
      </c>
      <c r="P248" s="31">
        <f>'AEO 2023 Table 49 Raw'!S229</f>
        <v>1434.338379</v>
      </c>
      <c r="Q248" s="31">
        <f>'AEO 2023 Table 49 Raw'!T229</f>
        <v>1426.081177</v>
      </c>
      <c r="R248" s="31">
        <f>'AEO 2023 Table 49 Raw'!U229</f>
        <v>1427.626587</v>
      </c>
      <c r="S248" s="31">
        <f>'AEO 2023 Table 49 Raw'!V229</f>
        <v>1433.1831050000001</v>
      </c>
      <c r="T248" s="31">
        <f>'AEO 2023 Table 49 Raw'!W229</f>
        <v>1428.119751</v>
      </c>
      <c r="U248" s="31">
        <f>'AEO 2023 Table 49 Raw'!X229</f>
        <v>1434.4642329999999</v>
      </c>
      <c r="V248" s="31">
        <f>'AEO 2023 Table 49 Raw'!Y229</f>
        <v>1438.4960940000001</v>
      </c>
      <c r="W248" s="31">
        <f>'AEO 2023 Table 49 Raw'!Z229</f>
        <v>1442.3275149999999</v>
      </c>
      <c r="X248" s="31">
        <f>'AEO 2023 Table 49 Raw'!AA229</f>
        <v>1442.4663089999999</v>
      </c>
      <c r="Y248" s="31">
        <f>'AEO 2023 Table 49 Raw'!AB229</f>
        <v>1435.6829829999999</v>
      </c>
      <c r="Z248" s="31">
        <f>'AEO 2023 Table 49 Raw'!AC229</f>
        <v>1434.551025</v>
      </c>
      <c r="AA248" s="31">
        <f>'AEO 2023 Table 49 Raw'!AD229</f>
        <v>1435.9487300000001</v>
      </c>
      <c r="AB248" s="31">
        <f>'AEO 2023 Table 49 Raw'!AE229</f>
        <v>1440.077759</v>
      </c>
      <c r="AC248" s="31">
        <f>'AEO 2023 Table 49 Raw'!AF229</f>
        <v>1444.1961670000001</v>
      </c>
      <c r="AD248" s="31">
        <f>'AEO 2023 Table 49 Raw'!AG229</f>
        <v>1447.7235109999999</v>
      </c>
      <c r="AE248" s="31">
        <f>'AEO 2023 Table 49 Raw'!AH229</f>
        <v>1456.248779</v>
      </c>
      <c r="AF248" s="52">
        <f>'AEO 2023 Table 49 Raw'!AI229</f>
        <v>-4.0000000000000001E-3</v>
      </c>
    </row>
    <row r="249" spans="1:32" ht="15" customHeight="1">
      <c r="A249" s="8" t="s">
        <v>2246</v>
      </c>
      <c r="B249" s="28" t="s">
        <v>2247</v>
      </c>
      <c r="C249" s="31">
        <f>'AEO 2023 Table 49 Raw'!F230</f>
        <v>3.3663400000000001</v>
      </c>
      <c r="D249" s="31">
        <f>'AEO 2023 Table 49 Raw'!G230</f>
        <v>3.3698929999999998</v>
      </c>
      <c r="E249" s="31">
        <f>'AEO 2023 Table 49 Raw'!H230</f>
        <v>3.3734500000000001</v>
      </c>
      <c r="F249" s="31">
        <f>'AEO 2023 Table 49 Raw'!I230</f>
        <v>3.3770099999999998</v>
      </c>
      <c r="G249" s="31">
        <f>'AEO 2023 Table 49 Raw'!J230</f>
        <v>3.3805740000000002</v>
      </c>
      <c r="H249" s="31">
        <f>'AEO 2023 Table 49 Raw'!K230</f>
        <v>3.3841420000000002</v>
      </c>
      <c r="I249" s="31">
        <f>'AEO 2023 Table 49 Raw'!L230</f>
        <v>3.3877130000000002</v>
      </c>
      <c r="J249" s="31">
        <f>'AEO 2023 Table 49 Raw'!M230</f>
        <v>3.391289</v>
      </c>
      <c r="K249" s="31">
        <f>'AEO 2023 Table 49 Raw'!N230</f>
        <v>3.3948680000000002</v>
      </c>
      <c r="L249" s="31">
        <f>'AEO 2023 Table 49 Raw'!O230</f>
        <v>3.3984510000000001</v>
      </c>
      <c r="M249" s="31">
        <f>'AEO 2023 Table 49 Raw'!P230</f>
        <v>3.402037</v>
      </c>
      <c r="N249" s="31">
        <f>'AEO 2023 Table 49 Raw'!Q230</f>
        <v>3.4056280000000001</v>
      </c>
      <c r="O249" s="31">
        <f>'AEO 2023 Table 49 Raw'!R230</f>
        <v>3.4092220000000002</v>
      </c>
      <c r="P249" s="31">
        <f>'AEO 2023 Table 49 Raw'!S230</f>
        <v>3.41282</v>
      </c>
      <c r="Q249" s="31">
        <f>'AEO 2023 Table 49 Raw'!T230</f>
        <v>3.4164219999999998</v>
      </c>
      <c r="R249" s="31">
        <f>'AEO 2023 Table 49 Raw'!U230</f>
        <v>3.4200270000000002</v>
      </c>
      <c r="S249" s="31">
        <f>'AEO 2023 Table 49 Raw'!V230</f>
        <v>3.4236369999999998</v>
      </c>
      <c r="T249" s="31">
        <f>'AEO 2023 Table 49 Raw'!W230</f>
        <v>3.4272499999999999</v>
      </c>
      <c r="U249" s="31">
        <f>'AEO 2023 Table 49 Raw'!X230</f>
        <v>3.4308670000000001</v>
      </c>
      <c r="V249" s="31">
        <f>'AEO 2023 Table 49 Raw'!Y230</f>
        <v>3.434488</v>
      </c>
      <c r="W249" s="31">
        <f>'AEO 2023 Table 49 Raw'!Z230</f>
        <v>3.438113</v>
      </c>
      <c r="X249" s="31">
        <f>'AEO 2023 Table 49 Raw'!AA230</f>
        <v>3.4417409999999999</v>
      </c>
      <c r="Y249" s="31">
        <f>'AEO 2023 Table 49 Raw'!AB230</f>
        <v>3.445373</v>
      </c>
      <c r="Z249" s="31">
        <f>'AEO 2023 Table 49 Raw'!AC230</f>
        <v>3.4490099999999999</v>
      </c>
      <c r="AA249" s="31">
        <f>'AEO 2023 Table 49 Raw'!AD230</f>
        <v>3.4526490000000001</v>
      </c>
      <c r="AB249" s="31">
        <f>'AEO 2023 Table 49 Raw'!AE230</f>
        <v>3.4562930000000001</v>
      </c>
      <c r="AC249" s="31">
        <f>'AEO 2023 Table 49 Raw'!AF230</f>
        <v>3.4599410000000002</v>
      </c>
      <c r="AD249" s="31">
        <f>'AEO 2023 Table 49 Raw'!AG230</f>
        <v>3.4635929999999999</v>
      </c>
      <c r="AE249" s="31">
        <f>'AEO 2023 Table 49 Raw'!AH230</f>
        <v>3.4672480000000001</v>
      </c>
      <c r="AF249" s="52">
        <f>'AEO 2023 Table 49 Raw'!AI230</f>
        <v>1E-3</v>
      </c>
    </row>
    <row r="250" spans="1:32" ht="15" customHeight="1">
      <c r="B250" s="27" t="s">
        <v>2248</v>
      </c>
      <c r="C250" s="31">
        <f>'AEO 2023 Table 49 Raw'!F231</f>
        <v>0</v>
      </c>
      <c r="D250" s="31">
        <f>'AEO 2023 Table 49 Raw'!G231</f>
        <v>0</v>
      </c>
      <c r="E250" s="31">
        <f>'AEO 2023 Table 49 Raw'!H231</f>
        <v>0</v>
      </c>
      <c r="F250" s="31">
        <f>'AEO 2023 Table 49 Raw'!I231</f>
        <v>0</v>
      </c>
      <c r="G250" s="31">
        <f>'AEO 2023 Table 49 Raw'!J231</f>
        <v>0</v>
      </c>
      <c r="H250" s="31">
        <f>'AEO 2023 Table 49 Raw'!K231</f>
        <v>0</v>
      </c>
      <c r="I250" s="31">
        <f>'AEO 2023 Table 49 Raw'!L231</f>
        <v>0</v>
      </c>
      <c r="J250" s="31">
        <f>'AEO 2023 Table 49 Raw'!M231</f>
        <v>0</v>
      </c>
      <c r="K250" s="31">
        <f>'AEO 2023 Table 49 Raw'!N231</f>
        <v>0</v>
      </c>
      <c r="L250" s="31">
        <f>'AEO 2023 Table 49 Raw'!O231</f>
        <v>0</v>
      </c>
      <c r="M250" s="31">
        <f>'AEO 2023 Table 49 Raw'!P231</f>
        <v>0</v>
      </c>
      <c r="N250" s="31">
        <f>'AEO 2023 Table 49 Raw'!Q231</f>
        <v>0</v>
      </c>
      <c r="O250" s="31">
        <f>'AEO 2023 Table 49 Raw'!R231</f>
        <v>0</v>
      </c>
      <c r="P250" s="31">
        <f>'AEO 2023 Table 49 Raw'!S231</f>
        <v>0</v>
      </c>
      <c r="Q250" s="31">
        <f>'AEO 2023 Table 49 Raw'!T231</f>
        <v>0</v>
      </c>
      <c r="R250" s="31">
        <f>'AEO 2023 Table 49 Raw'!U231</f>
        <v>0</v>
      </c>
      <c r="S250" s="31">
        <f>'AEO 2023 Table 49 Raw'!V231</f>
        <v>0</v>
      </c>
      <c r="T250" s="31">
        <f>'AEO 2023 Table 49 Raw'!W231</f>
        <v>0</v>
      </c>
      <c r="U250" s="31">
        <f>'AEO 2023 Table 49 Raw'!X231</f>
        <v>0</v>
      </c>
      <c r="V250" s="31">
        <f>'AEO 2023 Table 49 Raw'!Y231</f>
        <v>0</v>
      </c>
      <c r="W250" s="31">
        <f>'AEO 2023 Table 49 Raw'!Z231</f>
        <v>0</v>
      </c>
      <c r="X250" s="31">
        <f>'AEO 2023 Table 49 Raw'!AA231</f>
        <v>0</v>
      </c>
      <c r="Y250" s="31">
        <f>'AEO 2023 Table 49 Raw'!AB231</f>
        <v>0</v>
      </c>
      <c r="Z250" s="31">
        <f>'AEO 2023 Table 49 Raw'!AC231</f>
        <v>0</v>
      </c>
      <c r="AA250" s="31">
        <f>'AEO 2023 Table 49 Raw'!AD231</f>
        <v>0</v>
      </c>
      <c r="AB250" s="31">
        <f>'AEO 2023 Table 49 Raw'!AE231</f>
        <v>0</v>
      </c>
      <c r="AC250" s="31">
        <f>'AEO 2023 Table 49 Raw'!AF231</f>
        <v>0</v>
      </c>
      <c r="AD250" s="31">
        <f>'AEO 2023 Table 49 Raw'!AG231</f>
        <v>0</v>
      </c>
      <c r="AE250" s="31">
        <f>'AEO 2023 Table 49 Raw'!AH231</f>
        <v>0</v>
      </c>
      <c r="AF250" s="52">
        <f>'AEO 2023 Table 49 Raw'!AI231</f>
        <v>0</v>
      </c>
    </row>
    <row r="251" spans="1:32" ht="15" customHeight="1">
      <c r="A251" s="8" t="s">
        <v>2249</v>
      </c>
      <c r="B251" s="28" t="s">
        <v>2250</v>
      </c>
      <c r="C251" s="31">
        <f>'AEO 2023 Table 49 Raw'!F232</f>
        <v>479.50054899999998</v>
      </c>
      <c r="D251" s="31">
        <f>'AEO 2023 Table 49 Raw'!G232</f>
        <v>474.03872699999999</v>
      </c>
      <c r="E251" s="31">
        <f>'AEO 2023 Table 49 Raw'!H232</f>
        <v>485.99523900000003</v>
      </c>
      <c r="F251" s="31">
        <f>'AEO 2023 Table 49 Raw'!I232</f>
        <v>464.21972699999998</v>
      </c>
      <c r="G251" s="31">
        <f>'AEO 2023 Table 49 Raw'!J232</f>
        <v>440.84536700000001</v>
      </c>
      <c r="H251" s="31">
        <f>'AEO 2023 Table 49 Raw'!K232</f>
        <v>420.34588600000001</v>
      </c>
      <c r="I251" s="31">
        <f>'AEO 2023 Table 49 Raw'!L232</f>
        <v>426.04513500000002</v>
      </c>
      <c r="J251" s="31">
        <f>'AEO 2023 Table 49 Raw'!M232</f>
        <v>417.49258400000002</v>
      </c>
      <c r="K251" s="31">
        <f>'AEO 2023 Table 49 Raw'!N232</f>
        <v>410.40325899999999</v>
      </c>
      <c r="L251" s="31">
        <f>'AEO 2023 Table 49 Raw'!O232</f>
        <v>408.79193099999998</v>
      </c>
      <c r="M251" s="31">
        <f>'AEO 2023 Table 49 Raw'!P232</f>
        <v>409.76800500000002</v>
      </c>
      <c r="N251" s="31">
        <f>'AEO 2023 Table 49 Raw'!Q232</f>
        <v>409.79217499999999</v>
      </c>
      <c r="O251" s="31">
        <f>'AEO 2023 Table 49 Raw'!R232</f>
        <v>404.68826300000001</v>
      </c>
      <c r="P251" s="31">
        <f>'AEO 2023 Table 49 Raw'!S232</f>
        <v>400.98950200000002</v>
      </c>
      <c r="Q251" s="31">
        <f>'AEO 2023 Table 49 Raw'!T232</f>
        <v>394.67639200000002</v>
      </c>
      <c r="R251" s="31">
        <f>'AEO 2023 Table 49 Raw'!U232</f>
        <v>390.74063100000001</v>
      </c>
      <c r="S251" s="31">
        <f>'AEO 2023 Table 49 Raw'!V232</f>
        <v>387.53753699999999</v>
      </c>
      <c r="T251" s="31">
        <f>'AEO 2023 Table 49 Raw'!W232</f>
        <v>381.13217200000003</v>
      </c>
      <c r="U251" s="31">
        <f>'AEO 2023 Table 49 Raw'!X232</f>
        <v>377.45034800000002</v>
      </c>
      <c r="V251" s="31">
        <f>'AEO 2023 Table 49 Raw'!Y232</f>
        <v>372.81863399999997</v>
      </c>
      <c r="W251" s="31">
        <f>'AEO 2023 Table 49 Raw'!Z232</f>
        <v>367.81625400000001</v>
      </c>
      <c r="X251" s="31">
        <f>'AEO 2023 Table 49 Raw'!AA232</f>
        <v>361.58444200000002</v>
      </c>
      <c r="Y251" s="31">
        <f>'AEO 2023 Table 49 Raw'!AB232</f>
        <v>353.39300500000002</v>
      </c>
      <c r="Z251" s="31">
        <f>'AEO 2023 Table 49 Raw'!AC232</f>
        <v>346.39276100000001</v>
      </c>
      <c r="AA251" s="31">
        <f>'AEO 2023 Table 49 Raw'!AD232</f>
        <v>339.78375199999999</v>
      </c>
      <c r="AB251" s="31">
        <f>'AEO 2023 Table 49 Raw'!AE232</f>
        <v>332.59033199999999</v>
      </c>
      <c r="AC251" s="31">
        <f>'AEO 2023 Table 49 Raw'!AF232</f>
        <v>325.54409800000002</v>
      </c>
      <c r="AD251" s="31">
        <f>'AEO 2023 Table 49 Raw'!AG232</f>
        <v>318.51464800000002</v>
      </c>
      <c r="AE251" s="31">
        <f>'AEO 2023 Table 49 Raw'!AH232</f>
        <v>312.70816000000002</v>
      </c>
      <c r="AF251" s="52">
        <f>'AEO 2023 Table 49 Raw'!AI232</f>
        <v>-1.4999999999999999E-2</v>
      </c>
    </row>
    <row r="252" spans="1:32" ht="12" customHeight="1">
      <c r="A252" s="8" t="s">
        <v>2251</v>
      </c>
      <c r="B252" s="28" t="s">
        <v>2252</v>
      </c>
      <c r="C252" s="31">
        <f>'AEO 2023 Table 49 Raw'!F233</f>
        <v>0</v>
      </c>
      <c r="D252" s="31">
        <f>'AEO 2023 Table 49 Raw'!G233</f>
        <v>0</v>
      </c>
      <c r="E252" s="31">
        <f>'AEO 2023 Table 49 Raw'!H233</f>
        <v>0</v>
      </c>
      <c r="F252" s="31">
        <f>'AEO 2023 Table 49 Raw'!I233</f>
        <v>0</v>
      </c>
      <c r="G252" s="31">
        <f>'AEO 2023 Table 49 Raw'!J233</f>
        <v>0</v>
      </c>
      <c r="H252" s="31">
        <f>'AEO 2023 Table 49 Raw'!K233</f>
        <v>0</v>
      </c>
      <c r="I252" s="31">
        <f>'AEO 2023 Table 49 Raw'!L233</f>
        <v>0</v>
      </c>
      <c r="J252" s="31">
        <f>'AEO 2023 Table 49 Raw'!M233</f>
        <v>0</v>
      </c>
      <c r="K252" s="31">
        <f>'AEO 2023 Table 49 Raw'!N233</f>
        <v>0</v>
      </c>
      <c r="L252" s="31">
        <f>'AEO 2023 Table 49 Raw'!O233</f>
        <v>0</v>
      </c>
      <c r="M252" s="31">
        <f>'AEO 2023 Table 49 Raw'!P233</f>
        <v>0</v>
      </c>
      <c r="N252" s="31">
        <f>'AEO 2023 Table 49 Raw'!Q233</f>
        <v>0</v>
      </c>
      <c r="O252" s="31">
        <f>'AEO 2023 Table 49 Raw'!R233</f>
        <v>0</v>
      </c>
      <c r="P252" s="31">
        <f>'AEO 2023 Table 49 Raw'!S233</f>
        <v>0</v>
      </c>
      <c r="Q252" s="31">
        <f>'AEO 2023 Table 49 Raw'!T233</f>
        <v>0</v>
      </c>
      <c r="R252" s="31">
        <f>'AEO 2023 Table 49 Raw'!U233</f>
        <v>0</v>
      </c>
      <c r="S252" s="31">
        <f>'AEO 2023 Table 49 Raw'!V233</f>
        <v>0</v>
      </c>
      <c r="T252" s="31">
        <f>'AEO 2023 Table 49 Raw'!W233</f>
        <v>0</v>
      </c>
      <c r="U252" s="31">
        <f>'AEO 2023 Table 49 Raw'!X233</f>
        <v>0</v>
      </c>
      <c r="V252" s="31">
        <f>'AEO 2023 Table 49 Raw'!Y233</f>
        <v>0</v>
      </c>
      <c r="W252" s="31">
        <f>'AEO 2023 Table 49 Raw'!Z233</f>
        <v>0</v>
      </c>
      <c r="X252" s="31">
        <f>'AEO 2023 Table 49 Raw'!AA233</f>
        <v>0</v>
      </c>
      <c r="Y252" s="31">
        <f>'AEO 2023 Table 49 Raw'!AB233</f>
        <v>0</v>
      </c>
      <c r="Z252" s="31">
        <f>'AEO 2023 Table 49 Raw'!AC233</f>
        <v>0</v>
      </c>
      <c r="AA252" s="31">
        <f>'AEO 2023 Table 49 Raw'!AD233</f>
        <v>0</v>
      </c>
      <c r="AB252" s="31">
        <f>'AEO 2023 Table 49 Raw'!AE233</f>
        <v>0</v>
      </c>
      <c r="AC252" s="31">
        <f>'AEO 2023 Table 49 Raw'!AF233</f>
        <v>0</v>
      </c>
      <c r="AD252" s="31">
        <f>'AEO 2023 Table 49 Raw'!AG233</f>
        <v>0</v>
      </c>
      <c r="AE252" s="31">
        <f>'AEO 2023 Table 49 Raw'!AH233</f>
        <v>0</v>
      </c>
      <c r="AF252" s="52" t="str">
        <f>'AEO 2023 Table 49 Raw'!AI233</f>
        <v>- -</v>
      </c>
    </row>
    <row r="253" spans="1:32" ht="15" customHeight="1">
      <c r="A253" s="8" t="s">
        <v>2253</v>
      </c>
      <c r="B253" s="28" t="s">
        <v>2254</v>
      </c>
      <c r="C253" s="31">
        <f>'AEO 2023 Table 49 Raw'!F234</f>
        <v>0</v>
      </c>
      <c r="D253" s="31">
        <f>'AEO 2023 Table 49 Raw'!G234</f>
        <v>0</v>
      </c>
      <c r="E253" s="31">
        <f>'AEO 2023 Table 49 Raw'!H234</f>
        <v>0</v>
      </c>
      <c r="F253" s="31">
        <f>'AEO 2023 Table 49 Raw'!I234</f>
        <v>0</v>
      </c>
      <c r="G253" s="31">
        <f>'AEO 2023 Table 49 Raw'!J234</f>
        <v>0</v>
      </c>
      <c r="H253" s="31">
        <f>'AEO 2023 Table 49 Raw'!K234</f>
        <v>0</v>
      </c>
      <c r="I253" s="31">
        <f>'AEO 2023 Table 49 Raw'!L234</f>
        <v>0</v>
      </c>
      <c r="J253" s="31">
        <f>'AEO 2023 Table 49 Raw'!M234</f>
        <v>0</v>
      </c>
      <c r="K253" s="31">
        <f>'AEO 2023 Table 49 Raw'!N234</f>
        <v>0</v>
      </c>
      <c r="L253" s="31">
        <f>'AEO 2023 Table 49 Raw'!O234</f>
        <v>0</v>
      </c>
      <c r="M253" s="31">
        <f>'AEO 2023 Table 49 Raw'!P234</f>
        <v>0</v>
      </c>
      <c r="N253" s="31">
        <f>'AEO 2023 Table 49 Raw'!Q234</f>
        <v>0</v>
      </c>
      <c r="O253" s="31">
        <f>'AEO 2023 Table 49 Raw'!R234</f>
        <v>0</v>
      </c>
      <c r="P253" s="31">
        <f>'AEO 2023 Table 49 Raw'!S234</f>
        <v>0</v>
      </c>
      <c r="Q253" s="31">
        <f>'AEO 2023 Table 49 Raw'!T234</f>
        <v>0</v>
      </c>
      <c r="R253" s="31">
        <f>'AEO 2023 Table 49 Raw'!U234</f>
        <v>0</v>
      </c>
      <c r="S253" s="31">
        <f>'AEO 2023 Table 49 Raw'!V234</f>
        <v>0</v>
      </c>
      <c r="T253" s="31">
        <f>'AEO 2023 Table 49 Raw'!W234</f>
        <v>0</v>
      </c>
      <c r="U253" s="31">
        <f>'AEO 2023 Table 49 Raw'!X234</f>
        <v>0</v>
      </c>
      <c r="V253" s="31">
        <f>'AEO 2023 Table 49 Raw'!Y234</f>
        <v>0</v>
      </c>
      <c r="W253" s="31">
        <f>'AEO 2023 Table 49 Raw'!Z234</f>
        <v>0</v>
      </c>
      <c r="X253" s="31">
        <f>'AEO 2023 Table 49 Raw'!AA234</f>
        <v>0</v>
      </c>
      <c r="Y253" s="31">
        <f>'AEO 2023 Table 49 Raw'!AB234</f>
        <v>0</v>
      </c>
      <c r="Z253" s="31">
        <f>'AEO 2023 Table 49 Raw'!AC234</f>
        <v>0</v>
      </c>
      <c r="AA253" s="31">
        <f>'AEO 2023 Table 49 Raw'!AD234</f>
        <v>0</v>
      </c>
      <c r="AB253" s="31">
        <f>'AEO 2023 Table 49 Raw'!AE234</f>
        <v>0</v>
      </c>
      <c r="AC253" s="31">
        <f>'AEO 2023 Table 49 Raw'!AF234</f>
        <v>0</v>
      </c>
      <c r="AD253" s="31">
        <f>'AEO 2023 Table 49 Raw'!AG234</f>
        <v>0</v>
      </c>
      <c r="AE253" s="31">
        <f>'AEO 2023 Table 49 Raw'!AH234</f>
        <v>0</v>
      </c>
      <c r="AF253" s="52" t="str">
        <f>'AEO 2023 Table 49 Raw'!AI234</f>
        <v>- -</v>
      </c>
    </row>
    <row r="254" spans="1:32" ht="15" customHeight="1">
      <c r="A254" s="8" t="s">
        <v>2255</v>
      </c>
      <c r="B254" s="28" t="s">
        <v>2256</v>
      </c>
      <c r="C254" s="31">
        <f>'AEO 2023 Table 49 Raw'!F235</f>
        <v>0.51370000000000005</v>
      </c>
      <c r="D254" s="31">
        <f>'AEO 2023 Table 49 Raw'!G235</f>
        <v>1.0304249999999999</v>
      </c>
      <c r="E254" s="31">
        <f>'AEO 2023 Table 49 Raw'!H235</f>
        <v>1.592762</v>
      </c>
      <c r="F254" s="31">
        <f>'AEO 2023 Table 49 Raw'!I235</f>
        <v>2.0342750000000001</v>
      </c>
      <c r="G254" s="31">
        <f>'AEO 2023 Table 49 Raw'!J235</f>
        <v>2.5970089999999999</v>
      </c>
      <c r="H254" s="31">
        <f>'AEO 2023 Table 49 Raw'!K235</f>
        <v>3.3235860000000002</v>
      </c>
      <c r="I254" s="31">
        <f>'AEO 2023 Table 49 Raw'!L235</f>
        <v>4.4448740000000004</v>
      </c>
      <c r="J254" s="31">
        <f>'AEO 2023 Table 49 Raw'!M235</f>
        <v>5.6249989999999999</v>
      </c>
      <c r="K254" s="31">
        <f>'AEO 2023 Table 49 Raw'!N235</f>
        <v>6.990361</v>
      </c>
      <c r="L254" s="31">
        <f>'AEO 2023 Table 49 Raw'!O235</f>
        <v>8.632612</v>
      </c>
      <c r="M254" s="31">
        <f>'AEO 2023 Table 49 Raw'!P235</f>
        <v>10.755844</v>
      </c>
      <c r="N254" s="31">
        <f>'AEO 2023 Table 49 Raw'!Q235</f>
        <v>13.295000999999999</v>
      </c>
      <c r="O254" s="31">
        <f>'AEO 2023 Table 49 Raw'!R235</f>
        <v>16.074755</v>
      </c>
      <c r="P254" s="31">
        <f>'AEO 2023 Table 49 Raw'!S235</f>
        <v>19.290071000000001</v>
      </c>
      <c r="Q254" s="31">
        <f>'AEO 2023 Table 49 Raw'!T235</f>
        <v>22.743151000000001</v>
      </c>
      <c r="R254" s="31">
        <f>'AEO 2023 Table 49 Raw'!U235</f>
        <v>26.690667999999999</v>
      </c>
      <c r="S254" s="31">
        <f>'AEO 2023 Table 49 Raw'!V235</f>
        <v>31.076626000000001</v>
      </c>
      <c r="T254" s="31">
        <f>'AEO 2023 Table 49 Raw'!W235</f>
        <v>35.563327999999998</v>
      </c>
      <c r="U254" s="31">
        <f>'AEO 2023 Table 49 Raw'!X235</f>
        <v>40.655144</v>
      </c>
      <c r="V254" s="31">
        <f>'AEO 2023 Table 49 Raw'!Y235</f>
        <v>46.020004</v>
      </c>
      <c r="W254" s="31">
        <f>'AEO 2023 Table 49 Raw'!Z235</f>
        <v>51.695194000000001</v>
      </c>
      <c r="X254" s="31">
        <f>'AEO 2023 Table 49 Raw'!AA235</f>
        <v>57.525084999999997</v>
      </c>
      <c r="Y254" s="31">
        <f>'AEO 2023 Table 49 Raw'!AB235</f>
        <v>63.305785999999998</v>
      </c>
      <c r="Z254" s="31">
        <f>'AEO 2023 Table 49 Raw'!AC235</f>
        <v>69.538535999999993</v>
      </c>
      <c r="AA254" s="31">
        <f>'AEO 2023 Table 49 Raw'!AD235</f>
        <v>76.113838000000001</v>
      </c>
      <c r="AB254" s="31">
        <f>'AEO 2023 Table 49 Raw'!AE235</f>
        <v>84.063445999999999</v>
      </c>
      <c r="AC254" s="31">
        <f>'AEO 2023 Table 49 Raw'!AF235</f>
        <v>91.860686999999999</v>
      </c>
      <c r="AD254" s="31">
        <f>'AEO 2023 Table 49 Raw'!AG235</f>
        <v>99.468627999999995</v>
      </c>
      <c r="AE254" s="31">
        <f>'AEO 2023 Table 49 Raw'!AH235</f>
        <v>107.29312899999999</v>
      </c>
      <c r="AF254" s="52">
        <f>'AEO 2023 Table 49 Raw'!AI235</f>
        <v>0.21</v>
      </c>
    </row>
    <row r="255" spans="1:32" ht="12" customHeight="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52"/>
    </row>
    <row r="256" spans="1:32" ht="15" customHeight="1">
      <c r="B256" s="27" t="s">
        <v>182</v>
      </c>
      <c r="C256" s="31">
        <f>'AEO 2023 Table 49 Raw'!F237</f>
        <v>444.89962800000001</v>
      </c>
      <c r="D256" s="31">
        <f>'AEO 2023 Table 49 Raw'!G237</f>
        <v>448.76980600000002</v>
      </c>
      <c r="E256" s="31">
        <f>'AEO 2023 Table 49 Raw'!H237</f>
        <v>442.17297400000001</v>
      </c>
      <c r="F256" s="31">
        <f>'AEO 2023 Table 49 Raw'!I237</f>
        <v>437.82516500000003</v>
      </c>
      <c r="G256" s="31">
        <f>'AEO 2023 Table 49 Raw'!J237</f>
        <v>434.28051799999997</v>
      </c>
      <c r="H256" s="31">
        <f>'AEO 2023 Table 49 Raw'!K237</f>
        <v>430.10589599999997</v>
      </c>
      <c r="I256" s="31">
        <f>'AEO 2023 Table 49 Raw'!L237</f>
        <v>425.93753099999998</v>
      </c>
      <c r="J256" s="31">
        <f>'AEO 2023 Table 49 Raw'!M237</f>
        <v>421.246399</v>
      </c>
      <c r="K256" s="31">
        <f>'AEO 2023 Table 49 Raw'!N237</f>
        <v>417.12356599999998</v>
      </c>
      <c r="L256" s="31">
        <f>'AEO 2023 Table 49 Raw'!O237</f>
        <v>413.34899899999999</v>
      </c>
      <c r="M256" s="31">
        <f>'AEO 2023 Table 49 Raw'!P237</f>
        <v>410.79986600000001</v>
      </c>
      <c r="N256" s="31">
        <f>'AEO 2023 Table 49 Raw'!Q237</f>
        <v>408.26834100000002</v>
      </c>
      <c r="O256" s="31">
        <f>'AEO 2023 Table 49 Raw'!R237</f>
        <v>404.54150399999997</v>
      </c>
      <c r="P256" s="31">
        <f>'AEO 2023 Table 49 Raw'!S237</f>
        <v>400.73419200000001</v>
      </c>
      <c r="Q256" s="31">
        <f>'AEO 2023 Table 49 Raw'!T237</f>
        <v>396.48425300000002</v>
      </c>
      <c r="R256" s="31">
        <f>'AEO 2023 Table 49 Raw'!U237</f>
        <v>393.49023399999999</v>
      </c>
      <c r="S256" s="31">
        <f>'AEO 2023 Table 49 Raw'!V237</f>
        <v>390.38732900000002</v>
      </c>
      <c r="T256" s="31">
        <f>'AEO 2023 Table 49 Raw'!W237</f>
        <v>387.22555499999999</v>
      </c>
      <c r="U256" s="31">
        <f>'AEO 2023 Table 49 Raw'!X237</f>
        <v>384.34295700000001</v>
      </c>
      <c r="V256" s="31">
        <f>'AEO 2023 Table 49 Raw'!Y237</f>
        <v>381.26913500000001</v>
      </c>
      <c r="W256" s="31">
        <f>'AEO 2023 Table 49 Raw'!Z237</f>
        <v>378.72885100000002</v>
      </c>
      <c r="X256" s="31">
        <f>'AEO 2023 Table 49 Raw'!AA237</f>
        <v>376.320831</v>
      </c>
      <c r="Y256" s="31">
        <f>'AEO 2023 Table 49 Raw'!AB237</f>
        <v>373.83056599999998</v>
      </c>
      <c r="Z256" s="31">
        <f>'AEO 2023 Table 49 Raw'!AC237</f>
        <v>371.47833300000002</v>
      </c>
      <c r="AA256" s="31">
        <f>'AEO 2023 Table 49 Raw'!AD237</f>
        <v>369.30810500000001</v>
      </c>
      <c r="AB256" s="31">
        <f>'AEO 2023 Table 49 Raw'!AE237</f>
        <v>366.82132000000001</v>
      </c>
      <c r="AC256" s="31">
        <f>'AEO 2023 Table 49 Raw'!AF237</f>
        <v>364.14447000000001</v>
      </c>
      <c r="AD256" s="31">
        <f>'AEO 2023 Table 49 Raw'!AG237</f>
        <v>362.368134</v>
      </c>
      <c r="AE256" s="31">
        <f>'AEO 2023 Table 49 Raw'!AH237</f>
        <v>360.92669699999999</v>
      </c>
      <c r="AF256" s="52">
        <f>'AEO 2023 Table 49 Raw'!AI237</f>
        <v>-7.0000000000000001E-3</v>
      </c>
    </row>
    <row r="257" spans="1:32" ht="15" customHeight="1">
      <c r="A257" s="8" t="s">
        <v>2257</v>
      </c>
      <c r="B257" s="28" t="s">
        <v>2258</v>
      </c>
      <c r="C257" s="31">
        <f>'AEO 2023 Table 49 Raw'!F238</f>
        <v>4.8202259999999999</v>
      </c>
      <c r="D257" s="31">
        <f>'AEO 2023 Table 49 Raw'!G238</f>
        <v>4.8389660000000001</v>
      </c>
      <c r="E257" s="31">
        <f>'AEO 2023 Table 49 Raw'!H238</f>
        <v>4.8577789999999998</v>
      </c>
      <c r="F257" s="31">
        <f>'AEO 2023 Table 49 Raw'!I238</f>
        <v>4.876665</v>
      </c>
      <c r="G257" s="31">
        <f>'AEO 2023 Table 49 Raw'!J238</f>
        <v>4.8956239999999998</v>
      </c>
      <c r="H257" s="31">
        <f>'AEO 2023 Table 49 Raw'!K238</f>
        <v>4.9146570000000001</v>
      </c>
      <c r="I257" s="31">
        <f>'AEO 2023 Table 49 Raw'!L238</f>
        <v>4.933764</v>
      </c>
      <c r="J257" s="31">
        <f>'AEO 2023 Table 49 Raw'!M238</f>
        <v>4.9529449999999997</v>
      </c>
      <c r="K257" s="31">
        <f>'AEO 2023 Table 49 Raw'!N238</f>
        <v>4.9722</v>
      </c>
      <c r="L257" s="31">
        <f>'AEO 2023 Table 49 Raw'!O238</f>
        <v>4.9915310000000002</v>
      </c>
      <c r="M257" s="31">
        <f>'AEO 2023 Table 49 Raw'!P238</f>
        <v>5.0109370000000002</v>
      </c>
      <c r="N257" s="31">
        <f>'AEO 2023 Table 49 Raw'!Q238</f>
        <v>5.0304180000000001</v>
      </c>
      <c r="O257" s="31">
        <f>'AEO 2023 Table 49 Raw'!R238</f>
        <v>5.0499749999999999</v>
      </c>
      <c r="P257" s="31">
        <f>'AEO 2023 Table 49 Raw'!S238</f>
        <v>5.0696079999999997</v>
      </c>
      <c r="Q257" s="31">
        <f>'AEO 2023 Table 49 Raw'!T238</f>
        <v>5.0893170000000003</v>
      </c>
      <c r="R257" s="31">
        <f>'AEO 2023 Table 49 Raw'!U238</f>
        <v>5.1091030000000002</v>
      </c>
      <c r="S257" s="31">
        <f>'AEO 2023 Table 49 Raw'!V238</f>
        <v>5.1289660000000001</v>
      </c>
      <c r="T257" s="31">
        <f>'AEO 2023 Table 49 Raw'!W238</f>
        <v>5.1489060000000002</v>
      </c>
      <c r="U257" s="31">
        <f>'AEO 2023 Table 49 Raw'!X238</f>
        <v>5.1689230000000004</v>
      </c>
      <c r="V257" s="31">
        <f>'AEO 2023 Table 49 Raw'!Y238</f>
        <v>5.189019</v>
      </c>
      <c r="W257" s="31">
        <f>'AEO 2023 Table 49 Raw'!Z238</f>
        <v>5.2091919999999998</v>
      </c>
      <c r="X257" s="31">
        <f>'AEO 2023 Table 49 Raw'!AA238</f>
        <v>5.2294450000000001</v>
      </c>
      <c r="Y257" s="31">
        <f>'AEO 2023 Table 49 Raw'!AB238</f>
        <v>5.2497749999999996</v>
      </c>
      <c r="Z257" s="31">
        <f>'AEO 2023 Table 49 Raw'!AC238</f>
        <v>5.2701849999999997</v>
      </c>
      <c r="AA257" s="31">
        <f>'AEO 2023 Table 49 Raw'!AD238</f>
        <v>5.2906740000000001</v>
      </c>
      <c r="AB257" s="31">
        <f>'AEO 2023 Table 49 Raw'!AE238</f>
        <v>5.3112430000000002</v>
      </c>
      <c r="AC257" s="31">
        <f>'AEO 2023 Table 49 Raw'!AF238</f>
        <v>5.3318919999999999</v>
      </c>
      <c r="AD257" s="31">
        <f>'AEO 2023 Table 49 Raw'!AG238</f>
        <v>5.3526210000000001</v>
      </c>
      <c r="AE257" s="31">
        <f>'AEO 2023 Table 49 Raw'!AH238</f>
        <v>5.3734299999999999</v>
      </c>
      <c r="AF257" s="52">
        <f>'AEO 2023 Table 49 Raw'!AI238</f>
        <v>4.0000000000000001E-3</v>
      </c>
    </row>
    <row r="258" spans="1:32" ht="15" customHeight="1">
      <c r="A258" s="8" t="s">
        <v>2259</v>
      </c>
      <c r="B258" s="28" t="s">
        <v>2247</v>
      </c>
      <c r="C258" s="31">
        <f>'AEO 2023 Table 49 Raw'!F239</f>
        <v>0</v>
      </c>
      <c r="D258" s="31">
        <f>'AEO 2023 Table 49 Raw'!G239</f>
        <v>0</v>
      </c>
      <c r="E258" s="31">
        <f>'AEO 2023 Table 49 Raw'!H239</f>
        <v>0</v>
      </c>
      <c r="F258" s="31">
        <f>'AEO 2023 Table 49 Raw'!I239</f>
        <v>0</v>
      </c>
      <c r="G258" s="31">
        <f>'AEO 2023 Table 49 Raw'!J239</f>
        <v>0</v>
      </c>
      <c r="H258" s="31">
        <f>'AEO 2023 Table 49 Raw'!K239</f>
        <v>0</v>
      </c>
      <c r="I258" s="31">
        <f>'AEO 2023 Table 49 Raw'!L239</f>
        <v>0</v>
      </c>
      <c r="J258" s="31">
        <f>'AEO 2023 Table 49 Raw'!M239</f>
        <v>0</v>
      </c>
      <c r="K258" s="31">
        <f>'AEO 2023 Table 49 Raw'!N239</f>
        <v>0</v>
      </c>
      <c r="L258" s="31">
        <f>'AEO 2023 Table 49 Raw'!O239</f>
        <v>0</v>
      </c>
      <c r="M258" s="31">
        <f>'AEO 2023 Table 49 Raw'!P239</f>
        <v>0</v>
      </c>
      <c r="N258" s="31">
        <f>'AEO 2023 Table 49 Raw'!Q239</f>
        <v>0</v>
      </c>
      <c r="O258" s="31">
        <f>'AEO 2023 Table 49 Raw'!R239</f>
        <v>0</v>
      </c>
      <c r="P258" s="31">
        <f>'AEO 2023 Table 49 Raw'!S239</f>
        <v>0</v>
      </c>
      <c r="Q258" s="31">
        <f>'AEO 2023 Table 49 Raw'!T239</f>
        <v>0</v>
      </c>
      <c r="R258" s="31">
        <f>'AEO 2023 Table 49 Raw'!U239</f>
        <v>0</v>
      </c>
      <c r="S258" s="31">
        <f>'AEO 2023 Table 49 Raw'!V239</f>
        <v>0</v>
      </c>
      <c r="T258" s="31">
        <f>'AEO 2023 Table 49 Raw'!W239</f>
        <v>0</v>
      </c>
      <c r="U258" s="31">
        <f>'AEO 2023 Table 49 Raw'!X239</f>
        <v>0</v>
      </c>
      <c r="V258" s="31">
        <f>'AEO 2023 Table 49 Raw'!Y239</f>
        <v>0</v>
      </c>
      <c r="W258" s="31">
        <f>'AEO 2023 Table 49 Raw'!Z239</f>
        <v>0</v>
      </c>
      <c r="X258" s="31">
        <f>'AEO 2023 Table 49 Raw'!AA239</f>
        <v>0</v>
      </c>
      <c r="Y258" s="31">
        <f>'AEO 2023 Table 49 Raw'!AB239</f>
        <v>0</v>
      </c>
      <c r="Z258" s="31">
        <f>'AEO 2023 Table 49 Raw'!AC239</f>
        <v>0</v>
      </c>
      <c r="AA258" s="31">
        <f>'AEO 2023 Table 49 Raw'!AD239</f>
        <v>0</v>
      </c>
      <c r="AB258" s="31">
        <f>'AEO 2023 Table 49 Raw'!AE239</f>
        <v>0</v>
      </c>
      <c r="AC258" s="31">
        <f>'AEO 2023 Table 49 Raw'!AF239</f>
        <v>0</v>
      </c>
      <c r="AD258" s="31">
        <f>'AEO 2023 Table 49 Raw'!AG239</f>
        <v>0</v>
      </c>
      <c r="AE258" s="31">
        <f>'AEO 2023 Table 49 Raw'!AH239</f>
        <v>0</v>
      </c>
      <c r="AF258" s="52">
        <f>'AEO 2023 Table 49 Raw'!AI239</f>
        <v>0</v>
      </c>
    </row>
    <row r="259" spans="1:32" ht="15" customHeight="1">
      <c r="B259" s="27" t="s">
        <v>2248</v>
      </c>
      <c r="C259" s="31">
        <f>'AEO 2023 Table 49 Raw'!F240</f>
        <v>95.724982999999995</v>
      </c>
      <c r="D259" s="31">
        <f>'AEO 2023 Table 49 Raw'!G240</f>
        <v>96.054596000000004</v>
      </c>
      <c r="E259" s="31">
        <f>'AEO 2023 Table 49 Raw'!H240</f>
        <v>94.300528999999997</v>
      </c>
      <c r="F259" s="31">
        <f>'AEO 2023 Table 49 Raw'!I240</f>
        <v>93.061104</v>
      </c>
      <c r="G259" s="31">
        <f>'AEO 2023 Table 49 Raw'!J240</f>
        <v>92.019790999999998</v>
      </c>
      <c r="H259" s="31">
        <f>'AEO 2023 Table 49 Raw'!K240</f>
        <v>90.828117000000006</v>
      </c>
      <c r="I259" s="31">
        <f>'AEO 2023 Table 49 Raw'!L240</f>
        <v>89.649428999999998</v>
      </c>
      <c r="J259" s="31">
        <f>'AEO 2023 Table 49 Raw'!M240</f>
        <v>88.356209000000007</v>
      </c>
      <c r="K259" s="31">
        <f>'AEO 2023 Table 49 Raw'!N240</f>
        <v>87.201087999999999</v>
      </c>
      <c r="L259" s="31">
        <f>'AEO 2023 Table 49 Raw'!O240</f>
        <v>86.125823999999994</v>
      </c>
      <c r="M259" s="31">
        <f>'AEO 2023 Table 49 Raw'!P240</f>
        <v>85.299721000000005</v>
      </c>
      <c r="N259" s="31">
        <f>'AEO 2023 Table 49 Raw'!Q240</f>
        <v>84.472412000000006</v>
      </c>
      <c r="O259" s="31">
        <f>'AEO 2023 Table 49 Raw'!R240</f>
        <v>83.403960999999995</v>
      </c>
      <c r="P259" s="31">
        <f>'AEO 2023 Table 49 Raw'!S240</f>
        <v>82.337638999999996</v>
      </c>
      <c r="Q259" s="31">
        <f>'AEO 2023 Table 49 Raw'!T240</f>
        <v>81.183998000000003</v>
      </c>
      <c r="R259" s="31">
        <f>'AEO 2023 Table 49 Raw'!U240</f>
        <v>80.288261000000006</v>
      </c>
      <c r="S259" s="31">
        <f>'AEO 2023 Table 49 Raw'!V240</f>
        <v>79.383635999999996</v>
      </c>
      <c r="T259" s="31">
        <f>'AEO 2023 Table 49 Raw'!W240</f>
        <v>78.475121000000001</v>
      </c>
      <c r="U259" s="31">
        <f>'AEO 2023 Table 49 Raw'!X240</f>
        <v>77.575965999999994</v>
      </c>
      <c r="V259" s="31">
        <f>'AEO 2023 Table 49 Raw'!Y240</f>
        <v>76.576674999999994</v>
      </c>
      <c r="W259" s="31">
        <f>'AEO 2023 Table 49 Raw'!Z240</f>
        <v>75.68486</v>
      </c>
      <c r="X259" s="31">
        <f>'AEO 2023 Table 49 Raw'!AA240</f>
        <v>74.817138999999997</v>
      </c>
      <c r="Y259" s="31">
        <f>'AEO 2023 Table 49 Raw'!AB240</f>
        <v>73.935744999999997</v>
      </c>
      <c r="Z259" s="31">
        <f>'AEO 2023 Table 49 Raw'!AC240</f>
        <v>73.078468000000001</v>
      </c>
      <c r="AA259" s="31">
        <f>'AEO 2023 Table 49 Raw'!AD240</f>
        <v>72.250061000000002</v>
      </c>
      <c r="AB259" s="31">
        <f>'AEO 2023 Table 49 Raw'!AE240</f>
        <v>71.356705000000005</v>
      </c>
      <c r="AC259" s="31">
        <f>'AEO 2023 Table 49 Raw'!AF240</f>
        <v>70.429787000000005</v>
      </c>
      <c r="AD259" s="31">
        <f>'AEO 2023 Table 49 Raw'!AG240</f>
        <v>69.678925000000007</v>
      </c>
      <c r="AE259" s="31">
        <f>'AEO 2023 Table 49 Raw'!AH240</f>
        <v>68.982085999999995</v>
      </c>
      <c r="AF259" s="52">
        <f>'AEO 2023 Table 49 Raw'!AI240</f>
        <v>-1.2E-2</v>
      </c>
    </row>
    <row r="260" spans="1:32" ht="15" customHeight="1">
      <c r="A260" s="8" t="s">
        <v>2260</v>
      </c>
      <c r="B260" s="28" t="s">
        <v>2250</v>
      </c>
      <c r="C260" s="31">
        <f>'AEO 2023 Table 49 Raw'!F241</f>
        <v>1.8762760000000001</v>
      </c>
      <c r="D260" s="31">
        <f>'AEO 2023 Table 49 Raw'!G241</f>
        <v>1.801599</v>
      </c>
      <c r="E260" s="31">
        <f>'AEO 2023 Table 49 Raw'!H241</f>
        <v>1.689384</v>
      </c>
      <c r="F260" s="31">
        <f>'AEO 2023 Table 49 Raw'!I241</f>
        <v>1.58982</v>
      </c>
      <c r="G260" s="31">
        <f>'AEO 2023 Table 49 Raw'!J241</f>
        <v>1.5036719999999999</v>
      </c>
      <c r="H260" s="31">
        <f>'AEO 2023 Table 49 Raw'!K241</f>
        <v>1.4135530000000001</v>
      </c>
      <c r="I260" s="31">
        <f>'AEO 2023 Table 49 Raw'!L241</f>
        <v>1.3263990000000001</v>
      </c>
      <c r="J260" s="31">
        <f>'AEO 2023 Table 49 Raw'!M241</f>
        <v>1.240113</v>
      </c>
      <c r="K260" s="31">
        <f>'AEO 2023 Table 49 Raw'!N241</f>
        <v>1.1534450000000001</v>
      </c>
      <c r="L260" s="31">
        <f>'AEO 2023 Table 49 Raw'!O241</f>
        <v>1.06623</v>
      </c>
      <c r="M260" s="31">
        <f>'AEO 2023 Table 49 Raw'!P241</f>
        <v>0.985711</v>
      </c>
      <c r="N260" s="31">
        <f>'AEO 2023 Table 49 Raw'!Q241</f>
        <v>0.90452600000000005</v>
      </c>
      <c r="O260" s="31">
        <f>'AEO 2023 Table 49 Raw'!R241</f>
        <v>0.82449300000000003</v>
      </c>
      <c r="P260" s="31">
        <f>'AEO 2023 Table 49 Raw'!S241</f>
        <v>0.74822900000000003</v>
      </c>
      <c r="Q260" s="31">
        <f>'AEO 2023 Table 49 Raw'!T241</f>
        <v>0.68206800000000001</v>
      </c>
      <c r="R260" s="31">
        <f>'AEO 2023 Table 49 Raw'!U241</f>
        <v>0.613896</v>
      </c>
      <c r="S260" s="31">
        <f>'AEO 2023 Table 49 Raw'!V241</f>
        <v>0.53800199999999998</v>
      </c>
      <c r="T260" s="31">
        <f>'AEO 2023 Table 49 Raw'!W241</f>
        <v>0.458229</v>
      </c>
      <c r="U260" s="31">
        <f>'AEO 2023 Table 49 Raw'!X241</f>
        <v>0.388021</v>
      </c>
      <c r="V260" s="31">
        <f>'AEO 2023 Table 49 Raw'!Y241</f>
        <v>0.38343100000000002</v>
      </c>
      <c r="W260" s="31">
        <f>'AEO 2023 Table 49 Raw'!Z241</f>
        <v>0.37940600000000002</v>
      </c>
      <c r="X260" s="31">
        <f>'AEO 2023 Table 49 Raw'!AA241</f>
        <v>0.37553900000000001</v>
      </c>
      <c r="Y260" s="31">
        <f>'AEO 2023 Table 49 Raw'!AB241</f>
        <v>0.371614</v>
      </c>
      <c r="Z260" s="31">
        <f>'AEO 2023 Table 49 Raw'!AC241</f>
        <v>0.36785299999999999</v>
      </c>
      <c r="AA260" s="31">
        <f>'AEO 2023 Table 49 Raw'!AD241</f>
        <v>0.36429600000000001</v>
      </c>
      <c r="AB260" s="31">
        <f>'AEO 2023 Table 49 Raw'!AE241</f>
        <v>0.36045100000000002</v>
      </c>
      <c r="AC260" s="31">
        <f>'AEO 2023 Table 49 Raw'!AF241</f>
        <v>0.35644300000000001</v>
      </c>
      <c r="AD260" s="31">
        <f>'AEO 2023 Table 49 Raw'!AG241</f>
        <v>0.35333900000000001</v>
      </c>
      <c r="AE260" s="31">
        <f>'AEO 2023 Table 49 Raw'!AH241</f>
        <v>0.35058</v>
      </c>
      <c r="AF260" s="52">
        <f>'AEO 2023 Table 49 Raw'!AI241</f>
        <v>-5.8000000000000003E-2</v>
      </c>
    </row>
    <row r="261" spans="1:32" ht="15" customHeight="1">
      <c r="A261" s="8" t="s">
        <v>2261</v>
      </c>
      <c r="B261" s="28" t="s">
        <v>2252</v>
      </c>
      <c r="C261" s="31">
        <f>'AEO 2023 Table 49 Raw'!F242</f>
        <v>0</v>
      </c>
      <c r="D261" s="31">
        <f>'AEO 2023 Table 49 Raw'!G242</f>
        <v>0</v>
      </c>
      <c r="E261" s="31">
        <f>'AEO 2023 Table 49 Raw'!H242</f>
        <v>0</v>
      </c>
      <c r="F261" s="31">
        <f>'AEO 2023 Table 49 Raw'!I242</f>
        <v>0</v>
      </c>
      <c r="G261" s="31">
        <f>'AEO 2023 Table 49 Raw'!J242</f>
        <v>0</v>
      </c>
      <c r="H261" s="31">
        <f>'AEO 2023 Table 49 Raw'!K242</f>
        <v>0</v>
      </c>
      <c r="I261" s="31">
        <f>'AEO 2023 Table 49 Raw'!L242</f>
        <v>0</v>
      </c>
      <c r="J261" s="31">
        <f>'AEO 2023 Table 49 Raw'!M242</f>
        <v>0</v>
      </c>
      <c r="K261" s="31">
        <f>'AEO 2023 Table 49 Raw'!N242</f>
        <v>0</v>
      </c>
      <c r="L261" s="31">
        <f>'AEO 2023 Table 49 Raw'!O242</f>
        <v>0</v>
      </c>
      <c r="M261" s="31">
        <f>'AEO 2023 Table 49 Raw'!P242</f>
        <v>0</v>
      </c>
      <c r="N261" s="31">
        <f>'AEO 2023 Table 49 Raw'!Q242</f>
        <v>0</v>
      </c>
      <c r="O261" s="31">
        <f>'AEO 2023 Table 49 Raw'!R242</f>
        <v>0</v>
      </c>
      <c r="P261" s="31">
        <f>'AEO 2023 Table 49 Raw'!S242</f>
        <v>0</v>
      </c>
      <c r="Q261" s="31">
        <f>'AEO 2023 Table 49 Raw'!T242</f>
        <v>0</v>
      </c>
      <c r="R261" s="31">
        <f>'AEO 2023 Table 49 Raw'!U242</f>
        <v>0</v>
      </c>
      <c r="S261" s="31">
        <f>'AEO 2023 Table 49 Raw'!V242</f>
        <v>0</v>
      </c>
      <c r="T261" s="31">
        <f>'AEO 2023 Table 49 Raw'!W242</f>
        <v>0</v>
      </c>
      <c r="U261" s="31">
        <f>'AEO 2023 Table 49 Raw'!X242</f>
        <v>0</v>
      </c>
      <c r="V261" s="31">
        <f>'AEO 2023 Table 49 Raw'!Y242</f>
        <v>0</v>
      </c>
      <c r="W261" s="31">
        <f>'AEO 2023 Table 49 Raw'!Z242</f>
        <v>0</v>
      </c>
      <c r="X261" s="31">
        <f>'AEO 2023 Table 49 Raw'!AA242</f>
        <v>0</v>
      </c>
      <c r="Y261" s="31">
        <f>'AEO 2023 Table 49 Raw'!AB242</f>
        <v>0</v>
      </c>
      <c r="Z261" s="31">
        <f>'AEO 2023 Table 49 Raw'!AC242</f>
        <v>0</v>
      </c>
      <c r="AA261" s="31">
        <f>'AEO 2023 Table 49 Raw'!AD242</f>
        <v>0</v>
      </c>
      <c r="AB261" s="31">
        <f>'AEO 2023 Table 49 Raw'!AE242</f>
        <v>0</v>
      </c>
      <c r="AC261" s="31">
        <f>'AEO 2023 Table 49 Raw'!AF242</f>
        <v>0</v>
      </c>
      <c r="AD261" s="31">
        <f>'AEO 2023 Table 49 Raw'!AG242</f>
        <v>0</v>
      </c>
      <c r="AE261" s="31">
        <f>'AEO 2023 Table 49 Raw'!AH242</f>
        <v>0</v>
      </c>
      <c r="AF261" s="52" t="str">
        <f>'AEO 2023 Table 49 Raw'!AI242</f>
        <v>- -</v>
      </c>
    </row>
    <row r="262" spans="1:32" ht="15" customHeight="1">
      <c r="A262" s="8" t="s">
        <v>2262</v>
      </c>
      <c r="B262" s="28" t="s">
        <v>2254</v>
      </c>
      <c r="C262" s="31">
        <f>'AEO 2023 Table 49 Raw'!F243</f>
        <v>0.638131</v>
      </c>
      <c r="D262" s="31">
        <f>'AEO 2023 Table 49 Raw'!G243</f>
        <v>0.69940500000000005</v>
      </c>
      <c r="E262" s="31">
        <f>'AEO 2023 Table 49 Raw'!H243</f>
        <v>0.74200100000000002</v>
      </c>
      <c r="F262" s="31">
        <f>'AEO 2023 Table 49 Raw'!I243</f>
        <v>0.78600400000000004</v>
      </c>
      <c r="G262" s="31">
        <f>'AEO 2023 Table 49 Raw'!J243</f>
        <v>0.82445400000000002</v>
      </c>
      <c r="H262" s="31">
        <f>'AEO 2023 Table 49 Raw'!K243</f>
        <v>0.86295999999999995</v>
      </c>
      <c r="I262" s="31">
        <f>'AEO 2023 Table 49 Raw'!L243</f>
        <v>0.89963800000000005</v>
      </c>
      <c r="J262" s="31">
        <f>'AEO 2023 Table 49 Raw'!M243</f>
        <v>0.93352900000000005</v>
      </c>
      <c r="K262" s="31">
        <f>'AEO 2023 Table 49 Raw'!N243</f>
        <v>0.97043000000000001</v>
      </c>
      <c r="L262" s="31">
        <f>'AEO 2023 Table 49 Raw'!O243</f>
        <v>1.0094000000000001</v>
      </c>
      <c r="M262" s="31">
        <f>'AEO 2023 Table 49 Raw'!P243</f>
        <v>1.0488820000000001</v>
      </c>
      <c r="N262" s="31">
        <f>'AEO 2023 Table 49 Raw'!Q243</f>
        <v>1.0889180000000001</v>
      </c>
      <c r="O262" s="31">
        <f>'AEO 2023 Table 49 Raw'!R243</f>
        <v>1.123232</v>
      </c>
      <c r="P262" s="31">
        <f>'AEO 2023 Table 49 Raw'!S243</f>
        <v>1.1548700000000001</v>
      </c>
      <c r="Q262" s="31">
        <f>'AEO 2023 Table 49 Raw'!T243</f>
        <v>1.1776660000000001</v>
      </c>
      <c r="R262" s="31">
        <f>'AEO 2023 Table 49 Raw'!U243</f>
        <v>1.2071989999999999</v>
      </c>
      <c r="S262" s="31">
        <f>'AEO 2023 Table 49 Raw'!V243</f>
        <v>1.2419659999999999</v>
      </c>
      <c r="T262" s="31">
        <f>'AEO 2023 Table 49 Raw'!W243</f>
        <v>1.2794030000000001</v>
      </c>
      <c r="U262" s="31">
        <f>'AEO 2023 Table 49 Raw'!X243</f>
        <v>1.352077</v>
      </c>
      <c r="V262" s="31">
        <f>'AEO 2023 Table 49 Raw'!Y243</f>
        <v>1.427773</v>
      </c>
      <c r="W262" s="31">
        <f>'AEO 2023 Table 49 Raw'!Z243</f>
        <v>1.50972</v>
      </c>
      <c r="X262" s="31">
        <f>'AEO 2023 Table 49 Raw'!AA243</f>
        <v>1.5968059999999999</v>
      </c>
      <c r="Y262" s="31">
        <f>'AEO 2023 Table 49 Raw'!AB243</f>
        <v>1.688537</v>
      </c>
      <c r="Z262" s="31">
        <f>'AEO 2023 Table 49 Raw'!AC243</f>
        <v>1.786057</v>
      </c>
      <c r="AA262" s="31">
        <f>'AEO 2023 Table 49 Raw'!AD243</f>
        <v>1.889912</v>
      </c>
      <c r="AB262" s="31">
        <f>'AEO 2023 Table 49 Raw'!AE243</f>
        <v>1.99796</v>
      </c>
      <c r="AC262" s="31">
        <f>'AEO 2023 Table 49 Raw'!AF243</f>
        <v>2.1111149999999999</v>
      </c>
      <c r="AD262" s="31">
        <f>'AEO 2023 Table 49 Raw'!AG243</f>
        <v>2.2362440000000001</v>
      </c>
      <c r="AE262" s="31">
        <f>'AEO 2023 Table 49 Raw'!AH243</f>
        <v>2.370717</v>
      </c>
      <c r="AF262" s="52">
        <f>'AEO 2023 Table 49 Raw'!AI243</f>
        <v>4.8000000000000001E-2</v>
      </c>
    </row>
    <row r="263" spans="1:32" ht="15" customHeight="1">
      <c r="A263" s="8" t="s">
        <v>2263</v>
      </c>
      <c r="B263" s="28" t="s">
        <v>2256</v>
      </c>
      <c r="C263" s="31">
        <f>'AEO 2023 Table 49 Raw'!F244</f>
        <v>0</v>
      </c>
      <c r="D263" s="31">
        <f>'AEO 2023 Table 49 Raw'!G244</f>
        <v>0</v>
      </c>
      <c r="E263" s="31">
        <f>'AEO 2023 Table 49 Raw'!H244</f>
        <v>0</v>
      </c>
      <c r="F263" s="31">
        <f>'AEO 2023 Table 49 Raw'!I244</f>
        <v>0</v>
      </c>
      <c r="G263" s="31">
        <f>'AEO 2023 Table 49 Raw'!J244</f>
        <v>0</v>
      </c>
      <c r="H263" s="31">
        <f>'AEO 2023 Table 49 Raw'!K244</f>
        <v>0</v>
      </c>
      <c r="I263" s="31">
        <f>'AEO 2023 Table 49 Raw'!L244</f>
        <v>0</v>
      </c>
      <c r="J263" s="31">
        <f>'AEO 2023 Table 49 Raw'!M244</f>
        <v>0</v>
      </c>
      <c r="K263" s="31">
        <f>'AEO 2023 Table 49 Raw'!N244</f>
        <v>0</v>
      </c>
      <c r="L263" s="31">
        <f>'AEO 2023 Table 49 Raw'!O244</f>
        <v>0</v>
      </c>
      <c r="M263" s="31">
        <f>'AEO 2023 Table 49 Raw'!P244</f>
        <v>0</v>
      </c>
      <c r="N263" s="31">
        <f>'AEO 2023 Table 49 Raw'!Q244</f>
        <v>0</v>
      </c>
      <c r="O263" s="31">
        <f>'AEO 2023 Table 49 Raw'!R244</f>
        <v>0</v>
      </c>
      <c r="P263" s="31">
        <f>'AEO 2023 Table 49 Raw'!S244</f>
        <v>0</v>
      </c>
      <c r="Q263" s="31">
        <f>'AEO 2023 Table 49 Raw'!T244</f>
        <v>0</v>
      </c>
      <c r="R263" s="31">
        <f>'AEO 2023 Table 49 Raw'!U244</f>
        <v>0</v>
      </c>
      <c r="S263" s="31">
        <f>'AEO 2023 Table 49 Raw'!V244</f>
        <v>0</v>
      </c>
      <c r="T263" s="31">
        <f>'AEO 2023 Table 49 Raw'!W244</f>
        <v>0</v>
      </c>
      <c r="U263" s="31">
        <f>'AEO 2023 Table 49 Raw'!X244</f>
        <v>0</v>
      </c>
      <c r="V263" s="31">
        <f>'AEO 2023 Table 49 Raw'!Y244</f>
        <v>0</v>
      </c>
      <c r="W263" s="31">
        <f>'AEO 2023 Table 49 Raw'!Z244</f>
        <v>0</v>
      </c>
      <c r="X263" s="31">
        <f>'AEO 2023 Table 49 Raw'!AA244</f>
        <v>0</v>
      </c>
      <c r="Y263" s="31">
        <f>'AEO 2023 Table 49 Raw'!AB244</f>
        <v>0</v>
      </c>
      <c r="Z263" s="31">
        <f>'AEO 2023 Table 49 Raw'!AC244</f>
        <v>0</v>
      </c>
      <c r="AA263" s="31">
        <f>'AEO 2023 Table 49 Raw'!AD244</f>
        <v>0</v>
      </c>
      <c r="AB263" s="31">
        <f>'AEO 2023 Table 49 Raw'!AE244</f>
        <v>0</v>
      </c>
      <c r="AC263" s="31">
        <f>'AEO 2023 Table 49 Raw'!AF244</f>
        <v>0</v>
      </c>
      <c r="AD263" s="31">
        <f>'AEO 2023 Table 49 Raw'!AG244</f>
        <v>0</v>
      </c>
      <c r="AE263" s="31">
        <f>'AEO 2023 Table 49 Raw'!AH244</f>
        <v>0</v>
      </c>
      <c r="AF263" s="52">
        <f>'AEO 2023 Table 49 Raw'!AI244</f>
        <v>0</v>
      </c>
    </row>
    <row r="264" spans="1:32" ht="15" customHeight="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52"/>
    </row>
    <row r="265" spans="1:32" ht="15" customHeight="1">
      <c r="B265" s="27" t="s">
        <v>183</v>
      </c>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52"/>
    </row>
    <row r="266" spans="1:32" ht="15" customHeight="1">
      <c r="A266" s="8" t="s">
        <v>2264</v>
      </c>
      <c r="B266" s="28" t="s">
        <v>2265</v>
      </c>
      <c r="C266" s="31">
        <f>'AEO 2023 Table 49 Raw'!F245</f>
        <v>5187.8168949999999</v>
      </c>
      <c r="D266" s="31">
        <f>'AEO 2023 Table 49 Raw'!G245</f>
        <v>5113.0585940000001</v>
      </c>
      <c r="E266" s="31">
        <f>'AEO 2023 Table 49 Raw'!H245</f>
        <v>5146.841797</v>
      </c>
      <c r="F266" s="31">
        <f>'AEO 2023 Table 49 Raw'!I245</f>
        <v>5250.8764650000003</v>
      </c>
      <c r="G266" s="31">
        <f>'AEO 2023 Table 49 Raw'!J245</f>
        <v>5391.6943359999996</v>
      </c>
      <c r="H266" s="31">
        <f>'AEO 2023 Table 49 Raw'!K245</f>
        <v>5512.5371089999999</v>
      </c>
      <c r="I266" s="31">
        <f>'AEO 2023 Table 49 Raw'!L245</f>
        <v>5608.3964839999999</v>
      </c>
      <c r="J266" s="31">
        <f>'AEO 2023 Table 49 Raw'!M245</f>
        <v>5710.298828</v>
      </c>
      <c r="K266" s="31">
        <f>'AEO 2023 Table 49 Raw'!N245</f>
        <v>5822.5</v>
      </c>
      <c r="L266" s="31">
        <f>'AEO 2023 Table 49 Raw'!O245</f>
        <v>5953.3393550000001</v>
      </c>
      <c r="M266" s="31">
        <f>'AEO 2023 Table 49 Raw'!P245</f>
        <v>6106.6284180000002</v>
      </c>
      <c r="N266" s="31">
        <f>'AEO 2023 Table 49 Raw'!Q245</f>
        <v>6258.4541019999997</v>
      </c>
      <c r="O266" s="31">
        <f>'AEO 2023 Table 49 Raw'!R245</f>
        <v>6403.7695309999999</v>
      </c>
      <c r="P266" s="31">
        <f>'AEO 2023 Table 49 Raw'!S245</f>
        <v>6562.8208009999998</v>
      </c>
      <c r="Q266" s="31">
        <f>'AEO 2023 Table 49 Raw'!T245</f>
        <v>6716.3095700000003</v>
      </c>
      <c r="R266" s="31">
        <f>'AEO 2023 Table 49 Raw'!U245</f>
        <v>6875.7109380000002</v>
      </c>
      <c r="S266" s="31">
        <f>'AEO 2023 Table 49 Raw'!V245</f>
        <v>7045.28125</v>
      </c>
      <c r="T266" s="31">
        <f>'AEO 2023 Table 49 Raw'!W245</f>
        <v>7253.2470700000003</v>
      </c>
      <c r="U266" s="31">
        <f>'AEO 2023 Table 49 Raw'!X245</f>
        <v>7455.826172</v>
      </c>
      <c r="V266" s="31">
        <f>'AEO 2023 Table 49 Raw'!Y245</f>
        <v>7655.189453</v>
      </c>
      <c r="W266" s="31">
        <f>'AEO 2023 Table 49 Raw'!Z245</f>
        <v>7891.9492190000001</v>
      </c>
      <c r="X266" s="31">
        <f>'AEO 2023 Table 49 Raw'!AA245</f>
        <v>8151.3588870000003</v>
      </c>
      <c r="Y266" s="31">
        <f>'AEO 2023 Table 49 Raw'!AB245</f>
        <v>8441.7988280000009</v>
      </c>
      <c r="Z266" s="31">
        <f>'AEO 2023 Table 49 Raw'!AC245</f>
        <v>8738.0673829999996</v>
      </c>
      <c r="AA266" s="31">
        <f>'AEO 2023 Table 49 Raw'!AD245</f>
        <v>9055.0996090000008</v>
      </c>
      <c r="AB266" s="31">
        <f>'AEO 2023 Table 49 Raw'!AE245</f>
        <v>9359.515625</v>
      </c>
      <c r="AC266" s="31">
        <f>'AEO 2023 Table 49 Raw'!AF245</f>
        <v>9667.5195309999999</v>
      </c>
      <c r="AD266" s="31">
        <f>'AEO 2023 Table 49 Raw'!AG245</f>
        <v>10019.517578000001</v>
      </c>
      <c r="AE266" s="31">
        <f>'AEO 2023 Table 49 Raw'!AH245</f>
        <v>10370.173828000001</v>
      </c>
      <c r="AF266" s="52">
        <f>'AEO 2023 Table 49 Raw'!AI245</f>
        <v>2.5000000000000001E-2</v>
      </c>
    </row>
    <row r="267" spans="1:32" ht="12" customHeight="1">
      <c r="A267" s="8" t="s">
        <v>2266</v>
      </c>
      <c r="B267" s="28" t="s">
        <v>2267</v>
      </c>
      <c r="C267" s="31">
        <f>'AEO 2023 Table 49 Raw'!F246</f>
        <v>1818.8258060000001</v>
      </c>
      <c r="D267" s="31">
        <f>'AEO 2023 Table 49 Raw'!G246</f>
        <v>1834.769775</v>
      </c>
      <c r="E267" s="31">
        <f>'AEO 2023 Table 49 Raw'!H246</f>
        <v>1862.7230219999999</v>
      </c>
      <c r="F267" s="31">
        <f>'AEO 2023 Table 49 Raw'!I246</f>
        <v>1908.372192</v>
      </c>
      <c r="G267" s="31">
        <f>'AEO 2023 Table 49 Raw'!J246</f>
        <v>1965.4957280000001</v>
      </c>
      <c r="H267" s="31">
        <f>'AEO 2023 Table 49 Raw'!K246</f>
        <v>2014.6987300000001</v>
      </c>
      <c r="I267" s="31">
        <f>'AEO 2023 Table 49 Raw'!L246</f>
        <v>2056.375</v>
      </c>
      <c r="J267" s="31">
        <f>'AEO 2023 Table 49 Raw'!M246</f>
        <v>2096.7622070000002</v>
      </c>
      <c r="K267" s="31">
        <f>'AEO 2023 Table 49 Raw'!N246</f>
        <v>2132.8442380000001</v>
      </c>
      <c r="L267" s="31">
        <f>'AEO 2023 Table 49 Raw'!O246</f>
        <v>2170.9902339999999</v>
      </c>
      <c r="M267" s="31">
        <f>'AEO 2023 Table 49 Raw'!P246</f>
        <v>2211.525635</v>
      </c>
      <c r="N267" s="31">
        <f>'AEO 2023 Table 49 Raw'!Q246</f>
        <v>2257.0451659999999</v>
      </c>
      <c r="O267" s="31">
        <f>'AEO 2023 Table 49 Raw'!R246</f>
        <v>2305.1938479999999</v>
      </c>
      <c r="P267" s="31">
        <f>'AEO 2023 Table 49 Raw'!S246</f>
        <v>2366.4482419999999</v>
      </c>
      <c r="Q267" s="31">
        <f>'AEO 2023 Table 49 Raw'!T246</f>
        <v>2435.1203609999998</v>
      </c>
      <c r="R267" s="31">
        <f>'AEO 2023 Table 49 Raw'!U246</f>
        <v>2507.953857</v>
      </c>
      <c r="S267" s="31">
        <f>'AEO 2023 Table 49 Raw'!V246</f>
        <v>2585.2082519999999</v>
      </c>
      <c r="T267" s="31">
        <f>'AEO 2023 Table 49 Raw'!W246</f>
        <v>2679.1381839999999</v>
      </c>
      <c r="U267" s="31">
        <f>'AEO 2023 Table 49 Raw'!X246</f>
        <v>2783.4829100000002</v>
      </c>
      <c r="V267" s="31">
        <f>'AEO 2023 Table 49 Raw'!Y246</f>
        <v>2887.108643</v>
      </c>
      <c r="W267" s="31">
        <f>'AEO 2023 Table 49 Raw'!Z246</f>
        <v>3006.2321780000002</v>
      </c>
      <c r="X267" s="31">
        <f>'AEO 2023 Table 49 Raw'!AA246</f>
        <v>3135.8588869999999</v>
      </c>
      <c r="Y267" s="31">
        <f>'AEO 2023 Table 49 Raw'!AB246</f>
        <v>3282.3540039999998</v>
      </c>
      <c r="Z267" s="31">
        <f>'AEO 2023 Table 49 Raw'!AC246</f>
        <v>3431.9255370000001</v>
      </c>
      <c r="AA267" s="31">
        <f>'AEO 2023 Table 49 Raw'!AD246</f>
        <v>3589.960693</v>
      </c>
      <c r="AB267" s="31">
        <f>'AEO 2023 Table 49 Raw'!AE246</f>
        <v>3742.0151369999999</v>
      </c>
      <c r="AC267" s="31">
        <f>'AEO 2023 Table 49 Raw'!AF246</f>
        <v>3891.8676759999998</v>
      </c>
      <c r="AD267" s="31">
        <f>'AEO 2023 Table 49 Raw'!AG246</f>
        <v>4071.1130370000001</v>
      </c>
      <c r="AE267" s="31">
        <f>'AEO 2023 Table 49 Raw'!AH246</f>
        <v>4248.0322269999997</v>
      </c>
      <c r="AF267" s="52">
        <f>'AEO 2023 Table 49 Raw'!AI246</f>
        <v>3.1E-2</v>
      </c>
    </row>
    <row r="268" spans="1:32" ht="12" customHeight="1">
      <c r="A268" s="8" t="s">
        <v>2268</v>
      </c>
      <c r="B268" s="28" t="s">
        <v>2269</v>
      </c>
      <c r="C268" s="31">
        <f>'AEO 2023 Table 49 Raw'!F247</f>
        <v>3368.9909670000002</v>
      </c>
      <c r="D268" s="31">
        <f>'AEO 2023 Table 49 Raw'!G247</f>
        <v>3278.2885740000002</v>
      </c>
      <c r="E268" s="31">
        <f>'AEO 2023 Table 49 Raw'!H247</f>
        <v>3284.1186520000001</v>
      </c>
      <c r="F268" s="31">
        <f>'AEO 2023 Table 49 Raw'!I247</f>
        <v>3342.5043949999999</v>
      </c>
      <c r="G268" s="31">
        <f>'AEO 2023 Table 49 Raw'!J247</f>
        <v>3426.1987300000001</v>
      </c>
      <c r="H268" s="31">
        <f>'AEO 2023 Table 49 Raw'!K247</f>
        <v>3497.838135</v>
      </c>
      <c r="I268" s="31">
        <f>'AEO 2023 Table 49 Raw'!L247</f>
        <v>3552.02124</v>
      </c>
      <c r="J268" s="31">
        <f>'AEO 2023 Table 49 Raw'!M247</f>
        <v>3613.536865</v>
      </c>
      <c r="K268" s="31">
        <f>'AEO 2023 Table 49 Raw'!N247</f>
        <v>3689.6560060000002</v>
      </c>
      <c r="L268" s="31">
        <f>'AEO 2023 Table 49 Raw'!O247</f>
        <v>3782.3491210000002</v>
      </c>
      <c r="M268" s="31">
        <f>'AEO 2023 Table 49 Raw'!P247</f>
        <v>3895.1027829999998</v>
      </c>
      <c r="N268" s="31">
        <f>'AEO 2023 Table 49 Raw'!Q247</f>
        <v>4001.4091800000001</v>
      </c>
      <c r="O268" s="31">
        <f>'AEO 2023 Table 49 Raw'!R247</f>
        <v>4098.5756840000004</v>
      </c>
      <c r="P268" s="31">
        <f>'AEO 2023 Table 49 Raw'!S247</f>
        <v>4196.3725590000004</v>
      </c>
      <c r="Q268" s="31">
        <f>'AEO 2023 Table 49 Raw'!T247</f>
        <v>4281.189453</v>
      </c>
      <c r="R268" s="31">
        <f>'AEO 2023 Table 49 Raw'!U247</f>
        <v>4367.7568359999996</v>
      </c>
      <c r="S268" s="31">
        <f>'AEO 2023 Table 49 Raw'!V247</f>
        <v>4460.0732420000004</v>
      </c>
      <c r="T268" s="31">
        <f>'AEO 2023 Table 49 Raw'!W247</f>
        <v>4574.1088870000003</v>
      </c>
      <c r="U268" s="31">
        <f>'AEO 2023 Table 49 Raw'!X247</f>
        <v>4672.3432620000003</v>
      </c>
      <c r="V268" s="31">
        <f>'AEO 2023 Table 49 Raw'!Y247</f>
        <v>4768.0810549999997</v>
      </c>
      <c r="W268" s="31">
        <f>'AEO 2023 Table 49 Raw'!Z247</f>
        <v>4885.7172849999997</v>
      </c>
      <c r="X268" s="31">
        <f>'AEO 2023 Table 49 Raw'!AA247</f>
        <v>5015.5</v>
      </c>
      <c r="Y268" s="31">
        <f>'AEO 2023 Table 49 Raw'!AB247</f>
        <v>5159.4443359999996</v>
      </c>
      <c r="Z268" s="31">
        <f>'AEO 2023 Table 49 Raw'!AC247</f>
        <v>5306.1416019999997</v>
      </c>
      <c r="AA268" s="31">
        <f>'AEO 2023 Table 49 Raw'!AD247</f>
        <v>5465.1391599999997</v>
      </c>
      <c r="AB268" s="31">
        <f>'AEO 2023 Table 49 Raw'!AE247</f>
        <v>5617.5009769999997</v>
      </c>
      <c r="AC268" s="31">
        <f>'AEO 2023 Table 49 Raw'!AF247</f>
        <v>5775.6513670000004</v>
      </c>
      <c r="AD268" s="31">
        <f>'AEO 2023 Table 49 Raw'!AG247</f>
        <v>5948.4047849999997</v>
      </c>
      <c r="AE268" s="31">
        <f>'AEO 2023 Table 49 Raw'!AH247</f>
        <v>6122.1411129999997</v>
      </c>
      <c r="AF268" s="52">
        <f>'AEO 2023 Table 49 Raw'!AI247</f>
        <v>2.1999999999999999E-2</v>
      </c>
    </row>
    <row r="269" spans="1:32" ht="12" customHeight="1">
      <c r="B269" s="27" t="s">
        <v>2248</v>
      </c>
      <c r="C269" s="31">
        <f>'AEO 2023 Table 49 Raw'!F248</f>
        <v>0</v>
      </c>
      <c r="D269" s="31">
        <f>'AEO 2023 Table 49 Raw'!G248</f>
        <v>0</v>
      </c>
      <c r="E269" s="31">
        <f>'AEO 2023 Table 49 Raw'!H248</f>
        <v>0</v>
      </c>
      <c r="F269" s="31">
        <f>'AEO 2023 Table 49 Raw'!I248</f>
        <v>0</v>
      </c>
      <c r="G269" s="31">
        <f>'AEO 2023 Table 49 Raw'!J248</f>
        <v>0</v>
      </c>
      <c r="H269" s="31">
        <f>'AEO 2023 Table 49 Raw'!K248</f>
        <v>0</v>
      </c>
      <c r="I269" s="31">
        <f>'AEO 2023 Table 49 Raw'!L248</f>
        <v>0</v>
      </c>
      <c r="J269" s="31">
        <f>'AEO 2023 Table 49 Raw'!M248</f>
        <v>0</v>
      </c>
      <c r="K269" s="31">
        <f>'AEO 2023 Table 49 Raw'!N248</f>
        <v>0</v>
      </c>
      <c r="L269" s="31">
        <f>'AEO 2023 Table 49 Raw'!O248</f>
        <v>0</v>
      </c>
      <c r="M269" s="31">
        <f>'AEO 2023 Table 49 Raw'!P248</f>
        <v>0</v>
      </c>
      <c r="N269" s="31">
        <f>'AEO 2023 Table 49 Raw'!Q248</f>
        <v>0</v>
      </c>
      <c r="O269" s="31">
        <f>'AEO 2023 Table 49 Raw'!R248</f>
        <v>0</v>
      </c>
      <c r="P269" s="31">
        <f>'AEO 2023 Table 49 Raw'!S248</f>
        <v>0</v>
      </c>
      <c r="Q269" s="31">
        <f>'AEO 2023 Table 49 Raw'!T248</f>
        <v>0</v>
      </c>
      <c r="R269" s="31">
        <f>'AEO 2023 Table 49 Raw'!U248</f>
        <v>0</v>
      </c>
      <c r="S269" s="31">
        <f>'AEO 2023 Table 49 Raw'!V248</f>
        <v>0</v>
      </c>
      <c r="T269" s="31">
        <f>'AEO 2023 Table 49 Raw'!W248</f>
        <v>0</v>
      </c>
      <c r="U269" s="31">
        <f>'AEO 2023 Table 49 Raw'!X248</f>
        <v>0</v>
      </c>
      <c r="V269" s="31">
        <f>'AEO 2023 Table 49 Raw'!Y248</f>
        <v>0</v>
      </c>
      <c r="W269" s="31">
        <f>'AEO 2023 Table 49 Raw'!Z248</f>
        <v>0</v>
      </c>
      <c r="X269" s="31">
        <f>'AEO 2023 Table 49 Raw'!AA248</f>
        <v>0</v>
      </c>
      <c r="Y269" s="31">
        <f>'AEO 2023 Table 49 Raw'!AB248</f>
        <v>0</v>
      </c>
      <c r="Z269" s="31">
        <f>'AEO 2023 Table 49 Raw'!AC248</f>
        <v>0</v>
      </c>
      <c r="AA269" s="31">
        <f>'AEO 2023 Table 49 Raw'!AD248</f>
        <v>0</v>
      </c>
      <c r="AB269" s="31">
        <f>'AEO 2023 Table 49 Raw'!AE248</f>
        <v>0</v>
      </c>
      <c r="AC269" s="31">
        <f>'AEO 2023 Table 49 Raw'!AF248</f>
        <v>0</v>
      </c>
      <c r="AD269" s="31">
        <f>'AEO 2023 Table 49 Raw'!AG248</f>
        <v>0</v>
      </c>
      <c r="AE269" s="31">
        <f>'AEO 2023 Table 49 Raw'!AH248</f>
        <v>0</v>
      </c>
      <c r="AF269" s="52">
        <f>'AEO 2023 Table 49 Raw'!AI248</f>
        <v>0</v>
      </c>
    </row>
    <row r="270" spans="1:32" ht="12" customHeight="1">
      <c r="A270" s="8" t="s">
        <v>2270</v>
      </c>
      <c r="B270" s="28" t="s">
        <v>2250</v>
      </c>
      <c r="C270" s="31">
        <f>'AEO 2023 Table 49 Raw'!F249</f>
        <v>222.90289300000001</v>
      </c>
      <c r="D270" s="31">
        <f>'AEO 2023 Table 49 Raw'!G249</f>
        <v>317.621216</v>
      </c>
      <c r="E270" s="31">
        <f>'AEO 2023 Table 49 Raw'!H249</f>
        <v>316.82064800000001</v>
      </c>
      <c r="F270" s="31">
        <f>'AEO 2023 Table 49 Raw'!I249</f>
        <v>318.86810300000002</v>
      </c>
      <c r="G270" s="31">
        <f>'AEO 2023 Table 49 Raw'!J249</f>
        <v>324.006775</v>
      </c>
      <c r="H270" s="31">
        <f>'AEO 2023 Table 49 Raw'!K249</f>
        <v>328.59732100000002</v>
      </c>
      <c r="I270" s="31">
        <f>'AEO 2023 Table 49 Raw'!L249</f>
        <v>337.00882000000001</v>
      </c>
      <c r="J270" s="31">
        <f>'AEO 2023 Table 49 Raw'!M249</f>
        <v>340.936646</v>
      </c>
      <c r="K270" s="31">
        <f>'AEO 2023 Table 49 Raw'!N249</f>
        <v>345.29251099999999</v>
      </c>
      <c r="L270" s="31">
        <f>'AEO 2023 Table 49 Raw'!O249</f>
        <v>346.830353</v>
      </c>
      <c r="M270" s="31">
        <f>'AEO 2023 Table 49 Raw'!P249</f>
        <v>349.25531000000001</v>
      </c>
      <c r="N270" s="31">
        <f>'AEO 2023 Table 49 Raw'!Q249</f>
        <v>351.60812399999998</v>
      </c>
      <c r="O270" s="31">
        <f>'AEO 2023 Table 49 Raw'!R249</f>
        <v>354.15759300000002</v>
      </c>
      <c r="P270" s="31">
        <f>'AEO 2023 Table 49 Raw'!S249</f>
        <v>355.73831200000001</v>
      </c>
      <c r="Q270" s="31">
        <f>'AEO 2023 Table 49 Raw'!T249</f>
        <v>356.87829599999998</v>
      </c>
      <c r="R270" s="31">
        <f>'AEO 2023 Table 49 Raw'!U249</f>
        <v>356.62280299999998</v>
      </c>
      <c r="S270" s="31">
        <f>'AEO 2023 Table 49 Raw'!V249</f>
        <v>357.07678199999998</v>
      </c>
      <c r="T270" s="31">
        <f>'AEO 2023 Table 49 Raw'!W249</f>
        <v>357.42880200000002</v>
      </c>
      <c r="U270" s="31">
        <f>'AEO 2023 Table 49 Raw'!X249</f>
        <v>359.40035999999998</v>
      </c>
      <c r="V270" s="31">
        <f>'AEO 2023 Table 49 Raw'!Y249</f>
        <v>361.00418100000002</v>
      </c>
      <c r="W270" s="31">
        <f>'AEO 2023 Table 49 Raw'!Z249</f>
        <v>361.87966899999998</v>
      </c>
      <c r="X270" s="31">
        <f>'AEO 2023 Table 49 Raw'!AA249</f>
        <v>361.73907500000001</v>
      </c>
      <c r="Y270" s="31">
        <f>'AEO 2023 Table 49 Raw'!AB249</f>
        <v>361.51782200000002</v>
      </c>
      <c r="Z270" s="31">
        <f>'AEO 2023 Table 49 Raw'!AC249</f>
        <v>361.01586900000001</v>
      </c>
      <c r="AA270" s="31">
        <f>'AEO 2023 Table 49 Raw'!AD249</f>
        <v>360.39416499999999</v>
      </c>
      <c r="AB270" s="31">
        <f>'AEO 2023 Table 49 Raw'!AE249</f>
        <v>359.54806500000001</v>
      </c>
      <c r="AC270" s="31">
        <f>'AEO 2023 Table 49 Raw'!AF249</f>
        <v>359.36944599999998</v>
      </c>
      <c r="AD270" s="31">
        <f>'AEO 2023 Table 49 Raw'!AG249</f>
        <v>357.037598</v>
      </c>
      <c r="AE270" s="31">
        <f>'AEO 2023 Table 49 Raw'!AH249</f>
        <v>355.06369000000001</v>
      </c>
      <c r="AF270" s="52">
        <f>'AEO 2023 Table 49 Raw'!AI249</f>
        <v>1.7000000000000001E-2</v>
      </c>
    </row>
    <row r="271" spans="1:32" ht="12" customHeight="1">
      <c r="A271" s="8" t="s">
        <v>2271</v>
      </c>
      <c r="B271" s="28" t="s">
        <v>2252</v>
      </c>
      <c r="C271" s="31">
        <f>'AEO 2023 Table 49 Raw'!F250</f>
        <v>685.66467299999999</v>
      </c>
      <c r="D271" s="31">
        <f>'AEO 2023 Table 49 Raw'!G250</f>
        <v>532.26501499999995</v>
      </c>
      <c r="E271" s="31">
        <f>'AEO 2023 Table 49 Raw'!H250</f>
        <v>521.59381099999996</v>
      </c>
      <c r="F271" s="31">
        <f>'AEO 2023 Table 49 Raw'!I250</f>
        <v>525.89343299999996</v>
      </c>
      <c r="G271" s="31">
        <f>'AEO 2023 Table 49 Raw'!J250</f>
        <v>503.096588</v>
      </c>
      <c r="H271" s="31">
        <f>'AEO 2023 Table 49 Raw'!K250</f>
        <v>496.74609400000003</v>
      </c>
      <c r="I271" s="31">
        <f>'AEO 2023 Table 49 Raw'!L250</f>
        <v>477.40963699999998</v>
      </c>
      <c r="J271" s="31">
        <f>'AEO 2023 Table 49 Raw'!M250</f>
        <v>466.270691</v>
      </c>
      <c r="K271" s="31">
        <f>'AEO 2023 Table 49 Raw'!N250</f>
        <v>457.94595299999997</v>
      </c>
      <c r="L271" s="31">
        <f>'AEO 2023 Table 49 Raw'!O250</f>
        <v>456.54238900000001</v>
      </c>
      <c r="M271" s="31">
        <f>'AEO 2023 Table 49 Raw'!P250</f>
        <v>454.821686</v>
      </c>
      <c r="N271" s="31">
        <f>'AEO 2023 Table 49 Raw'!Q250</f>
        <v>454.123627</v>
      </c>
      <c r="O271" s="31">
        <f>'AEO 2023 Table 49 Raw'!R250</f>
        <v>452.39529399999998</v>
      </c>
      <c r="P271" s="31">
        <f>'AEO 2023 Table 49 Raw'!S250</f>
        <v>450.571167</v>
      </c>
      <c r="Q271" s="31">
        <f>'AEO 2023 Table 49 Raw'!T250</f>
        <v>447.20434599999999</v>
      </c>
      <c r="R271" s="31">
        <f>'AEO 2023 Table 49 Raw'!U250</f>
        <v>445.97729500000003</v>
      </c>
      <c r="S271" s="31">
        <f>'AEO 2023 Table 49 Raw'!V250</f>
        <v>443.98672499999998</v>
      </c>
      <c r="T271" s="31">
        <f>'AEO 2023 Table 49 Raw'!W250</f>
        <v>442.23706099999998</v>
      </c>
      <c r="U271" s="31">
        <f>'AEO 2023 Table 49 Raw'!X250</f>
        <v>442.813782</v>
      </c>
      <c r="V271" s="31">
        <f>'AEO 2023 Table 49 Raw'!Y250</f>
        <v>440.02780200000001</v>
      </c>
      <c r="W271" s="31">
        <f>'AEO 2023 Table 49 Raw'!Z250</f>
        <v>437.12060500000001</v>
      </c>
      <c r="X271" s="31">
        <f>'AEO 2023 Table 49 Raw'!AA250</f>
        <v>434.76684599999999</v>
      </c>
      <c r="Y271" s="31">
        <f>'AEO 2023 Table 49 Raw'!AB250</f>
        <v>432.69305400000002</v>
      </c>
      <c r="Z271" s="31">
        <f>'AEO 2023 Table 49 Raw'!AC250</f>
        <v>429.77169800000001</v>
      </c>
      <c r="AA271" s="31">
        <f>'AEO 2023 Table 49 Raw'!AD250</f>
        <v>428.44003300000003</v>
      </c>
      <c r="AB271" s="31">
        <f>'AEO 2023 Table 49 Raw'!AE250</f>
        <v>426.155731</v>
      </c>
      <c r="AC271" s="31">
        <f>'AEO 2023 Table 49 Raw'!AF250</f>
        <v>419.12597699999998</v>
      </c>
      <c r="AD271" s="31">
        <f>'AEO 2023 Table 49 Raw'!AG250</f>
        <v>417.71749899999998</v>
      </c>
      <c r="AE271" s="31">
        <f>'AEO 2023 Table 49 Raw'!AH250</f>
        <v>415.33468599999998</v>
      </c>
      <c r="AF271" s="52">
        <f>'AEO 2023 Table 49 Raw'!AI250</f>
        <v>-1.7999999999999999E-2</v>
      </c>
    </row>
    <row r="272" spans="1:32" ht="12" customHeight="1">
      <c r="A272" s="8" t="s">
        <v>2272</v>
      </c>
      <c r="B272" s="28" t="s">
        <v>2254</v>
      </c>
      <c r="C272" s="31">
        <f>'AEO 2023 Table 49 Raw'!F251</f>
        <v>0</v>
      </c>
      <c r="D272" s="31">
        <f>'AEO 2023 Table 49 Raw'!G251</f>
        <v>0</v>
      </c>
      <c r="E272" s="31">
        <f>'AEO 2023 Table 49 Raw'!H251</f>
        <v>0</v>
      </c>
      <c r="F272" s="31">
        <f>'AEO 2023 Table 49 Raw'!I251</f>
        <v>0</v>
      </c>
      <c r="G272" s="31">
        <f>'AEO 2023 Table 49 Raw'!J251</f>
        <v>0</v>
      </c>
      <c r="H272" s="31">
        <f>'AEO 2023 Table 49 Raw'!K251</f>
        <v>0</v>
      </c>
      <c r="I272" s="31">
        <f>'AEO 2023 Table 49 Raw'!L251</f>
        <v>0</v>
      </c>
      <c r="J272" s="31">
        <f>'AEO 2023 Table 49 Raw'!M251</f>
        <v>0</v>
      </c>
      <c r="K272" s="31">
        <f>'AEO 2023 Table 49 Raw'!N251</f>
        <v>0</v>
      </c>
      <c r="L272" s="31">
        <f>'AEO 2023 Table 49 Raw'!O251</f>
        <v>0</v>
      </c>
      <c r="M272" s="31">
        <f>'AEO 2023 Table 49 Raw'!P251</f>
        <v>0</v>
      </c>
      <c r="N272" s="31">
        <f>'AEO 2023 Table 49 Raw'!Q251</f>
        <v>0</v>
      </c>
      <c r="O272" s="31">
        <f>'AEO 2023 Table 49 Raw'!R251</f>
        <v>0</v>
      </c>
      <c r="P272" s="31">
        <f>'AEO 2023 Table 49 Raw'!S251</f>
        <v>0</v>
      </c>
      <c r="Q272" s="31">
        <f>'AEO 2023 Table 49 Raw'!T251</f>
        <v>0</v>
      </c>
      <c r="R272" s="31">
        <f>'AEO 2023 Table 49 Raw'!U251</f>
        <v>0</v>
      </c>
      <c r="S272" s="31">
        <f>'AEO 2023 Table 49 Raw'!V251</f>
        <v>0</v>
      </c>
      <c r="T272" s="31">
        <f>'AEO 2023 Table 49 Raw'!W251</f>
        <v>0</v>
      </c>
      <c r="U272" s="31">
        <f>'AEO 2023 Table 49 Raw'!X251</f>
        <v>0</v>
      </c>
      <c r="V272" s="31">
        <f>'AEO 2023 Table 49 Raw'!Y251</f>
        <v>0</v>
      </c>
      <c r="W272" s="31">
        <f>'AEO 2023 Table 49 Raw'!Z251</f>
        <v>0</v>
      </c>
      <c r="X272" s="31">
        <f>'AEO 2023 Table 49 Raw'!AA251</f>
        <v>0</v>
      </c>
      <c r="Y272" s="31">
        <f>'AEO 2023 Table 49 Raw'!AB251</f>
        <v>0</v>
      </c>
      <c r="Z272" s="31">
        <f>'AEO 2023 Table 49 Raw'!AC251</f>
        <v>0</v>
      </c>
      <c r="AA272" s="31">
        <f>'AEO 2023 Table 49 Raw'!AD251</f>
        <v>0</v>
      </c>
      <c r="AB272" s="31">
        <f>'AEO 2023 Table 49 Raw'!AE251</f>
        <v>0</v>
      </c>
      <c r="AC272" s="31">
        <f>'AEO 2023 Table 49 Raw'!AF251</f>
        <v>0</v>
      </c>
      <c r="AD272" s="31">
        <f>'AEO 2023 Table 49 Raw'!AG251</f>
        <v>0</v>
      </c>
      <c r="AE272" s="31">
        <f>'AEO 2023 Table 49 Raw'!AH251</f>
        <v>0</v>
      </c>
      <c r="AF272" s="52" t="str">
        <f>'AEO 2023 Table 49 Raw'!AI251</f>
        <v>- -</v>
      </c>
    </row>
    <row r="273" spans="1:33" ht="12" customHeight="1">
      <c r="A273" s="8" t="s">
        <v>2273</v>
      </c>
      <c r="B273" s="28" t="s">
        <v>2256</v>
      </c>
      <c r="C273" s="31">
        <f>'AEO 2023 Table 49 Raw'!F252</f>
        <v>26.358443999999999</v>
      </c>
      <c r="D273" s="31">
        <f>'AEO 2023 Table 49 Raw'!G252</f>
        <v>31.450164999999998</v>
      </c>
      <c r="E273" s="31">
        <f>'AEO 2023 Table 49 Raw'!H252</f>
        <v>39.367027</v>
      </c>
      <c r="F273" s="31">
        <f>'AEO 2023 Table 49 Raw'!I252</f>
        <v>34.890903000000002</v>
      </c>
      <c r="G273" s="31">
        <f>'AEO 2023 Table 49 Raw'!J252</f>
        <v>45.094749</v>
      </c>
      <c r="H273" s="31">
        <f>'AEO 2023 Table 49 Raw'!K252</f>
        <v>45.047179999999997</v>
      </c>
      <c r="I273" s="31">
        <f>'AEO 2023 Table 49 Raw'!L252</f>
        <v>49.551949</v>
      </c>
      <c r="J273" s="31">
        <f>'AEO 2023 Table 49 Raw'!M252</f>
        <v>53.193492999999997</v>
      </c>
      <c r="K273" s="31">
        <f>'AEO 2023 Table 49 Raw'!N252</f>
        <v>54.584952999999999</v>
      </c>
      <c r="L273" s="31">
        <f>'AEO 2023 Table 49 Raw'!O252</f>
        <v>54.324471000000003</v>
      </c>
      <c r="M273" s="31">
        <f>'AEO 2023 Table 49 Raw'!P252</f>
        <v>53.443835999999997</v>
      </c>
      <c r="N273" s="31">
        <f>'AEO 2023 Table 49 Raw'!Q252</f>
        <v>51.944271000000001</v>
      </c>
      <c r="O273" s="31">
        <f>'AEO 2023 Table 49 Raw'!R252</f>
        <v>50.878489999999999</v>
      </c>
      <c r="P273" s="31">
        <f>'AEO 2023 Table 49 Raw'!S252</f>
        <v>50.864525</v>
      </c>
      <c r="Q273" s="31">
        <f>'AEO 2023 Table 49 Raw'!T252</f>
        <v>52.271923000000001</v>
      </c>
      <c r="R273" s="31">
        <f>'AEO 2023 Table 49 Raw'!U252</f>
        <v>53.688018999999997</v>
      </c>
      <c r="S273" s="31">
        <f>'AEO 2023 Table 49 Raw'!V252</f>
        <v>54.913826</v>
      </c>
      <c r="T273" s="31">
        <f>'AEO 2023 Table 49 Raw'!W252</f>
        <v>56.159897000000001</v>
      </c>
      <c r="U273" s="31">
        <f>'AEO 2023 Table 49 Raw'!X252</f>
        <v>54.236252</v>
      </c>
      <c r="V273" s="31">
        <f>'AEO 2023 Table 49 Raw'!Y252</f>
        <v>54.856876</v>
      </c>
      <c r="W273" s="31">
        <f>'AEO 2023 Table 49 Raw'!Z252</f>
        <v>56.348083000000003</v>
      </c>
      <c r="X273" s="31">
        <f>'AEO 2023 Table 49 Raw'!AA252</f>
        <v>58.531737999999997</v>
      </c>
      <c r="Y273" s="31">
        <f>'AEO 2023 Table 49 Raw'!AB252</f>
        <v>60.656860000000002</v>
      </c>
      <c r="Z273" s="31">
        <f>'AEO 2023 Table 49 Raw'!AC252</f>
        <v>63.607261999999999</v>
      </c>
      <c r="AA273" s="31">
        <f>'AEO 2023 Table 49 Raw'!AD252</f>
        <v>65.661552</v>
      </c>
      <c r="AB273" s="31">
        <f>'AEO 2023 Table 49 Raw'!AE252</f>
        <v>68.520568999999995</v>
      </c>
      <c r="AC273" s="31">
        <f>'AEO 2023 Table 49 Raw'!AF252</f>
        <v>73.802834000000004</v>
      </c>
      <c r="AD273" s="31">
        <f>'AEO 2023 Table 49 Raw'!AG252</f>
        <v>77.626357999999996</v>
      </c>
      <c r="AE273" s="31">
        <f>'AEO 2023 Table 49 Raw'!AH252</f>
        <v>81.707138</v>
      </c>
      <c r="AF273" s="52">
        <f>'AEO 2023 Table 49 Raw'!AI252</f>
        <v>4.1000000000000002E-2</v>
      </c>
    </row>
    <row r="274" spans="1:33" ht="12" customHeight="1" thickBot="1"/>
    <row r="275" spans="1:33" ht="12" customHeight="1">
      <c r="B275" s="46" t="s">
        <v>2274</v>
      </c>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row>
    <row r="276" spans="1:33" ht="12" customHeight="1">
      <c r="B276" s="4" t="s">
        <v>2275</v>
      </c>
    </row>
    <row r="277" spans="1:33" ht="12" customHeight="1">
      <c r="B277" s="4" t="s">
        <v>203</v>
      </c>
    </row>
    <row r="278" spans="1:33" ht="12" customHeight="1">
      <c r="B278" s="4" t="s">
        <v>1790</v>
      </c>
    </row>
    <row r="279" spans="1:33" ht="12" customHeight="1">
      <c r="B279" s="4" t="s">
        <v>1692</v>
      </c>
    </row>
    <row r="280" spans="1:33" ht="12" customHeight="1">
      <c r="B280" s="4" t="s">
        <v>2276</v>
      </c>
    </row>
    <row r="281" spans="1:33" ht="12" customHeight="1">
      <c r="B281" s="4" t="s">
        <v>2277</v>
      </c>
    </row>
    <row r="282" spans="1:33" ht="12" customHeight="1">
      <c r="B282" s="4" t="s">
        <v>2278</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R9"/>
  <sheetViews>
    <sheetView workbookViewId="0">
      <selection activeCell="P6" sqref="P6"/>
    </sheetView>
    <sheetView tabSelected="1" topLeftCell="K1" workbookViewId="1"/>
  </sheetViews>
  <sheetFormatPr defaultRowHeight="14.5"/>
  <cols>
    <col min="14" max="15" width="11.81640625" bestFit="1" customWidth="1"/>
  </cols>
  <sheetData>
    <row r="1" spans="1:44">
      <c r="A1" s="1" t="s">
        <v>1563</v>
      </c>
      <c r="M1" t="s">
        <v>2281</v>
      </c>
      <c r="N1" s="1">
        <v>2020</v>
      </c>
      <c r="O1" s="1">
        <v>2021</v>
      </c>
      <c r="P1" s="1">
        <v>2022</v>
      </c>
      <c r="Q1" s="1">
        <v>2023</v>
      </c>
      <c r="R1" s="1">
        <v>2024</v>
      </c>
      <c r="S1" s="1">
        <v>2025</v>
      </c>
      <c r="T1" s="1">
        <v>2026</v>
      </c>
      <c r="U1" s="1">
        <v>2027</v>
      </c>
      <c r="V1" s="1">
        <v>2028</v>
      </c>
      <c r="W1" s="1">
        <v>2029</v>
      </c>
      <c r="X1" s="1">
        <v>2030</v>
      </c>
      <c r="Y1" s="1">
        <v>2031</v>
      </c>
      <c r="Z1" s="1">
        <v>2032</v>
      </c>
      <c r="AA1" s="1">
        <v>2033</v>
      </c>
      <c r="AB1" s="1">
        <v>2034</v>
      </c>
      <c r="AC1" s="1">
        <v>2035</v>
      </c>
      <c r="AD1" s="1">
        <v>2036</v>
      </c>
      <c r="AE1" s="1">
        <v>2037</v>
      </c>
      <c r="AF1" s="1">
        <v>2038</v>
      </c>
      <c r="AG1" s="1">
        <v>2039</v>
      </c>
      <c r="AH1" s="1">
        <v>2040</v>
      </c>
      <c r="AI1" s="1">
        <v>2041</v>
      </c>
      <c r="AJ1" s="1">
        <v>2042</v>
      </c>
      <c r="AK1" s="1">
        <v>2043</v>
      </c>
      <c r="AL1" s="1">
        <v>2044</v>
      </c>
      <c r="AM1" s="1">
        <v>2045</v>
      </c>
      <c r="AN1" s="1">
        <v>2046</v>
      </c>
      <c r="AO1" s="1">
        <v>2047</v>
      </c>
      <c r="AP1" s="1">
        <v>2048</v>
      </c>
      <c r="AQ1" s="1">
        <v>2049</v>
      </c>
      <c r="AR1" s="1">
        <v>2050</v>
      </c>
    </row>
    <row r="2" spans="1:44">
      <c r="A2" t="s">
        <v>1555</v>
      </c>
      <c r="B2" t="s">
        <v>1556</v>
      </c>
      <c r="C2" t="s">
        <v>1558</v>
      </c>
      <c r="H2" t="s">
        <v>1559</v>
      </c>
      <c r="I2" t="s">
        <v>131</v>
      </c>
      <c r="J2" t="s">
        <v>1557</v>
      </c>
      <c r="M2" t="s">
        <v>2282</v>
      </c>
      <c r="N2" s="51">
        <v>977595000000000</v>
      </c>
      <c r="O2" s="51">
        <v>1401450000000000</v>
      </c>
      <c r="P2" s="51">
        <v>1884340000000000</v>
      </c>
      <c r="Q2" s="51">
        <v>2218810000000000</v>
      </c>
      <c r="R2" s="51">
        <v>2373270000000000</v>
      </c>
      <c r="S2" s="51">
        <v>2458970000000000</v>
      </c>
      <c r="T2" s="51">
        <v>2505470000000000</v>
      </c>
      <c r="U2" s="51">
        <v>2532250000000000</v>
      </c>
      <c r="V2" s="51">
        <v>2559340000000000</v>
      </c>
      <c r="W2" s="51">
        <v>2593730000000000</v>
      </c>
      <c r="X2" s="51">
        <v>2635190000000000</v>
      </c>
      <c r="Y2" s="51">
        <v>2671600000000000</v>
      </c>
      <c r="Z2" s="51">
        <v>2710540000000000</v>
      </c>
      <c r="AA2" s="51">
        <v>2753140000000000</v>
      </c>
      <c r="AB2" s="51">
        <v>2793910000000000</v>
      </c>
      <c r="AC2" s="51">
        <v>2832650000000000</v>
      </c>
      <c r="AD2" s="51">
        <v>2868780000000000</v>
      </c>
      <c r="AE2" s="51">
        <v>2908690000000000</v>
      </c>
      <c r="AF2" s="51">
        <v>2945960000000000</v>
      </c>
      <c r="AG2" s="51">
        <v>2987070000000000</v>
      </c>
      <c r="AH2" s="51">
        <v>3031990000000000</v>
      </c>
      <c r="AI2" s="51">
        <v>3068570000000000</v>
      </c>
      <c r="AJ2" s="51">
        <v>3108610000000000</v>
      </c>
      <c r="AK2" s="51">
        <v>3151500000000000</v>
      </c>
      <c r="AL2" s="51">
        <v>3203200000000000</v>
      </c>
      <c r="AM2" s="51">
        <v>3257880000000000</v>
      </c>
      <c r="AN2" s="51">
        <v>3311650000000000</v>
      </c>
      <c r="AO2" s="51">
        <v>3357270000000000</v>
      </c>
      <c r="AP2" s="51">
        <v>3401610000000000</v>
      </c>
      <c r="AQ2" s="51">
        <v>3453860000000000</v>
      </c>
      <c r="AR2" s="51">
        <v>3510200000000000</v>
      </c>
    </row>
    <row r="3" spans="1:44">
      <c r="A3" t="s">
        <v>1555</v>
      </c>
      <c r="B3" t="s">
        <v>1556</v>
      </c>
      <c r="C3" t="s">
        <v>1560</v>
      </c>
      <c r="H3" t="s">
        <v>1559</v>
      </c>
      <c r="I3" t="s">
        <v>131</v>
      </c>
      <c r="J3" t="s">
        <v>1561</v>
      </c>
      <c r="M3" t="s">
        <v>2283</v>
      </c>
      <c r="N3" s="51">
        <v>381731000000000</v>
      </c>
      <c r="O3" s="51">
        <v>401925000000000</v>
      </c>
      <c r="P3" s="51">
        <v>415714000000000</v>
      </c>
      <c r="Q3" s="51">
        <v>422723000000000</v>
      </c>
      <c r="R3" s="51">
        <v>431239000000000</v>
      </c>
      <c r="S3" s="51">
        <v>438776000000000</v>
      </c>
      <c r="T3" s="51">
        <v>445635000000000</v>
      </c>
      <c r="U3" s="51">
        <v>450765000000000</v>
      </c>
      <c r="V3" s="51">
        <v>456023000000000</v>
      </c>
      <c r="W3" s="51">
        <v>462151000000000</v>
      </c>
      <c r="X3" s="51">
        <v>469156000000000</v>
      </c>
      <c r="Y3" s="51">
        <v>475690000000000</v>
      </c>
      <c r="Z3" s="51">
        <v>482595000000000</v>
      </c>
      <c r="AA3" s="51">
        <v>490105000000000</v>
      </c>
      <c r="AB3" s="51">
        <v>497324000000000</v>
      </c>
      <c r="AC3" s="51">
        <v>504358000000000</v>
      </c>
      <c r="AD3" s="51">
        <v>511210000000000</v>
      </c>
      <c r="AE3" s="51">
        <v>518545000000000</v>
      </c>
      <c r="AF3" s="51">
        <v>525515000000000</v>
      </c>
      <c r="AG3" s="51">
        <v>533094000000000</v>
      </c>
      <c r="AH3" s="51">
        <v>541194000000000</v>
      </c>
      <c r="AI3" s="51">
        <v>548235000000000</v>
      </c>
      <c r="AJ3" s="51">
        <v>555802000000000</v>
      </c>
      <c r="AK3" s="51">
        <v>563614000000000</v>
      </c>
      <c r="AL3" s="51">
        <v>571827000000000</v>
      </c>
      <c r="AM3" s="51">
        <v>580293000000000</v>
      </c>
      <c r="AN3" s="51">
        <v>588954000000000</v>
      </c>
      <c r="AO3" s="51">
        <v>596963000000000</v>
      </c>
      <c r="AP3" s="51">
        <v>604679000000000</v>
      </c>
      <c r="AQ3" s="51">
        <v>613428000000000</v>
      </c>
      <c r="AR3" s="51">
        <v>622744000000000</v>
      </c>
    </row>
    <row r="6" spans="1:44">
      <c r="A6" s="1" t="s">
        <v>1564</v>
      </c>
      <c r="M6" t="s">
        <v>1562</v>
      </c>
      <c r="N6">
        <f>INDEX('AEO 2021 Table 7'!65:65,MATCH(N$1,'AEO 2021 Table 7'!$1:$1,0))*1000000000000000</f>
        <v>1860485000000000</v>
      </c>
      <c r="O6">
        <f>INDEX('AEO 2022 Table 7'!65:65,MATCH(O$1,'AEO 2022 Table 7'!$1:$1,0))*1000000000000000</f>
        <v>2290121000000000</v>
      </c>
      <c r="P6">
        <f>INDEX('AEO 2023 Table 7'!65:65,MATCH(P$1,'AEO 2023 Table 7'!$1:$1,0))*1000000000000000</f>
        <v>2802808000000000</v>
      </c>
      <c r="Q6">
        <f>INDEX('AEO 2023 Table 7'!65:65,MATCH(Q$1,'AEO 2023 Table 7'!$1:$1,0))*1000000000000000</f>
        <v>3008168000000000</v>
      </c>
      <c r="R6">
        <f>INDEX('AEO 2023 Table 7'!65:65,MATCH(R$1,'AEO 2023 Table 7'!$1:$1,0))*1000000000000000</f>
        <v>3051203000000000</v>
      </c>
      <c r="S6">
        <f>INDEX('AEO 2023 Table 7'!65:65,MATCH(S$1,'AEO 2023 Table 7'!$1:$1,0))*1000000000000000</f>
        <v>3057111000000000</v>
      </c>
      <c r="T6">
        <f>INDEX('AEO 2023 Table 7'!65:65,MATCH(T$1,'AEO 2023 Table 7'!$1:$1,0))*1000000000000000</f>
        <v>3095898000000000</v>
      </c>
      <c r="U6">
        <f>INDEX('AEO 2023 Table 7'!65:65,MATCH(U$1,'AEO 2023 Table 7'!$1:$1,0))*1000000000000000</f>
        <v>3134227000000000</v>
      </c>
      <c r="V6">
        <f>INDEX('AEO 2023 Table 7'!65:65,MATCH(V$1,'AEO 2023 Table 7'!$1:$1,0))*1000000000000000</f>
        <v>3164552000000000</v>
      </c>
      <c r="W6">
        <f>INDEX('AEO 2023 Table 7'!65:65,MATCH(W$1,'AEO 2023 Table 7'!$1:$1,0))*1000000000000000</f>
        <v>3187108000000000</v>
      </c>
      <c r="X6">
        <f>INDEX('AEO 2023 Table 7'!65:65,MATCH(X$1,'AEO 2023 Table 7'!$1:$1,0))*1000000000000000</f>
        <v>3202938000000000</v>
      </c>
      <c r="Y6">
        <f>INDEX('AEO 2023 Table 7'!65:65,MATCH(Y$1,'AEO 2023 Table 7'!$1:$1,0))*1000000000000000</f>
        <v>3218783000000000</v>
      </c>
      <c r="Z6">
        <f>INDEX('AEO 2023 Table 7'!65:65,MATCH(Z$1,'AEO 2023 Table 7'!$1:$1,0))*1000000000000000</f>
        <v>3243937000000000</v>
      </c>
      <c r="AA6">
        <f>INDEX('AEO 2023 Table 7'!65:65,MATCH(AA$1,'AEO 2023 Table 7'!$1:$1,0))*1000000000000000</f>
        <v>3270448000000000</v>
      </c>
      <c r="AB6">
        <f>INDEX('AEO 2023 Table 7'!65:65,MATCH(AB$1,'AEO 2023 Table 7'!$1:$1,0))*1000000000000000</f>
        <v>3294403000000000</v>
      </c>
      <c r="AC6">
        <f>INDEX('AEO 2023 Table 7'!65:65,MATCH(AC$1,'AEO 2023 Table 7'!$1:$1,0))*1000000000000000</f>
        <v>3322924000000000</v>
      </c>
      <c r="AD6">
        <f>INDEX('AEO 2023 Table 7'!65:65,MATCH(AD$1,'AEO 2023 Table 7'!$1:$1,0))*1000000000000000</f>
        <v>3359825000000000</v>
      </c>
      <c r="AE6">
        <f>INDEX('AEO 2023 Table 7'!65:65,MATCH(AE$1,'AEO 2023 Table 7'!$1:$1,0))*1000000000000000</f>
        <v>3403895000000000</v>
      </c>
      <c r="AF6">
        <f>INDEX('AEO 2023 Table 7'!65:65,MATCH(AF$1,'AEO 2023 Table 7'!$1:$1,0))*1000000000000000</f>
        <v>3450172000000000</v>
      </c>
      <c r="AG6">
        <f>INDEX('AEO 2023 Table 7'!65:65,MATCH(AG$1,'AEO 2023 Table 7'!$1:$1,0))*1000000000000000</f>
        <v>3498488000000000</v>
      </c>
      <c r="AH6">
        <f>INDEX('AEO 2023 Table 7'!65:65,MATCH(AH$1,'AEO 2023 Table 7'!$1:$1,0))*1000000000000000</f>
        <v>3554644000000000</v>
      </c>
      <c r="AI6">
        <f>INDEX('AEO 2023 Table 7'!65:65,MATCH(AI$1,'AEO 2023 Table 7'!$1:$1,0))*1000000000000000</f>
        <v>3608403000000000</v>
      </c>
      <c r="AJ6">
        <f>INDEX('AEO 2023 Table 7'!65:65,MATCH(AJ$1,'AEO 2023 Table 7'!$1:$1,0))*1000000000000000</f>
        <v>3663098000000000</v>
      </c>
      <c r="AK6">
        <f>INDEX('AEO 2023 Table 7'!65:65,MATCH(AK$1,'AEO 2023 Table 7'!$1:$1,0))*1000000000000000</f>
        <v>3718625000000000</v>
      </c>
      <c r="AL6">
        <f>INDEX('AEO 2023 Table 7'!65:65,MATCH(AL$1,'AEO 2023 Table 7'!$1:$1,0))*1000000000000000</f>
        <v>3774010000000000</v>
      </c>
      <c r="AM6">
        <f>INDEX('AEO 2023 Table 7'!65:65,MATCH(AM$1,'AEO 2023 Table 7'!$1:$1,0))*1000000000000000</f>
        <v>3827919000000000</v>
      </c>
      <c r="AN6">
        <f>INDEX('AEO 2023 Table 7'!65:65,MATCH(AN$1,'AEO 2023 Table 7'!$1:$1,0))*1000000000000000</f>
        <v>3880434000000000</v>
      </c>
      <c r="AO6">
        <f>INDEX('AEO 2023 Table 7'!65:65,MATCH(AO$1,'AEO 2023 Table 7'!$1:$1,0))*1000000000000000</f>
        <v>3936738000000000</v>
      </c>
      <c r="AP6">
        <f>INDEX('AEO 2023 Table 7'!65:65,MATCH(AP$1,'AEO 2023 Table 7'!$1:$1,0))*1000000000000000</f>
        <v>3993604000000000</v>
      </c>
      <c r="AQ6">
        <f>INDEX('AEO 2023 Table 7'!65:65,MATCH(AQ$1,'AEO 2023 Table 7'!$1:$1,0))*1000000000000000</f>
        <v>4049651000000000</v>
      </c>
      <c r="AR6">
        <f>INDEX('AEO 2023 Table 7'!65:65,MATCH(AR$1,'AEO 2023 Table 7'!$1:$1,0))*1000000000000000</f>
        <v>4112158000000000</v>
      </c>
    </row>
    <row r="8" spans="1:44">
      <c r="A8" s="1" t="s">
        <v>1565</v>
      </c>
    </row>
    <row r="9" spans="1:44">
      <c r="N9" s="51">
        <f>SUM(N2:N3)/N6</f>
        <v>0.73062991639276853</v>
      </c>
      <c r="O9" s="51">
        <f t="shared" ref="O9:AR9" si="0">SUM(O2:O3)/O6</f>
        <v>0.78745839193649592</v>
      </c>
      <c r="P9" s="51">
        <f t="shared" si="0"/>
        <v>0.82062488761270835</v>
      </c>
      <c r="Q9" s="51">
        <f t="shared" si="0"/>
        <v>0.87812017147978438</v>
      </c>
      <c r="R9" s="51">
        <f t="shared" si="0"/>
        <v>0.91914861121990243</v>
      </c>
      <c r="S9" s="51">
        <f t="shared" si="0"/>
        <v>0.94787071846589799</v>
      </c>
      <c r="T9" s="51">
        <f t="shared" si="0"/>
        <v>0.95323069429289986</v>
      </c>
      <c r="U9" s="51">
        <f t="shared" si="0"/>
        <v>0.95175461126459571</v>
      </c>
      <c r="V9" s="51">
        <f t="shared" si="0"/>
        <v>0.95285620207852484</v>
      </c>
      <c r="W9" s="51">
        <f t="shared" si="0"/>
        <v>0.95882568146419889</v>
      </c>
      <c r="X9" s="51">
        <f t="shared" si="0"/>
        <v>0.96921826148367529</v>
      </c>
      <c r="Y9" s="51">
        <f t="shared" si="0"/>
        <v>0.97778881024287756</v>
      </c>
      <c r="Z9" s="51">
        <f t="shared" si="0"/>
        <v>0.98433939993285935</v>
      </c>
      <c r="AA9" s="51">
        <f t="shared" si="0"/>
        <v>0.99168217932222125</v>
      </c>
      <c r="AB9" s="51">
        <f t="shared" si="0"/>
        <v>0.99903806547043572</v>
      </c>
      <c r="AC9" s="51">
        <f t="shared" si="0"/>
        <v>1.0042384357872765</v>
      </c>
      <c r="AD9" s="51">
        <f t="shared" si="0"/>
        <v>1.0060018006890239</v>
      </c>
      <c r="AE9" s="51">
        <f t="shared" si="0"/>
        <v>1.006856850754797</v>
      </c>
      <c r="AF9" s="51">
        <f t="shared" si="0"/>
        <v>1.006174474779808</v>
      </c>
      <c r="AG9" s="51">
        <f t="shared" si="0"/>
        <v>1.0061958194511458</v>
      </c>
      <c r="AH9" s="51">
        <f t="shared" si="0"/>
        <v>1.0052157121782097</v>
      </c>
      <c r="AI9" s="51">
        <f t="shared" si="0"/>
        <v>1.0023284538894353</v>
      </c>
      <c r="AJ9" s="51">
        <f t="shared" si="0"/>
        <v>1.0003587127617115</v>
      </c>
      <c r="AK9" s="51">
        <f t="shared" si="0"/>
        <v>0.99905583380953977</v>
      </c>
      <c r="AL9" s="51">
        <f t="shared" si="0"/>
        <v>1.0002694746436813</v>
      </c>
      <c r="AM9" s="51">
        <f t="shared" si="0"/>
        <v>1.0026787400673838</v>
      </c>
      <c r="AN9" s="51">
        <f t="shared" si="0"/>
        <v>1.0051978721967698</v>
      </c>
      <c r="AO9" s="51">
        <f t="shared" si="0"/>
        <v>1.0044440346296859</v>
      </c>
      <c r="AP9" s="51">
        <f t="shared" si="0"/>
        <v>1.0031763289499911</v>
      </c>
      <c r="AQ9" s="51">
        <f t="shared" si="0"/>
        <v>1.0043551901139136</v>
      </c>
      <c r="AR9" s="51">
        <f t="shared" si="0"/>
        <v>1.0050547668645027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714D4-68B8-4093-AEFD-083DA7E7ACA0}">
  <dimension ref="A1:AF57"/>
  <sheetViews>
    <sheetView workbookViewId="0">
      <selection activeCell="H15" sqref="H15"/>
    </sheetView>
    <sheetView workbookViewId="1"/>
  </sheetViews>
  <sheetFormatPr defaultRowHeight="14.5"/>
  <cols>
    <col min="1" max="1" width="13.54296875" customWidth="1"/>
  </cols>
  <sheetData>
    <row r="1" spans="1:32" ht="43.5">
      <c r="A1" s="35" t="s">
        <v>3350</v>
      </c>
      <c r="B1" s="58">
        <f>1-AF19/AE19</f>
        <v>0.18421052631578949</v>
      </c>
    </row>
    <row r="5" spans="1:32">
      <c r="A5" t="s">
        <v>3316</v>
      </c>
    </row>
    <row r="7" spans="1:32">
      <c r="A7" t="s">
        <v>3317</v>
      </c>
      <c r="B7">
        <v>1990</v>
      </c>
      <c r="C7">
        <v>1991</v>
      </c>
      <c r="D7">
        <v>1992</v>
      </c>
      <c r="E7">
        <v>1993</v>
      </c>
      <c r="F7">
        <v>1994</v>
      </c>
      <c r="G7">
        <v>1995</v>
      </c>
      <c r="H7">
        <v>1996</v>
      </c>
      <c r="I7">
        <v>1997</v>
      </c>
      <c r="J7">
        <v>1998</v>
      </c>
      <c r="K7">
        <v>1999</v>
      </c>
      <c r="L7">
        <v>2000</v>
      </c>
      <c r="M7">
        <v>2001</v>
      </c>
      <c r="N7">
        <v>2002</v>
      </c>
      <c r="O7">
        <v>2003</v>
      </c>
      <c r="P7">
        <v>2004</v>
      </c>
      <c r="Q7">
        <v>2005</v>
      </c>
      <c r="R7">
        <v>2006</v>
      </c>
      <c r="S7">
        <v>2007</v>
      </c>
      <c r="T7">
        <v>2008</v>
      </c>
      <c r="U7">
        <v>2009</v>
      </c>
      <c r="V7">
        <v>2010</v>
      </c>
      <c r="W7">
        <v>2011</v>
      </c>
      <c r="X7">
        <v>2012</v>
      </c>
      <c r="Y7">
        <v>2013</v>
      </c>
      <c r="Z7">
        <v>2014</v>
      </c>
      <c r="AA7">
        <v>2015</v>
      </c>
      <c r="AB7" t="s">
        <v>3318</v>
      </c>
      <c r="AC7" t="s">
        <v>3319</v>
      </c>
      <c r="AD7" t="s">
        <v>3320</v>
      </c>
      <c r="AE7" t="s">
        <v>3321</v>
      </c>
      <c r="AF7" t="s">
        <v>3322</v>
      </c>
    </row>
    <row r="8" spans="1:32">
      <c r="A8" t="s">
        <v>3323</v>
      </c>
      <c r="B8">
        <v>958.9</v>
      </c>
      <c r="C8">
        <v>944.6</v>
      </c>
      <c r="D8">
        <v>973.7</v>
      </c>
      <c r="E8">
        <v>987.2</v>
      </c>
      <c r="F8">
        <v>999.7</v>
      </c>
      <c r="G8">
        <v>1013.1</v>
      </c>
      <c r="H8">
        <v>1036.5</v>
      </c>
      <c r="I8">
        <v>1048.8</v>
      </c>
      <c r="J8">
        <v>1079.4000000000001</v>
      </c>
      <c r="K8">
        <v>1113</v>
      </c>
      <c r="L8">
        <v>1118.2</v>
      </c>
      <c r="M8">
        <v>1118.4000000000001</v>
      </c>
      <c r="N8">
        <v>1142.7</v>
      </c>
      <c r="O8">
        <v>1162.3</v>
      </c>
      <c r="P8">
        <v>1166.9000000000001</v>
      </c>
      <c r="Q8">
        <v>1150.0999999999999</v>
      </c>
      <c r="R8">
        <v>1142.8</v>
      </c>
      <c r="S8">
        <v>1135.5</v>
      </c>
      <c r="T8">
        <v>1071.7</v>
      </c>
      <c r="U8">
        <v>1071.4000000000001</v>
      </c>
      <c r="V8">
        <v>1059.3</v>
      </c>
      <c r="W8">
        <v>1035.7</v>
      </c>
      <c r="X8">
        <v>1030.4000000000001</v>
      </c>
      <c r="Y8">
        <v>1028</v>
      </c>
      <c r="Z8">
        <v>1066.5999999999999</v>
      </c>
      <c r="AA8">
        <v>1058.8</v>
      </c>
      <c r="AB8">
        <v>1084.4000000000001</v>
      </c>
      <c r="AC8">
        <v>1081.8</v>
      </c>
      <c r="AD8">
        <v>1097</v>
      </c>
      <c r="AE8">
        <v>1086.5</v>
      </c>
      <c r="AF8">
        <v>936.9</v>
      </c>
    </row>
    <row r="9" spans="1:32">
      <c r="A9" t="s">
        <v>3324</v>
      </c>
      <c r="B9">
        <v>604.29999999999995</v>
      </c>
      <c r="C9">
        <v>564.70000000000005</v>
      </c>
      <c r="D9">
        <v>571.9</v>
      </c>
      <c r="E9">
        <v>576.1</v>
      </c>
      <c r="F9">
        <v>580.79999999999995</v>
      </c>
      <c r="G9">
        <v>581.9</v>
      </c>
      <c r="H9">
        <v>591.79999999999995</v>
      </c>
      <c r="I9">
        <v>591.70000000000005</v>
      </c>
      <c r="J9">
        <v>611.6</v>
      </c>
      <c r="K9">
        <v>626.29999999999995</v>
      </c>
      <c r="L9">
        <v>628.4</v>
      </c>
      <c r="M9">
        <v>629.1</v>
      </c>
      <c r="N9">
        <v>642.29999999999995</v>
      </c>
      <c r="O9">
        <v>630.4</v>
      </c>
      <c r="P9">
        <v>621</v>
      </c>
      <c r="Q9">
        <v>637.1</v>
      </c>
      <c r="R9">
        <v>615.9</v>
      </c>
      <c r="S9">
        <v>769.3</v>
      </c>
      <c r="T9">
        <v>726.2</v>
      </c>
      <c r="U9">
        <v>724.1</v>
      </c>
      <c r="V9">
        <v>716.1</v>
      </c>
      <c r="W9">
        <v>710.7</v>
      </c>
      <c r="X9">
        <v>708.6</v>
      </c>
      <c r="Y9">
        <v>706.4</v>
      </c>
      <c r="Z9">
        <v>722.9</v>
      </c>
      <c r="AA9">
        <v>724.4</v>
      </c>
      <c r="AB9">
        <v>737.5</v>
      </c>
      <c r="AC9">
        <v>737.4</v>
      </c>
      <c r="AD9">
        <v>748.7</v>
      </c>
      <c r="AE9">
        <v>742.1</v>
      </c>
      <c r="AF9">
        <v>599.9</v>
      </c>
    </row>
    <row r="10" spans="1:32">
      <c r="A10" t="s">
        <v>3325</v>
      </c>
      <c r="B10">
        <v>300.60000000000002</v>
      </c>
      <c r="C10">
        <v>326.39999999999998</v>
      </c>
      <c r="D10">
        <v>349</v>
      </c>
      <c r="E10">
        <v>359.6</v>
      </c>
      <c r="F10">
        <v>367.2</v>
      </c>
      <c r="G10">
        <v>380</v>
      </c>
      <c r="H10">
        <v>394.2</v>
      </c>
      <c r="I10">
        <v>407.3</v>
      </c>
      <c r="J10">
        <v>417.5</v>
      </c>
      <c r="K10">
        <v>435.8</v>
      </c>
      <c r="L10">
        <v>437.9</v>
      </c>
      <c r="M10">
        <v>438.9</v>
      </c>
      <c r="N10">
        <v>449.6</v>
      </c>
      <c r="O10">
        <v>485.7</v>
      </c>
      <c r="P10">
        <v>499.8</v>
      </c>
      <c r="Q10">
        <v>463.5</v>
      </c>
      <c r="R10">
        <v>476.8</v>
      </c>
      <c r="S10">
        <v>303.3</v>
      </c>
      <c r="T10">
        <v>283.5</v>
      </c>
      <c r="U10">
        <v>288.8</v>
      </c>
      <c r="V10">
        <v>286.2</v>
      </c>
      <c r="W10">
        <v>271.89999999999998</v>
      </c>
      <c r="X10">
        <v>268.7</v>
      </c>
      <c r="Y10">
        <v>268.2</v>
      </c>
      <c r="Z10">
        <v>289.2</v>
      </c>
      <c r="AA10">
        <v>280.5</v>
      </c>
      <c r="AB10">
        <v>291.7</v>
      </c>
      <c r="AC10">
        <v>288.2</v>
      </c>
      <c r="AD10">
        <v>290.89999999999998</v>
      </c>
      <c r="AE10">
        <v>289</v>
      </c>
      <c r="AF10">
        <v>283.39999999999998</v>
      </c>
    </row>
    <row r="11" spans="1:32">
      <c r="A11" t="s">
        <v>3326</v>
      </c>
      <c r="B11">
        <v>37.700000000000003</v>
      </c>
      <c r="C11">
        <v>37.299999999999997</v>
      </c>
      <c r="D11">
        <v>36.5</v>
      </c>
      <c r="E11">
        <v>35.200000000000003</v>
      </c>
      <c r="F11">
        <v>35.299999999999997</v>
      </c>
      <c r="G11">
        <v>34.9</v>
      </c>
      <c r="H11">
        <v>34.1</v>
      </c>
      <c r="I11">
        <v>33.4</v>
      </c>
      <c r="J11">
        <v>33.9</v>
      </c>
      <c r="K11">
        <v>34.4</v>
      </c>
      <c r="L11">
        <v>35.299999999999997</v>
      </c>
      <c r="M11">
        <v>34.200000000000003</v>
      </c>
      <c r="N11">
        <v>34.6</v>
      </c>
      <c r="O11">
        <v>30.2</v>
      </c>
      <c r="P11">
        <v>30.2</v>
      </c>
      <c r="Q11">
        <v>33.799999999999997</v>
      </c>
      <c r="R11">
        <v>34.5</v>
      </c>
      <c r="S11">
        <v>44.8</v>
      </c>
      <c r="T11">
        <v>44.7</v>
      </c>
      <c r="U11">
        <v>41.4</v>
      </c>
      <c r="V11">
        <v>41.1</v>
      </c>
      <c r="W11">
        <v>37.700000000000003</v>
      </c>
      <c r="X11">
        <v>37.4</v>
      </c>
      <c r="Y11">
        <v>38.200000000000003</v>
      </c>
      <c r="Z11">
        <v>39.4</v>
      </c>
      <c r="AA11">
        <v>38.9</v>
      </c>
      <c r="AB11">
        <v>40</v>
      </c>
      <c r="AC11">
        <v>40.9</v>
      </c>
      <c r="AD11">
        <v>41.9</v>
      </c>
      <c r="AE11">
        <v>40.1</v>
      </c>
      <c r="AF11">
        <v>39.6</v>
      </c>
    </row>
    <row r="12" spans="1:32">
      <c r="A12" t="s">
        <v>223</v>
      </c>
      <c r="B12">
        <v>0.3</v>
      </c>
      <c r="C12">
        <v>0.3</v>
      </c>
      <c r="D12">
        <v>0.3</v>
      </c>
      <c r="E12">
        <v>0.3</v>
      </c>
      <c r="F12">
        <v>0.4</v>
      </c>
      <c r="G12">
        <v>0.4</v>
      </c>
      <c r="H12">
        <v>0.4</v>
      </c>
      <c r="I12">
        <v>0.4</v>
      </c>
      <c r="J12">
        <v>0.4</v>
      </c>
      <c r="K12">
        <v>0.4</v>
      </c>
      <c r="L12">
        <v>0.4</v>
      </c>
      <c r="M12">
        <v>0.3</v>
      </c>
      <c r="N12">
        <v>0.3</v>
      </c>
      <c r="O12">
        <v>0.3</v>
      </c>
      <c r="P12">
        <v>0.4</v>
      </c>
      <c r="Q12">
        <v>0.4</v>
      </c>
      <c r="R12">
        <v>0.4</v>
      </c>
      <c r="S12">
        <v>0.7</v>
      </c>
      <c r="T12">
        <v>0.7</v>
      </c>
      <c r="U12">
        <v>0.7</v>
      </c>
      <c r="V12">
        <v>0.7</v>
      </c>
      <c r="W12">
        <v>0.7</v>
      </c>
      <c r="X12">
        <v>0.8</v>
      </c>
      <c r="Y12">
        <v>0.8</v>
      </c>
      <c r="Z12">
        <v>0.9</v>
      </c>
      <c r="AA12">
        <v>0.9</v>
      </c>
      <c r="AB12">
        <v>0.9</v>
      </c>
      <c r="AC12">
        <v>0.9</v>
      </c>
      <c r="AD12">
        <v>1</v>
      </c>
      <c r="AE12">
        <v>1</v>
      </c>
      <c r="AF12">
        <v>0.8</v>
      </c>
    </row>
    <row r="13" spans="1:32">
      <c r="A13" t="s">
        <v>219</v>
      </c>
      <c r="B13">
        <v>1.7</v>
      </c>
      <c r="C13">
        <v>1.6</v>
      </c>
      <c r="D13">
        <v>1.7</v>
      </c>
      <c r="E13">
        <v>1.7</v>
      </c>
      <c r="F13">
        <v>1.8</v>
      </c>
      <c r="G13">
        <v>1.7</v>
      </c>
      <c r="H13">
        <v>1.7</v>
      </c>
      <c r="I13">
        <v>1.7</v>
      </c>
      <c r="J13">
        <v>1.8</v>
      </c>
      <c r="K13">
        <v>1.8</v>
      </c>
      <c r="L13">
        <v>1.8</v>
      </c>
      <c r="M13">
        <v>1.7</v>
      </c>
      <c r="N13">
        <v>1.6</v>
      </c>
      <c r="O13">
        <v>1.6</v>
      </c>
      <c r="P13">
        <v>1.7</v>
      </c>
      <c r="Q13">
        <v>1.6</v>
      </c>
      <c r="R13">
        <v>1.8</v>
      </c>
      <c r="S13">
        <v>4.0999999999999996</v>
      </c>
      <c r="T13">
        <v>4.2</v>
      </c>
      <c r="U13">
        <v>4</v>
      </c>
      <c r="V13">
        <v>3.5</v>
      </c>
      <c r="W13">
        <v>3.4</v>
      </c>
      <c r="X13">
        <v>3.9</v>
      </c>
      <c r="Y13">
        <v>3.7</v>
      </c>
      <c r="Z13">
        <v>3.7</v>
      </c>
      <c r="AA13">
        <v>3.6</v>
      </c>
      <c r="AB13">
        <v>3.8</v>
      </c>
      <c r="AC13">
        <v>3.7</v>
      </c>
      <c r="AD13">
        <v>3.8</v>
      </c>
      <c r="AE13">
        <v>3.6</v>
      </c>
      <c r="AF13">
        <v>3.2</v>
      </c>
    </row>
    <row r="14" spans="1:32">
      <c r="A14" t="s">
        <v>3327</v>
      </c>
      <c r="B14">
        <v>14.3</v>
      </c>
      <c r="C14">
        <v>14.3</v>
      </c>
      <c r="D14">
        <v>14.4</v>
      </c>
      <c r="E14">
        <v>14.2</v>
      </c>
      <c r="F14">
        <v>14.2</v>
      </c>
      <c r="G14">
        <v>14.2</v>
      </c>
      <c r="H14">
        <v>14.3</v>
      </c>
      <c r="I14">
        <v>14.3</v>
      </c>
      <c r="J14">
        <v>14.3</v>
      </c>
      <c r="K14">
        <v>14.3</v>
      </c>
      <c r="L14">
        <v>14.3</v>
      </c>
      <c r="M14">
        <v>14.2</v>
      </c>
      <c r="N14">
        <v>14.1</v>
      </c>
      <c r="O14">
        <v>14.2</v>
      </c>
      <c r="P14">
        <v>13.9</v>
      </c>
      <c r="Q14">
        <v>13.7</v>
      </c>
      <c r="R14">
        <v>13.5</v>
      </c>
      <c r="S14">
        <v>13.2</v>
      </c>
      <c r="T14">
        <v>12.4</v>
      </c>
      <c r="U14">
        <v>12.2</v>
      </c>
      <c r="V14">
        <v>11.6</v>
      </c>
      <c r="W14">
        <v>11.2</v>
      </c>
      <c r="X14">
        <v>11</v>
      </c>
      <c r="Y14">
        <v>10.7</v>
      </c>
      <c r="Z14">
        <v>10.5</v>
      </c>
      <c r="AA14">
        <v>10.5</v>
      </c>
      <c r="AB14">
        <v>10.6</v>
      </c>
      <c r="AC14">
        <v>10.6</v>
      </c>
      <c r="AD14">
        <v>10.7</v>
      </c>
      <c r="AE14">
        <v>10.7</v>
      </c>
      <c r="AF14">
        <v>9.9</v>
      </c>
    </row>
    <row r="15" spans="1:32">
      <c r="A15" t="s">
        <v>3328</v>
      </c>
      <c r="B15">
        <v>274.60000000000002</v>
      </c>
      <c r="C15">
        <v>266.2</v>
      </c>
      <c r="D15">
        <v>281.89999999999998</v>
      </c>
      <c r="E15">
        <v>298.5</v>
      </c>
      <c r="F15">
        <v>318.60000000000002</v>
      </c>
      <c r="G15">
        <v>333.5</v>
      </c>
      <c r="H15">
        <v>348.6</v>
      </c>
      <c r="I15">
        <v>364.4</v>
      </c>
      <c r="J15">
        <v>378.2</v>
      </c>
      <c r="K15">
        <v>396.8</v>
      </c>
      <c r="L15">
        <v>413.3</v>
      </c>
      <c r="M15">
        <v>409.8</v>
      </c>
      <c r="N15">
        <v>423.9</v>
      </c>
      <c r="O15">
        <v>434.3</v>
      </c>
      <c r="P15">
        <v>453.2</v>
      </c>
      <c r="Q15">
        <v>472.1</v>
      </c>
      <c r="R15">
        <v>482.9</v>
      </c>
      <c r="S15">
        <v>486.4</v>
      </c>
      <c r="T15">
        <v>462.5</v>
      </c>
      <c r="U15">
        <v>415.8</v>
      </c>
      <c r="V15">
        <v>434.7</v>
      </c>
      <c r="W15">
        <v>435.6</v>
      </c>
      <c r="X15">
        <v>433.2</v>
      </c>
      <c r="Y15">
        <v>435.5</v>
      </c>
      <c r="Z15">
        <v>450.5</v>
      </c>
      <c r="AA15">
        <v>464.8</v>
      </c>
      <c r="AB15">
        <v>461.1</v>
      </c>
      <c r="AC15">
        <v>474.9</v>
      </c>
      <c r="AD15">
        <v>486.6</v>
      </c>
      <c r="AE15">
        <v>484.1</v>
      </c>
      <c r="AF15">
        <v>455</v>
      </c>
    </row>
    <row r="16" spans="1:32">
      <c r="A16" t="s">
        <v>3324</v>
      </c>
      <c r="B16">
        <v>7.9</v>
      </c>
      <c r="C16">
        <v>7</v>
      </c>
      <c r="D16">
        <v>7.3</v>
      </c>
      <c r="E16">
        <v>8.3000000000000007</v>
      </c>
      <c r="F16">
        <v>8.5</v>
      </c>
      <c r="G16">
        <v>7.8</v>
      </c>
      <c r="H16">
        <v>6.7</v>
      </c>
      <c r="I16">
        <v>6.1</v>
      </c>
      <c r="J16">
        <v>5.6</v>
      </c>
      <c r="K16">
        <v>4.4000000000000004</v>
      </c>
      <c r="L16">
        <v>3.7</v>
      </c>
      <c r="M16">
        <v>3.7</v>
      </c>
      <c r="N16">
        <v>3.8</v>
      </c>
      <c r="O16">
        <v>4.3</v>
      </c>
      <c r="P16">
        <v>4.3</v>
      </c>
      <c r="Q16">
        <v>4.3</v>
      </c>
      <c r="R16">
        <v>4.2</v>
      </c>
      <c r="S16">
        <v>4.0999999999999996</v>
      </c>
      <c r="T16">
        <v>3.7</v>
      </c>
      <c r="U16">
        <v>3.6</v>
      </c>
      <c r="V16">
        <v>3.8</v>
      </c>
      <c r="W16">
        <v>4</v>
      </c>
      <c r="X16">
        <v>4.0999999999999996</v>
      </c>
      <c r="Y16">
        <v>4</v>
      </c>
      <c r="Z16">
        <v>4.0999999999999996</v>
      </c>
      <c r="AA16">
        <v>4.3</v>
      </c>
      <c r="AB16">
        <v>4.2</v>
      </c>
      <c r="AC16">
        <v>4.3</v>
      </c>
      <c r="AD16">
        <v>4.3</v>
      </c>
      <c r="AE16">
        <v>4.5</v>
      </c>
      <c r="AF16">
        <v>3.5</v>
      </c>
    </row>
    <row r="17" spans="1:32">
      <c r="A17" t="s">
        <v>3325</v>
      </c>
      <c r="B17">
        <v>11.5</v>
      </c>
      <c r="C17">
        <v>11.4</v>
      </c>
      <c r="D17">
        <v>12.6</v>
      </c>
      <c r="E17">
        <v>13.5</v>
      </c>
      <c r="F17">
        <v>14</v>
      </c>
      <c r="G17">
        <v>14.9</v>
      </c>
      <c r="H17">
        <v>15.7</v>
      </c>
      <c r="I17">
        <v>16.3</v>
      </c>
      <c r="J17">
        <v>17.3</v>
      </c>
      <c r="K17">
        <v>18.899999999999999</v>
      </c>
      <c r="L17">
        <v>20.3</v>
      </c>
      <c r="M17">
        <v>21</v>
      </c>
      <c r="N17">
        <v>22.1</v>
      </c>
      <c r="O17">
        <v>27.5</v>
      </c>
      <c r="P17">
        <v>29.3</v>
      </c>
      <c r="Q17">
        <v>26.1</v>
      </c>
      <c r="R17">
        <v>27</v>
      </c>
      <c r="S17">
        <v>13.7</v>
      </c>
      <c r="T17">
        <v>12.2</v>
      </c>
      <c r="U17">
        <v>12.1</v>
      </c>
      <c r="V17">
        <v>12.6</v>
      </c>
      <c r="W17">
        <v>12.9</v>
      </c>
      <c r="X17">
        <v>12.9</v>
      </c>
      <c r="Y17">
        <v>12.7</v>
      </c>
      <c r="Z17">
        <v>13.8</v>
      </c>
      <c r="AA17">
        <v>13.8</v>
      </c>
      <c r="AB17">
        <v>14</v>
      </c>
      <c r="AC17">
        <v>14</v>
      </c>
      <c r="AD17">
        <v>14.1</v>
      </c>
      <c r="AE17">
        <v>14.7</v>
      </c>
      <c r="AF17">
        <v>13.9</v>
      </c>
    </row>
    <row r="18" spans="1:32">
      <c r="A18" t="s">
        <v>3326</v>
      </c>
      <c r="B18">
        <v>190.5</v>
      </c>
      <c r="C18">
        <v>186.1</v>
      </c>
      <c r="D18">
        <v>197.2</v>
      </c>
      <c r="E18">
        <v>210.8</v>
      </c>
      <c r="F18">
        <v>226.7</v>
      </c>
      <c r="G18">
        <v>238.4</v>
      </c>
      <c r="H18">
        <v>251.2</v>
      </c>
      <c r="I18">
        <v>266</v>
      </c>
      <c r="J18">
        <v>278.5</v>
      </c>
      <c r="K18">
        <v>295.7</v>
      </c>
      <c r="L18">
        <v>312.89999999999998</v>
      </c>
      <c r="M18">
        <v>311.89999999999998</v>
      </c>
      <c r="N18">
        <v>325.3</v>
      </c>
      <c r="O18">
        <v>326.7</v>
      </c>
      <c r="P18">
        <v>338</v>
      </c>
      <c r="Q18">
        <v>364.2</v>
      </c>
      <c r="R18">
        <v>373.1</v>
      </c>
      <c r="S18">
        <v>386.4</v>
      </c>
      <c r="T18">
        <v>368</v>
      </c>
      <c r="U18">
        <v>330.8</v>
      </c>
      <c r="V18">
        <v>345.3</v>
      </c>
      <c r="W18">
        <v>342.5</v>
      </c>
      <c r="X18">
        <v>343.6</v>
      </c>
      <c r="Y18">
        <v>346.8</v>
      </c>
      <c r="Z18">
        <v>358.4</v>
      </c>
      <c r="AA18">
        <v>365.8</v>
      </c>
      <c r="AB18">
        <v>367.9</v>
      </c>
      <c r="AC18">
        <v>379.6</v>
      </c>
      <c r="AD18">
        <v>388.5</v>
      </c>
      <c r="AE18">
        <v>389.5</v>
      </c>
      <c r="AF18">
        <v>372.9</v>
      </c>
    </row>
    <row r="19" spans="1:32">
      <c r="A19" s="12" t="s">
        <v>223</v>
      </c>
      <c r="B19" s="12">
        <v>8</v>
      </c>
      <c r="C19" s="12">
        <v>7.4</v>
      </c>
      <c r="D19" s="12">
        <v>7.7</v>
      </c>
      <c r="E19" s="12">
        <v>8.4</v>
      </c>
      <c r="F19" s="12">
        <v>8.8000000000000007</v>
      </c>
      <c r="G19" s="12">
        <v>8.6999999999999993</v>
      </c>
      <c r="H19" s="12">
        <v>9.1</v>
      </c>
      <c r="I19" s="12">
        <v>9.1999999999999993</v>
      </c>
      <c r="J19" s="12">
        <v>9.5</v>
      </c>
      <c r="K19" s="12">
        <v>10.6</v>
      </c>
      <c r="L19" s="12">
        <v>10.3</v>
      </c>
      <c r="M19" s="12">
        <v>9.4</v>
      </c>
      <c r="N19" s="12">
        <v>8.9</v>
      </c>
      <c r="O19" s="12">
        <v>9.6</v>
      </c>
      <c r="P19" s="12">
        <v>13.6</v>
      </c>
      <c r="Q19" s="12">
        <v>10.7</v>
      </c>
      <c r="R19" s="12">
        <v>10.7</v>
      </c>
      <c r="S19" s="12">
        <v>15.7</v>
      </c>
      <c r="T19" s="12">
        <v>14.8</v>
      </c>
      <c r="U19" s="12">
        <v>13.6</v>
      </c>
      <c r="V19" s="12">
        <v>13.6</v>
      </c>
      <c r="W19" s="12">
        <v>14.4</v>
      </c>
      <c r="X19" s="12">
        <v>15.4</v>
      </c>
      <c r="Y19" s="12">
        <v>15.4</v>
      </c>
      <c r="Z19" s="12">
        <v>16.7</v>
      </c>
      <c r="AA19" s="12">
        <v>17</v>
      </c>
      <c r="AB19" s="12">
        <v>16.600000000000001</v>
      </c>
      <c r="AC19" s="12">
        <v>17.8</v>
      </c>
      <c r="AD19" s="12">
        <v>19</v>
      </c>
      <c r="AE19" s="12">
        <v>19</v>
      </c>
      <c r="AF19" s="12">
        <v>15.5</v>
      </c>
    </row>
    <row r="20" spans="1:32">
      <c r="A20" t="s">
        <v>258</v>
      </c>
      <c r="B20">
        <v>35.5</v>
      </c>
      <c r="C20">
        <v>33.4</v>
      </c>
      <c r="D20">
        <v>34.4</v>
      </c>
      <c r="E20">
        <v>35.299999999999997</v>
      </c>
      <c r="F20">
        <v>38.1</v>
      </c>
      <c r="G20">
        <v>39.6</v>
      </c>
      <c r="H20">
        <v>40.299999999999997</v>
      </c>
      <c r="I20">
        <v>40.5</v>
      </c>
      <c r="J20">
        <v>40.799999999999997</v>
      </c>
      <c r="K20">
        <v>42.3</v>
      </c>
      <c r="L20">
        <v>42.6</v>
      </c>
      <c r="M20">
        <v>42.6</v>
      </c>
      <c r="N20">
        <v>42.3</v>
      </c>
      <c r="O20">
        <v>43.3</v>
      </c>
      <c r="P20">
        <v>45.7</v>
      </c>
      <c r="Q20">
        <v>46.1</v>
      </c>
      <c r="R20">
        <v>48.2</v>
      </c>
      <c r="S20">
        <v>46.7</v>
      </c>
      <c r="T20">
        <v>43.4</v>
      </c>
      <c r="U20">
        <v>36.1</v>
      </c>
      <c r="V20">
        <v>38.9</v>
      </c>
      <c r="W20">
        <v>40.200000000000003</v>
      </c>
      <c r="X20">
        <v>39.4</v>
      </c>
      <c r="Y20">
        <v>39.799999999999997</v>
      </c>
      <c r="Z20">
        <v>41.6</v>
      </c>
      <c r="AA20">
        <v>39.700000000000003</v>
      </c>
      <c r="AB20">
        <v>36.1</v>
      </c>
      <c r="AC20">
        <v>37.4</v>
      </c>
      <c r="AD20">
        <v>38.5</v>
      </c>
      <c r="AE20">
        <v>36</v>
      </c>
      <c r="AF20">
        <v>31</v>
      </c>
    </row>
    <row r="21" spans="1:32">
      <c r="A21" t="s">
        <v>3327</v>
      </c>
      <c r="B21">
        <v>2.7</v>
      </c>
      <c r="C21">
        <v>2.7</v>
      </c>
      <c r="D21">
        <v>2.7</v>
      </c>
      <c r="E21">
        <v>2.8</v>
      </c>
      <c r="F21">
        <v>2.8</v>
      </c>
      <c r="G21">
        <v>2.8</v>
      </c>
      <c r="H21">
        <v>2.8</v>
      </c>
      <c r="I21">
        <v>2.8</v>
      </c>
      <c r="J21">
        <v>2.8</v>
      </c>
      <c r="K21">
        <v>2.8</v>
      </c>
      <c r="L21">
        <v>2.8</v>
      </c>
      <c r="M21">
        <v>2.8</v>
      </c>
      <c r="N21">
        <v>2.8</v>
      </c>
      <c r="O21">
        <v>2.8</v>
      </c>
      <c r="P21">
        <v>2.8</v>
      </c>
      <c r="Q21">
        <v>2.9</v>
      </c>
      <c r="R21">
        <v>2.8</v>
      </c>
      <c r="S21">
        <v>2.8</v>
      </c>
      <c r="T21">
        <v>2.8</v>
      </c>
      <c r="U21">
        <v>2.8</v>
      </c>
      <c r="V21">
        <v>2.7</v>
      </c>
      <c r="W21">
        <v>2.6</v>
      </c>
      <c r="X21">
        <v>2.6</v>
      </c>
      <c r="Y21">
        <v>2.5</v>
      </c>
      <c r="Z21">
        <v>2.5</v>
      </c>
      <c r="AA21">
        <v>2.6</v>
      </c>
      <c r="AB21">
        <v>2.7</v>
      </c>
      <c r="AC21">
        <v>2.8</v>
      </c>
      <c r="AD21">
        <v>2.8</v>
      </c>
      <c r="AE21">
        <v>2.9</v>
      </c>
      <c r="AF21">
        <v>2.6</v>
      </c>
    </row>
    <row r="22" spans="1:32">
      <c r="A22" t="s">
        <v>3329</v>
      </c>
      <c r="B22">
        <v>6.8</v>
      </c>
      <c r="C22">
        <v>7.2</v>
      </c>
      <c r="D22">
        <v>9.1999999999999993</v>
      </c>
      <c r="E22">
        <v>8.5</v>
      </c>
      <c r="F22">
        <v>10.7</v>
      </c>
      <c r="G22">
        <v>11.9</v>
      </c>
      <c r="H22">
        <v>14.3</v>
      </c>
      <c r="I22">
        <v>14.4</v>
      </c>
      <c r="J22">
        <v>12.1</v>
      </c>
      <c r="K22">
        <v>13.6</v>
      </c>
      <c r="L22">
        <v>14.2</v>
      </c>
      <c r="M22">
        <v>13</v>
      </c>
      <c r="N22">
        <v>12.6</v>
      </c>
      <c r="O22">
        <v>12.4</v>
      </c>
      <c r="P22">
        <v>8.6</v>
      </c>
      <c r="Q22">
        <v>8.4</v>
      </c>
      <c r="R22">
        <v>8</v>
      </c>
      <c r="S22">
        <v>8.6999999999999993</v>
      </c>
      <c r="T22">
        <v>8.6</v>
      </c>
      <c r="U22">
        <v>8.6</v>
      </c>
      <c r="V22">
        <v>8.3000000000000007</v>
      </c>
      <c r="W22">
        <v>11</v>
      </c>
      <c r="X22">
        <v>8.5</v>
      </c>
      <c r="Y22">
        <v>8.6</v>
      </c>
      <c r="Z22">
        <v>7.4</v>
      </c>
      <c r="AA22">
        <v>13.1</v>
      </c>
      <c r="AB22">
        <v>10.9</v>
      </c>
      <c r="AC22">
        <v>10</v>
      </c>
      <c r="AD22">
        <v>9.3000000000000007</v>
      </c>
      <c r="AE22">
        <v>7.5</v>
      </c>
      <c r="AF22">
        <v>7.6</v>
      </c>
    </row>
    <row r="23" spans="1:32">
      <c r="A23" t="s">
        <v>3330</v>
      </c>
      <c r="B23">
        <v>11.7</v>
      </c>
      <c r="C23">
        <v>11</v>
      </c>
      <c r="D23">
        <v>10.8</v>
      </c>
      <c r="E23">
        <v>10.8</v>
      </c>
      <c r="F23">
        <v>9</v>
      </c>
      <c r="G23">
        <v>9.3000000000000007</v>
      </c>
      <c r="H23">
        <v>8.4</v>
      </c>
      <c r="I23">
        <v>9.3000000000000007</v>
      </c>
      <c r="J23">
        <v>11.7</v>
      </c>
      <c r="K23">
        <v>8.4</v>
      </c>
      <c r="L23">
        <v>6.4</v>
      </c>
      <c r="M23">
        <v>5.4</v>
      </c>
      <c r="N23">
        <v>6.2</v>
      </c>
      <c r="O23">
        <v>7.8</v>
      </c>
      <c r="P23">
        <v>10.7</v>
      </c>
      <c r="Q23">
        <v>9.5</v>
      </c>
      <c r="R23">
        <v>8.9</v>
      </c>
      <c r="S23">
        <v>8.3000000000000007</v>
      </c>
      <c r="T23">
        <v>9.1</v>
      </c>
      <c r="U23">
        <v>8.1999999999999993</v>
      </c>
      <c r="V23">
        <v>9.5</v>
      </c>
      <c r="W23">
        <v>8</v>
      </c>
      <c r="X23">
        <v>6.8</v>
      </c>
      <c r="Y23">
        <v>5.6</v>
      </c>
      <c r="Z23">
        <v>6.1</v>
      </c>
      <c r="AA23">
        <v>8.4</v>
      </c>
      <c r="AB23">
        <v>8.6999999999999993</v>
      </c>
      <c r="AC23">
        <v>9</v>
      </c>
      <c r="AD23">
        <v>10</v>
      </c>
      <c r="AE23">
        <v>10.1</v>
      </c>
      <c r="AF23">
        <v>7.8</v>
      </c>
    </row>
    <row r="24" spans="1:32">
      <c r="A24" t="s">
        <v>3331</v>
      </c>
      <c r="B24">
        <v>222.3</v>
      </c>
      <c r="C24">
        <v>215.2</v>
      </c>
      <c r="D24">
        <v>213.4</v>
      </c>
      <c r="E24">
        <v>215.1</v>
      </c>
      <c r="F24">
        <v>223.9</v>
      </c>
      <c r="G24">
        <v>222.1</v>
      </c>
      <c r="H24">
        <v>235.6</v>
      </c>
      <c r="I24">
        <v>238.9</v>
      </c>
      <c r="J24">
        <v>242.4</v>
      </c>
      <c r="K24">
        <v>250</v>
      </c>
      <c r="L24">
        <v>257</v>
      </c>
      <c r="M24">
        <v>246.1</v>
      </c>
      <c r="N24">
        <v>239.9</v>
      </c>
      <c r="O24">
        <v>234.5</v>
      </c>
      <c r="P24">
        <v>242.9</v>
      </c>
      <c r="Q24">
        <v>249.5</v>
      </c>
      <c r="R24">
        <v>242.6</v>
      </c>
      <c r="S24">
        <v>241</v>
      </c>
      <c r="T24">
        <v>229.2</v>
      </c>
      <c r="U24">
        <v>206.9</v>
      </c>
      <c r="V24">
        <v>212.5</v>
      </c>
      <c r="W24">
        <v>211.4</v>
      </c>
      <c r="X24">
        <v>207.9</v>
      </c>
      <c r="Y24">
        <v>212.8</v>
      </c>
      <c r="Z24">
        <v>218</v>
      </c>
      <c r="AA24">
        <v>229.5</v>
      </c>
      <c r="AB24">
        <v>240.1</v>
      </c>
      <c r="AC24">
        <v>249.4</v>
      </c>
      <c r="AD24">
        <v>253.1</v>
      </c>
      <c r="AE24">
        <v>258.5</v>
      </c>
      <c r="AF24">
        <v>160.4</v>
      </c>
    </row>
    <row r="25" spans="1:32">
      <c r="A25" t="s">
        <v>3332</v>
      </c>
      <c r="B25">
        <v>109.9</v>
      </c>
      <c r="C25">
        <v>103.3</v>
      </c>
      <c r="D25">
        <v>105.5</v>
      </c>
      <c r="E25">
        <v>108.7</v>
      </c>
      <c r="F25">
        <v>113.5</v>
      </c>
      <c r="G25">
        <v>115.2</v>
      </c>
      <c r="H25">
        <v>118.6</v>
      </c>
      <c r="I25">
        <v>122.9</v>
      </c>
      <c r="J25">
        <v>119.7</v>
      </c>
      <c r="K25">
        <v>130.30000000000001</v>
      </c>
      <c r="L25">
        <v>139.30000000000001</v>
      </c>
      <c r="M25">
        <v>124.6</v>
      </c>
      <c r="N25">
        <v>121.3</v>
      </c>
      <c r="O25">
        <v>122.9</v>
      </c>
      <c r="P25">
        <v>124.8</v>
      </c>
      <c r="Q25">
        <v>132.69999999999999</v>
      </c>
      <c r="R25">
        <v>137</v>
      </c>
      <c r="S25">
        <v>139.69999999999999</v>
      </c>
      <c r="T25">
        <v>127.3</v>
      </c>
      <c r="U25">
        <v>119.5</v>
      </c>
      <c r="V25">
        <v>113.3</v>
      </c>
      <c r="W25">
        <v>114.6</v>
      </c>
      <c r="X25">
        <v>113.3</v>
      </c>
      <c r="Y25">
        <v>114.3</v>
      </c>
      <c r="Z25">
        <v>115.2</v>
      </c>
      <c r="AA25">
        <v>119</v>
      </c>
      <c r="AB25">
        <v>120.4</v>
      </c>
      <c r="AC25">
        <v>128</v>
      </c>
      <c r="AD25">
        <v>129.6</v>
      </c>
      <c r="AE25">
        <v>134.19999999999999</v>
      </c>
      <c r="AF25">
        <v>91.3</v>
      </c>
    </row>
    <row r="26" spans="1:32">
      <c r="A26" t="s">
        <v>3333</v>
      </c>
      <c r="B26">
        <v>35.700000000000003</v>
      </c>
      <c r="C26">
        <v>34.9</v>
      </c>
      <c r="D26">
        <v>28.5</v>
      </c>
      <c r="E26">
        <v>27.8</v>
      </c>
      <c r="F26">
        <v>25.2</v>
      </c>
      <c r="G26">
        <v>24.8</v>
      </c>
      <c r="H26">
        <v>24.9</v>
      </c>
      <c r="I26">
        <v>22.9</v>
      </c>
      <c r="J26">
        <v>23.2</v>
      </c>
      <c r="K26">
        <v>22.5</v>
      </c>
      <c r="L26">
        <v>23.1</v>
      </c>
      <c r="M26">
        <v>24.8</v>
      </c>
      <c r="N26">
        <v>22.1</v>
      </c>
      <c r="O26">
        <v>22.5</v>
      </c>
      <c r="P26">
        <v>23</v>
      </c>
      <c r="Q26">
        <v>19.8</v>
      </c>
      <c r="R26">
        <v>18.2</v>
      </c>
      <c r="S26">
        <v>18.2</v>
      </c>
      <c r="T26">
        <v>17.899999999999999</v>
      </c>
      <c r="U26">
        <v>15.7</v>
      </c>
      <c r="V26">
        <v>13.9</v>
      </c>
      <c r="W26">
        <v>11.8</v>
      </c>
      <c r="X26">
        <v>12.3</v>
      </c>
      <c r="Y26">
        <v>11.2</v>
      </c>
      <c r="Z26">
        <v>14.3</v>
      </c>
      <c r="AA26">
        <v>13.8</v>
      </c>
      <c r="AB26">
        <v>12.5</v>
      </c>
      <c r="AC26">
        <v>12.5</v>
      </c>
      <c r="AD26">
        <v>12.1</v>
      </c>
      <c r="AE26">
        <v>12.1</v>
      </c>
      <c r="AF26">
        <v>10.7</v>
      </c>
    </row>
    <row r="27" spans="1:32">
      <c r="A27" t="s">
        <v>3334</v>
      </c>
      <c r="B27">
        <v>38.5</v>
      </c>
      <c r="C27">
        <v>30.5</v>
      </c>
      <c r="D27">
        <v>32.5</v>
      </c>
      <c r="E27">
        <v>31.5</v>
      </c>
      <c r="F27">
        <v>36.6</v>
      </c>
      <c r="G27">
        <v>32.1</v>
      </c>
      <c r="H27">
        <v>40.9</v>
      </c>
      <c r="I27">
        <v>38.6</v>
      </c>
      <c r="J27">
        <v>45.4</v>
      </c>
      <c r="K27">
        <v>39.5</v>
      </c>
      <c r="L27">
        <v>32.5</v>
      </c>
      <c r="M27">
        <v>40.200000000000003</v>
      </c>
      <c r="N27">
        <v>41.7</v>
      </c>
      <c r="O27">
        <v>33.799999999999997</v>
      </c>
      <c r="P27">
        <v>38.700000000000003</v>
      </c>
      <c r="Q27">
        <v>36.799999999999997</v>
      </c>
      <c r="R27">
        <v>27</v>
      </c>
      <c r="S27">
        <v>21.5</v>
      </c>
      <c r="T27">
        <v>27.8</v>
      </c>
      <c r="U27">
        <v>18.8</v>
      </c>
      <c r="V27">
        <v>24.2</v>
      </c>
      <c r="W27">
        <v>20.100000000000001</v>
      </c>
      <c r="X27">
        <v>17.7</v>
      </c>
      <c r="Y27">
        <v>21.5</v>
      </c>
      <c r="Z27">
        <v>18.8</v>
      </c>
      <c r="AA27">
        <v>24.7</v>
      </c>
      <c r="AB27">
        <v>33</v>
      </c>
      <c r="AC27">
        <v>31.2</v>
      </c>
      <c r="AD27">
        <v>30.6</v>
      </c>
      <c r="AE27">
        <v>31.4</v>
      </c>
      <c r="AF27">
        <v>18.600000000000001</v>
      </c>
    </row>
    <row r="28" spans="1:32">
      <c r="A28" t="s">
        <v>3330</v>
      </c>
      <c r="B28">
        <v>38.200000000000003</v>
      </c>
      <c r="C28">
        <v>46.5</v>
      </c>
      <c r="D28">
        <v>46.9</v>
      </c>
      <c r="E28">
        <v>47</v>
      </c>
      <c r="F28">
        <v>48.5</v>
      </c>
      <c r="G28">
        <v>50</v>
      </c>
      <c r="H28">
        <v>51.1</v>
      </c>
      <c r="I28">
        <v>54.6</v>
      </c>
      <c r="J28">
        <v>54.2</v>
      </c>
      <c r="K28">
        <v>57.7</v>
      </c>
      <c r="L28">
        <v>62.1</v>
      </c>
      <c r="M28">
        <v>56.5</v>
      </c>
      <c r="N28">
        <v>54.7</v>
      </c>
      <c r="O28">
        <v>55.3</v>
      </c>
      <c r="P28">
        <v>56.3</v>
      </c>
      <c r="Q28">
        <v>60.2</v>
      </c>
      <c r="R28">
        <v>60.4</v>
      </c>
      <c r="S28">
        <v>61.6</v>
      </c>
      <c r="T28">
        <v>56.2</v>
      </c>
      <c r="U28">
        <v>52.9</v>
      </c>
      <c r="V28">
        <v>61</v>
      </c>
      <c r="W28">
        <v>64.900000000000006</v>
      </c>
      <c r="X28">
        <v>64.599999999999994</v>
      </c>
      <c r="Y28">
        <v>65.7</v>
      </c>
      <c r="Z28">
        <v>69.7</v>
      </c>
      <c r="AA28">
        <v>72</v>
      </c>
      <c r="AB28">
        <v>74.099999999999994</v>
      </c>
      <c r="AC28">
        <v>77.8</v>
      </c>
      <c r="AD28">
        <v>80.900000000000006</v>
      </c>
      <c r="AE28">
        <v>80.8</v>
      </c>
      <c r="AF28">
        <v>39.799999999999997</v>
      </c>
    </row>
    <row r="29" spans="1:32">
      <c r="A29" t="s">
        <v>3335</v>
      </c>
      <c r="B29">
        <v>30</v>
      </c>
      <c r="C29">
        <v>38.299999999999997</v>
      </c>
      <c r="D29">
        <v>40.200000000000003</v>
      </c>
      <c r="E29">
        <v>40.5</v>
      </c>
      <c r="F29">
        <v>42.6</v>
      </c>
      <c r="G29">
        <v>44.4</v>
      </c>
      <c r="H29">
        <v>45.8</v>
      </c>
      <c r="I29">
        <v>49.7</v>
      </c>
      <c r="J29">
        <v>49.2</v>
      </c>
      <c r="K29">
        <v>52.8</v>
      </c>
      <c r="L29">
        <v>57.4</v>
      </c>
      <c r="M29">
        <v>51.3</v>
      </c>
      <c r="N29">
        <v>49.9</v>
      </c>
      <c r="O29">
        <v>50.6</v>
      </c>
      <c r="P29">
        <v>51.4</v>
      </c>
      <c r="Q29">
        <v>55.6</v>
      </c>
      <c r="R29">
        <v>56.4</v>
      </c>
      <c r="S29">
        <v>57.5</v>
      </c>
      <c r="T29">
        <v>52.4</v>
      </c>
      <c r="U29">
        <v>49.2</v>
      </c>
      <c r="V29">
        <v>57.4</v>
      </c>
      <c r="W29">
        <v>61.7</v>
      </c>
      <c r="X29">
        <v>61.4</v>
      </c>
      <c r="Y29">
        <v>62.8</v>
      </c>
      <c r="Z29">
        <v>66.3</v>
      </c>
      <c r="AA29">
        <v>68.599999999999994</v>
      </c>
      <c r="AB29">
        <v>70.8</v>
      </c>
      <c r="AC29">
        <v>74.5</v>
      </c>
      <c r="AD29">
        <v>77.7</v>
      </c>
      <c r="AE29">
        <v>77.599999999999994</v>
      </c>
      <c r="AF29">
        <v>36.700000000000003</v>
      </c>
    </row>
    <row r="30" spans="1:32">
      <c r="A30" t="s">
        <v>289</v>
      </c>
      <c r="B30">
        <v>3.1</v>
      </c>
      <c r="C30">
        <v>2.9</v>
      </c>
      <c r="D30">
        <v>2.8</v>
      </c>
      <c r="E30">
        <v>2.7</v>
      </c>
      <c r="F30">
        <v>2.6</v>
      </c>
      <c r="G30">
        <v>2.7</v>
      </c>
      <c r="H30">
        <v>2.6</v>
      </c>
      <c r="I30">
        <v>2.7</v>
      </c>
      <c r="J30">
        <v>2.5</v>
      </c>
      <c r="K30">
        <v>2.7</v>
      </c>
      <c r="L30">
        <v>2.5</v>
      </c>
      <c r="M30">
        <v>2.4</v>
      </c>
      <c r="N30">
        <v>2.2999999999999998</v>
      </c>
      <c r="O30">
        <v>2.1</v>
      </c>
      <c r="P30">
        <v>2.2000000000000002</v>
      </c>
      <c r="Q30">
        <v>2.4</v>
      </c>
      <c r="R30">
        <v>2.2999999999999998</v>
      </c>
      <c r="S30">
        <v>2.2000000000000002</v>
      </c>
      <c r="T30">
        <v>2</v>
      </c>
      <c r="U30">
        <v>1.8</v>
      </c>
      <c r="V30">
        <v>1.9</v>
      </c>
      <c r="W30">
        <v>1.9</v>
      </c>
      <c r="X30">
        <v>1.7</v>
      </c>
      <c r="Y30">
        <v>1.5</v>
      </c>
      <c r="Z30">
        <v>1.5</v>
      </c>
      <c r="AA30">
        <v>1.5</v>
      </c>
      <c r="AB30">
        <v>1.4</v>
      </c>
      <c r="AC30">
        <v>1.4</v>
      </c>
      <c r="AD30">
        <v>1.5</v>
      </c>
      <c r="AE30">
        <v>1.6</v>
      </c>
      <c r="AF30">
        <v>1.4</v>
      </c>
    </row>
    <row r="31" spans="1:32">
      <c r="A31" t="s">
        <v>3334</v>
      </c>
      <c r="B31">
        <v>3.1</v>
      </c>
      <c r="C31">
        <v>2.9</v>
      </c>
      <c r="D31">
        <v>2.8</v>
      </c>
      <c r="E31">
        <v>2.7</v>
      </c>
      <c r="F31">
        <v>2.6</v>
      </c>
      <c r="G31">
        <v>2.7</v>
      </c>
      <c r="H31">
        <v>2.6</v>
      </c>
      <c r="I31">
        <v>2.7</v>
      </c>
      <c r="J31">
        <v>2.5</v>
      </c>
      <c r="K31">
        <v>2.7</v>
      </c>
      <c r="L31">
        <v>2.5</v>
      </c>
      <c r="M31">
        <v>2.4</v>
      </c>
      <c r="N31">
        <v>2.2999999999999998</v>
      </c>
      <c r="O31">
        <v>2.1</v>
      </c>
      <c r="P31">
        <v>2.2000000000000002</v>
      </c>
      <c r="Q31">
        <v>2.4</v>
      </c>
      <c r="R31">
        <v>2.2999999999999998</v>
      </c>
      <c r="S31">
        <v>2.2000000000000002</v>
      </c>
      <c r="T31">
        <v>2</v>
      </c>
      <c r="U31">
        <v>1.8</v>
      </c>
      <c r="V31">
        <v>1.9</v>
      </c>
      <c r="W31">
        <v>1.9</v>
      </c>
      <c r="X31">
        <v>1.7</v>
      </c>
      <c r="Y31">
        <v>1.5</v>
      </c>
      <c r="Z31">
        <v>1.5</v>
      </c>
      <c r="AA31">
        <v>1.5</v>
      </c>
      <c r="AB31">
        <v>1.4</v>
      </c>
      <c r="AC31">
        <v>1.4</v>
      </c>
      <c r="AD31">
        <v>1.5</v>
      </c>
      <c r="AE31">
        <v>1.6</v>
      </c>
      <c r="AF31">
        <v>1.4</v>
      </c>
    </row>
    <row r="32" spans="1:32">
      <c r="A32" t="s">
        <v>275</v>
      </c>
      <c r="B32">
        <v>76.3</v>
      </c>
      <c r="C32">
        <v>77</v>
      </c>
      <c r="D32">
        <v>80.3</v>
      </c>
      <c r="E32">
        <v>67.7</v>
      </c>
      <c r="F32">
        <v>66.3</v>
      </c>
      <c r="G32">
        <v>68.400000000000006</v>
      </c>
      <c r="H32">
        <v>63.9</v>
      </c>
      <c r="I32">
        <v>53.4</v>
      </c>
      <c r="J32">
        <v>50.6</v>
      </c>
      <c r="K32">
        <v>50</v>
      </c>
      <c r="L32">
        <v>66.599999999999994</v>
      </c>
      <c r="M32">
        <v>44</v>
      </c>
      <c r="N32">
        <v>50.8</v>
      </c>
      <c r="O32">
        <v>42.9</v>
      </c>
      <c r="P32">
        <v>55.5</v>
      </c>
      <c r="Q32">
        <v>62.9</v>
      </c>
      <c r="R32">
        <v>68</v>
      </c>
      <c r="S32">
        <v>74.599999999999994</v>
      </c>
      <c r="T32">
        <v>69.5</v>
      </c>
      <c r="U32">
        <v>59.4</v>
      </c>
      <c r="V32">
        <v>67</v>
      </c>
      <c r="W32">
        <v>58.3</v>
      </c>
      <c r="X32">
        <v>50.4</v>
      </c>
      <c r="Y32">
        <v>43.6</v>
      </c>
      <c r="Z32">
        <v>33.5</v>
      </c>
      <c r="AA32">
        <v>34.799999999999997</v>
      </c>
      <c r="AB32">
        <v>46.8</v>
      </c>
      <c r="AC32">
        <v>49.9</v>
      </c>
      <c r="AD32">
        <v>45.4</v>
      </c>
      <c r="AE32">
        <v>39.700000000000003</v>
      </c>
      <c r="AF32">
        <v>29.6</v>
      </c>
    </row>
    <row r="33" spans="1:32">
      <c r="A33" t="s">
        <v>3329</v>
      </c>
      <c r="B33">
        <v>22.6</v>
      </c>
      <c r="C33">
        <v>16.899999999999999</v>
      </c>
      <c r="D33">
        <v>30</v>
      </c>
      <c r="E33">
        <v>27.6</v>
      </c>
      <c r="F33">
        <v>26.9</v>
      </c>
      <c r="G33">
        <v>29.1</v>
      </c>
      <c r="H33">
        <v>23.6</v>
      </c>
      <c r="I33">
        <v>10.3</v>
      </c>
      <c r="J33">
        <v>5.9</v>
      </c>
      <c r="K33">
        <v>13.2</v>
      </c>
      <c r="L33">
        <v>33.299999999999997</v>
      </c>
      <c r="M33">
        <v>12</v>
      </c>
      <c r="N33">
        <v>17.100000000000001</v>
      </c>
      <c r="O33">
        <v>7.4</v>
      </c>
      <c r="P33">
        <v>14</v>
      </c>
      <c r="Q33">
        <v>19.3</v>
      </c>
      <c r="R33">
        <v>23</v>
      </c>
      <c r="S33">
        <v>29</v>
      </c>
      <c r="T33">
        <v>20.399999999999999</v>
      </c>
      <c r="U33">
        <v>13.9</v>
      </c>
      <c r="V33">
        <v>20.399999999999999</v>
      </c>
      <c r="W33">
        <v>19.399999999999999</v>
      </c>
      <c r="X33">
        <v>15.8</v>
      </c>
      <c r="Y33">
        <v>15.1</v>
      </c>
      <c r="Z33">
        <v>5.8</v>
      </c>
      <c r="AA33">
        <v>4.2</v>
      </c>
      <c r="AB33">
        <v>12.9</v>
      </c>
      <c r="AC33">
        <v>16.5</v>
      </c>
      <c r="AD33">
        <v>14</v>
      </c>
      <c r="AE33">
        <v>14.5</v>
      </c>
      <c r="AF33">
        <v>7.5</v>
      </c>
    </row>
    <row r="34" spans="1:32">
      <c r="A34" t="s">
        <v>3330</v>
      </c>
      <c r="B34">
        <v>53.7</v>
      </c>
      <c r="C34">
        <v>60.2</v>
      </c>
      <c r="D34">
        <v>50.3</v>
      </c>
      <c r="E34">
        <v>40.1</v>
      </c>
      <c r="F34">
        <v>39.4</v>
      </c>
      <c r="G34">
        <v>39.299999999999997</v>
      </c>
      <c r="H34">
        <v>40.299999999999997</v>
      </c>
      <c r="I34">
        <v>43.2</v>
      </c>
      <c r="J34">
        <v>44.7</v>
      </c>
      <c r="K34">
        <v>36.799999999999997</v>
      </c>
      <c r="L34">
        <v>33.299999999999997</v>
      </c>
      <c r="M34">
        <v>32</v>
      </c>
      <c r="N34">
        <v>33.700000000000003</v>
      </c>
      <c r="O34">
        <v>35.4</v>
      </c>
      <c r="P34">
        <v>41.5</v>
      </c>
      <c r="Q34">
        <v>43.6</v>
      </c>
      <c r="R34">
        <v>45</v>
      </c>
      <c r="S34">
        <v>45.6</v>
      </c>
      <c r="T34">
        <v>49.2</v>
      </c>
      <c r="U34">
        <v>45.4</v>
      </c>
      <c r="V34">
        <v>46.5</v>
      </c>
      <c r="W34">
        <v>38.9</v>
      </c>
      <c r="X34">
        <v>34.5</v>
      </c>
      <c r="Y34">
        <v>28.5</v>
      </c>
      <c r="Z34">
        <v>27.7</v>
      </c>
      <c r="AA34">
        <v>30.6</v>
      </c>
      <c r="AB34">
        <v>33.799999999999997</v>
      </c>
      <c r="AC34">
        <v>33.4</v>
      </c>
      <c r="AD34">
        <v>31.4</v>
      </c>
      <c r="AE34">
        <v>25.2</v>
      </c>
      <c r="AF34">
        <v>22.1</v>
      </c>
    </row>
    <row r="35" spans="1:32">
      <c r="A35" t="s">
        <v>3336</v>
      </c>
      <c r="B35">
        <v>36</v>
      </c>
      <c r="C35">
        <v>32.9</v>
      </c>
      <c r="D35">
        <v>32.200000000000003</v>
      </c>
      <c r="E35">
        <v>34.200000000000003</v>
      </c>
      <c r="F35">
        <v>37.6</v>
      </c>
      <c r="G35">
        <v>38.4</v>
      </c>
      <c r="H35">
        <v>39.1</v>
      </c>
      <c r="I35">
        <v>41.4</v>
      </c>
      <c r="J35">
        <v>35.299999999999997</v>
      </c>
      <c r="K35">
        <v>35.799999999999997</v>
      </c>
      <c r="L35">
        <v>35.700000000000003</v>
      </c>
      <c r="M35">
        <v>34.9</v>
      </c>
      <c r="N35">
        <v>37.1</v>
      </c>
      <c r="O35">
        <v>33.299999999999997</v>
      </c>
      <c r="P35">
        <v>31.9</v>
      </c>
      <c r="Q35">
        <v>33.1</v>
      </c>
      <c r="R35">
        <v>33.1</v>
      </c>
      <c r="S35">
        <v>35.200000000000003</v>
      </c>
      <c r="T35">
        <v>36.700000000000003</v>
      </c>
      <c r="U35">
        <v>37.9</v>
      </c>
      <c r="V35">
        <v>38.200000000000003</v>
      </c>
      <c r="W35">
        <v>38.9</v>
      </c>
      <c r="X35">
        <v>41.4</v>
      </c>
      <c r="Y35">
        <v>47</v>
      </c>
      <c r="Z35">
        <v>40.200000000000003</v>
      </c>
      <c r="AA35">
        <v>39.4</v>
      </c>
      <c r="AB35">
        <v>40.1</v>
      </c>
      <c r="AC35">
        <v>42.3</v>
      </c>
      <c r="AD35">
        <v>50.9</v>
      </c>
      <c r="AE35">
        <v>58.9</v>
      </c>
      <c r="AF35">
        <v>58.1</v>
      </c>
    </row>
    <row r="36" spans="1:32">
      <c r="A36" t="s">
        <v>3324</v>
      </c>
      <c r="B36" t="s">
        <v>3337</v>
      </c>
      <c r="C36" t="s">
        <v>3337</v>
      </c>
      <c r="D36" t="s">
        <v>3337</v>
      </c>
      <c r="E36" t="s">
        <v>3337</v>
      </c>
      <c r="F36" t="s">
        <v>3337</v>
      </c>
      <c r="G36" t="s">
        <v>3337</v>
      </c>
      <c r="H36" t="s">
        <v>3337</v>
      </c>
      <c r="I36" t="s">
        <v>3337</v>
      </c>
      <c r="J36" t="s">
        <v>3337</v>
      </c>
      <c r="K36" t="s">
        <v>3337</v>
      </c>
      <c r="L36" t="s">
        <v>3337</v>
      </c>
      <c r="M36" t="s">
        <v>3337</v>
      </c>
      <c r="N36" t="s">
        <v>3337</v>
      </c>
      <c r="O36" t="s">
        <v>3337</v>
      </c>
      <c r="P36" t="s">
        <v>3337</v>
      </c>
      <c r="Q36" t="s">
        <v>3338</v>
      </c>
      <c r="R36" t="s">
        <v>3338</v>
      </c>
      <c r="S36" t="s">
        <v>3338</v>
      </c>
      <c r="T36" t="s">
        <v>3338</v>
      </c>
      <c r="U36" t="s">
        <v>3338</v>
      </c>
      <c r="V36" t="s">
        <v>3338</v>
      </c>
      <c r="W36" t="s">
        <v>3338</v>
      </c>
      <c r="X36" t="s">
        <v>3338</v>
      </c>
      <c r="Y36" t="s">
        <v>3338</v>
      </c>
      <c r="Z36" t="s">
        <v>3338</v>
      </c>
      <c r="AA36" t="s">
        <v>3338</v>
      </c>
      <c r="AB36" t="s">
        <v>3337</v>
      </c>
      <c r="AC36" t="s">
        <v>3337</v>
      </c>
      <c r="AD36" t="s">
        <v>3337</v>
      </c>
      <c r="AE36" t="s">
        <v>3337</v>
      </c>
      <c r="AF36" t="s">
        <v>3337</v>
      </c>
    </row>
    <row r="37" spans="1:32">
      <c r="A37" t="s">
        <v>3325</v>
      </c>
      <c r="B37" t="s">
        <v>3337</v>
      </c>
      <c r="C37" t="s">
        <v>3337</v>
      </c>
      <c r="D37" t="s">
        <v>3337</v>
      </c>
      <c r="E37" t="s">
        <v>3337</v>
      </c>
      <c r="F37" t="s">
        <v>3337</v>
      </c>
      <c r="G37" t="s">
        <v>3337</v>
      </c>
      <c r="H37" t="s">
        <v>3337</v>
      </c>
      <c r="I37" t="s">
        <v>3337</v>
      </c>
      <c r="J37" t="s">
        <v>3337</v>
      </c>
      <c r="K37" t="s">
        <v>3337</v>
      </c>
      <c r="L37" t="s">
        <v>3337</v>
      </c>
      <c r="M37" t="s">
        <v>3337</v>
      </c>
      <c r="N37" t="s">
        <v>3337</v>
      </c>
      <c r="O37">
        <v>0.1</v>
      </c>
      <c r="P37" t="s">
        <v>3337</v>
      </c>
      <c r="Q37" t="s">
        <v>3338</v>
      </c>
      <c r="R37" t="s">
        <v>3338</v>
      </c>
      <c r="S37" t="s">
        <v>3338</v>
      </c>
      <c r="T37" t="s">
        <v>3338</v>
      </c>
      <c r="U37" t="s">
        <v>3338</v>
      </c>
      <c r="V37" t="s">
        <v>3338</v>
      </c>
      <c r="W37" t="s">
        <v>3338</v>
      </c>
      <c r="X37" t="s">
        <v>3338</v>
      </c>
      <c r="Y37" t="s">
        <v>3338</v>
      </c>
      <c r="Z37" t="s">
        <v>3338</v>
      </c>
      <c r="AA37" t="s">
        <v>3338</v>
      </c>
      <c r="AB37" t="s">
        <v>3337</v>
      </c>
      <c r="AC37" t="s">
        <v>3337</v>
      </c>
      <c r="AD37" t="s">
        <v>3337</v>
      </c>
      <c r="AE37" t="s">
        <v>3337</v>
      </c>
      <c r="AF37" t="s">
        <v>3337</v>
      </c>
    </row>
    <row r="38" spans="1:32">
      <c r="A38" t="s">
        <v>3339</v>
      </c>
      <c r="B38" t="s">
        <v>3337</v>
      </c>
      <c r="C38" t="s">
        <v>3337</v>
      </c>
      <c r="D38" t="s">
        <v>3337</v>
      </c>
      <c r="E38" t="s">
        <v>3337</v>
      </c>
      <c r="F38" t="s">
        <v>3337</v>
      </c>
      <c r="G38" t="s">
        <v>3337</v>
      </c>
      <c r="H38" t="s">
        <v>3337</v>
      </c>
      <c r="I38" t="s">
        <v>3337</v>
      </c>
      <c r="J38" t="s">
        <v>3337</v>
      </c>
      <c r="K38" t="s">
        <v>3337</v>
      </c>
      <c r="L38" t="s">
        <v>3337</v>
      </c>
      <c r="M38" t="s">
        <v>3337</v>
      </c>
      <c r="N38" t="s">
        <v>3337</v>
      </c>
      <c r="O38" t="s">
        <v>3337</v>
      </c>
      <c r="P38" t="s">
        <v>3337</v>
      </c>
      <c r="Q38" t="s">
        <v>3338</v>
      </c>
      <c r="R38" t="s">
        <v>3338</v>
      </c>
      <c r="S38" t="s">
        <v>3338</v>
      </c>
      <c r="T38" t="s">
        <v>3338</v>
      </c>
      <c r="U38" t="s">
        <v>3338</v>
      </c>
      <c r="V38" t="s">
        <v>3338</v>
      </c>
      <c r="W38" t="s">
        <v>3338</v>
      </c>
      <c r="X38" t="s">
        <v>3338</v>
      </c>
      <c r="Y38" t="s">
        <v>3338</v>
      </c>
      <c r="Z38" t="s">
        <v>3338</v>
      </c>
      <c r="AA38" t="s">
        <v>3338</v>
      </c>
      <c r="AB38" t="s">
        <v>3337</v>
      </c>
      <c r="AC38" t="s">
        <v>3337</v>
      </c>
      <c r="AD38" t="s">
        <v>3337</v>
      </c>
      <c r="AE38" t="s">
        <v>3337</v>
      </c>
      <c r="AF38" t="s">
        <v>3337</v>
      </c>
    </row>
    <row r="39" spans="1:32">
      <c r="A39" t="s">
        <v>223</v>
      </c>
      <c r="B39" t="s">
        <v>3337</v>
      </c>
      <c r="C39" t="s">
        <v>3337</v>
      </c>
      <c r="D39" t="s">
        <v>3337</v>
      </c>
      <c r="E39" t="s">
        <v>3337</v>
      </c>
      <c r="F39" t="s">
        <v>3337</v>
      </c>
      <c r="G39" t="s">
        <v>3337</v>
      </c>
      <c r="H39" t="s">
        <v>3337</v>
      </c>
      <c r="I39" t="s">
        <v>3337</v>
      </c>
      <c r="J39" t="s">
        <v>3337</v>
      </c>
      <c r="K39">
        <v>0.1</v>
      </c>
      <c r="L39">
        <v>0.2</v>
      </c>
      <c r="M39">
        <v>0.3</v>
      </c>
      <c r="N39">
        <v>0.3</v>
      </c>
      <c r="O39">
        <v>0.4</v>
      </c>
      <c r="P39">
        <v>0.6</v>
      </c>
      <c r="Q39">
        <v>0.6</v>
      </c>
      <c r="R39">
        <v>0.7</v>
      </c>
      <c r="S39">
        <v>0.7</v>
      </c>
      <c r="T39">
        <v>0.8</v>
      </c>
      <c r="U39">
        <v>0.8</v>
      </c>
      <c r="V39">
        <v>0.8</v>
      </c>
      <c r="W39">
        <v>0.8</v>
      </c>
      <c r="X39">
        <v>0.8</v>
      </c>
      <c r="Y39">
        <v>0.8</v>
      </c>
      <c r="Z39">
        <v>0.8</v>
      </c>
      <c r="AA39">
        <v>0.9</v>
      </c>
      <c r="AB39">
        <v>0.8</v>
      </c>
      <c r="AC39">
        <v>0.9</v>
      </c>
      <c r="AD39">
        <v>0.9</v>
      </c>
      <c r="AE39">
        <v>1</v>
      </c>
      <c r="AF39">
        <v>0.9</v>
      </c>
    </row>
    <row r="40" spans="1:32">
      <c r="A40" t="s">
        <v>3340</v>
      </c>
      <c r="B40">
        <v>36</v>
      </c>
      <c r="C40">
        <v>32.9</v>
      </c>
      <c r="D40">
        <v>32.200000000000003</v>
      </c>
      <c r="E40">
        <v>34.200000000000003</v>
      </c>
      <c r="F40">
        <v>37.6</v>
      </c>
      <c r="G40">
        <v>38.4</v>
      </c>
      <c r="H40">
        <v>39.1</v>
      </c>
      <c r="I40">
        <v>41.4</v>
      </c>
      <c r="J40">
        <v>35.200000000000003</v>
      </c>
      <c r="K40">
        <v>35.700000000000003</v>
      </c>
      <c r="L40">
        <v>35.5</v>
      </c>
      <c r="M40">
        <v>34.6</v>
      </c>
      <c r="N40">
        <v>36.700000000000003</v>
      </c>
      <c r="O40">
        <v>32.799999999999997</v>
      </c>
      <c r="P40">
        <v>31.3</v>
      </c>
      <c r="Q40">
        <v>32.4</v>
      </c>
      <c r="R40">
        <v>32.4</v>
      </c>
      <c r="S40">
        <v>34.4</v>
      </c>
      <c r="T40">
        <v>35.9</v>
      </c>
      <c r="U40">
        <v>37.1</v>
      </c>
      <c r="V40">
        <v>37.299999999999997</v>
      </c>
      <c r="W40">
        <v>38.1</v>
      </c>
      <c r="X40">
        <v>40.6</v>
      </c>
      <c r="Y40">
        <v>46.2</v>
      </c>
      <c r="Z40">
        <v>39.4</v>
      </c>
      <c r="AA40">
        <v>38.5</v>
      </c>
      <c r="AB40">
        <v>39.200000000000003</v>
      </c>
      <c r="AC40">
        <v>41.3</v>
      </c>
      <c r="AD40">
        <v>49.9</v>
      </c>
      <c r="AE40">
        <v>57.9</v>
      </c>
      <c r="AF40">
        <v>57.1</v>
      </c>
    </row>
    <row r="41" spans="1:32">
      <c r="A41" t="s">
        <v>3341</v>
      </c>
      <c r="B41">
        <v>1.4</v>
      </c>
      <c r="C41">
        <v>1.3</v>
      </c>
      <c r="D41">
        <v>1.2</v>
      </c>
      <c r="E41">
        <v>1.3</v>
      </c>
      <c r="F41">
        <v>2.1</v>
      </c>
      <c r="G41">
        <v>1.1000000000000001</v>
      </c>
      <c r="H41">
        <v>1</v>
      </c>
      <c r="I41">
        <v>0.9</v>
      </c>
      <c r="J41">
        <v>1.1000000000000001</v>
      </c>
      <c r="K41">
        <v>0.9</v>
      </c>
      <c r="L41">
        <v>0.7</v>
      </c>
      <c r="M41">
        <v>0.9</v>
      </c>
      <c r="N41">
        <v>0.9</v>
      </c>
      <c r="O41">
        <v>1.1000000000000001</v>
      </c>
      <c r="P41">
        <v>1.2</v>
      </c>
      <c r="Q41">
        <v>1.8</v>
      </c>
      <c r="R41">
        <v>1.7</v>
      </c>
      <c r="S41">
        <v>1.4</v>
      </c>
      <c r="T41">
        <v>2.5</v>
      </c>
      <c r="U41">
        <v>1.8</v>
      </c>
      <c r="V41">
        <v>0.5</v>
      </c>
      <c r="W41">
        <v>0.5</v>
      </c>
      <c r="X41">
        <v>0.4</v>
      </c>
      <c r="Y41">
        <v>0.4</v>
      </c>
      <c r="Z41">
        <v>0.4</v>
      </c>
      <c r="AA41">
        <v>0.5</v>
      </c>
      <c r="AB41">
        <v>0.5</v>
      </c>
      <c r="AC41">
        <v>0.4</v>
      </c>
      <c r="AD41">
        <v>0.4</v>
      </c>
      <c r="AE41">
        <v>0.4</v>
      </c>
      <c r="AF41">
        <v>0.4</v>
      </c>
    </row>
    <row r="42" spans="1:32">
      <c r="A42" t="s">
        <v>3324</v>
      </c>
      <c r="B42" t="s">
        <v>3337</v>
      </c>
      <c r="C42" t="s">
        <v>3337</v>
      </c>
      <c r="D42" t="s">
        <v>3337</v>
      </c>
      <c r="E42" t="s">
        <v>3337</v>
      </c>
      <c r="F42" t="s">
        <v>3337</v>
      </c>
      <c r="G42" t="s">
        <v>3337</v>
      </c>
      <c r="H42" t="s">
        <v>3337</v>
      </c>
      <c r="I42" t="s">
        <v>3337</v>
      </c>
      <c r="J42" t="s">
        <v>3337</v>
      </c>
      <c r="K42" t="s">
        <v>3337</v>
      </c>
      <c r="L42" t="s">
        <v>3337</v>
      </c>
      <c r="M42" t="s">
        <v>3337</v>
      </c>
      <c r="N42" t="s">
        <v>3337</v>
      </c>
      <c r="O42" t="s">
        <v>3337</v>
      </c>
      <c r="P42" t="s">
        <v>3337</v>
      </c>
      <c r="Q42" t="s">
        <v>3337</v>
      </c>
      <c r="R42" t="s">
        <v>3337</v>
      </c>
      <c r="S42" t="s">
        <v>3337</v>
      </c>
      <c r="T42" t="s">
        <v>3337</v>
      </c>
      <c r="U42" t="s">
        <v>3337</v>
      </c>
      <c r="V42" t="s">
        <v>3337</v>
      </c>
      <c r="W42" t="s">
        <v>3337</v>
      </c>
      <c r="X42" t="s">
        <v>3337</v>
      </c>
      <c r="Y42" t="s">
        <v>3337</v>
      </c>
      <c r="Z42" t="s">
        <v>3337</v>
      </c>
      <c r="AA42" t="s">
        <v>3337</v>
      </c>
      <c r="AB42" t="s">
        <v>3337</v>
      </c>
      <c r="AC42" t="s">
        <v>3337</v>
      </c>
      <c r="AD42" t="s">
        <v>3337</v>
      </c>
      <c r="AE42" t="s">
        <v>3337</v>
      </c>
      <c r="AF42" t="s">
        <v>3337</v>
      </c>
    </row>
    <row r="43" spans="1:32">
      <c r="A43" t="s">
        <v>3325</v>
      </c>
      <c r="B43">
        <v>0.2</v>
      </c>
      <c r="C43">
        <v>0.2</v>
      </c>
      <c r="D43">
        <v>0.2</v>
      </c>
      <c r="E43">
        <v>0.2</v>
      </c>
      <c r="F43">
        <v>0.3</v>
      </c>
      <c r="G43">
        <v>0.2</v>
      </c>
      <c r="H43">
        <v>0.1</v>
      </c>
      <c r="I43">
        <v>0.1</v>
      </c>
      <c r="J43">
        <v>0.2</v>
      </c>
      <c r="K43">
        <v>0.1</v>
      </c>
      <c r="L43">
        <v>0.1</v>
      </c>
      <c r="M43">
        <v>0.1</v>
      </c>
      <c r="N43">
        <v>0.1</v>
      </c>
      <c r="O43">
        <v>0.2</v>
      </c>
      <c r="P43">
        <v>0.2</v>
      </c>
      <c r="Q43">
        <v>0.3</v>
      </c>
      <c r="R43">
        <v>0.4</v>
      </c>
      <c r="S43">
        <v>0.3</v>
      </c>
      <c r="T43">
        <v>0.5</v>
      </c>
      <c r="U43">
        <v>0.4</v>
      </c>
      <c r="V43">
        <v>0.1</v>
      </c>
      <c r="W43">
        <v>0.1</v>
      </c>
      <c r="X43">
        <v>0</v>
      </c>
      <c r="Y43">
        <v>0</v>
      </c>
      <c r="Z43">
        <v>0.1</v>
      </c>
      <c r="AA43">
        <v>0.1</v>
      </c>
      <c r="AB43">
        <v>0.1</v>
      </c>
      <c r="AC43">
        <v>0.1</v>
      </c>
      <c r="AD43">
        <v>0.1</v>
      </c>
      <c r="AE43">
        <v>0.1</v>
      </c>
      <c r="AF43">
        <v>0.1</v>
      </c>
    </row>
    <row r="44" spans="1:32">
      <c r="A44" t="s">
        <v>3326</v>
      </c>
      <c r="B44">
        <v>1.1000000000000001</v>
      </c>
      <c r="C44">
        <v>1.1000000000000001</v>
      </c>
      <c r="D44">
        <v>1</v>
      </c>
      <c r="E44">
        <v>1</v>
      </c>
      <c r="F44">
        <v>1.7</v>
      </c>
      <c r="G44">
        <v>0.9</v>
      </c>
      <c r="H44">
        <v>0.8</v>
      </c>
      <c r="I44">
        <v>0.7</v>
      </c>
      <c r="J44">
        <v>0.9</v>
      </c>
      <c r="K44">
        <v>0.7</v>
      </c>
      <c r="L44">
        <v>0.6</v>
      </c>
      <c r="M44">
        <v>0.7</v>
      </c>
      <c r="N44">
        <v>0.7</v>
      </c>
      <c r="O44">
        <v>0.9</v>
      </c>
      <c r="P44">
        <v>0.9</v>
      </c>
      <c r="Q44">
        <v>1.3</v>
      </c>
      <c r="R44">
        <v>1.1000000000000001</v>
      </c>
      <c r="S44">
        <v>0.8</v>
      </c>
      <c r="T44">
        <v>1.5</v>
      </c>
      <c r="U44">
        <v>1</v>
      </c>
      <c r="V44">
        <v>0.3</v>
      </c>
      <c r="W44">
        <v>0.3</v>
      </c>
      <c r="X44">
        <v>0.3</v>
      </c>
      <c r="Y44">
        <v>0.3</v>
      </c>
      <c r="Z44">
        <v>0.3</v>
      </c>
      <c r="AA44">
        <v>0.3</v>
      </c>
      <c r="AB44">
        <v>0.3</v>
      </c>
      <c r="AC44">
        <v>0.3</v>
      </c>
      <c r="AD44">
        <v>0.3</v>
      </c>
      <c r="AE44">
        <v>0.3</v>
      </c>
      <c r="AF44">
        <v>0.3</v>
      </c>
    </row>
    <row r="45" spans="1:32">
      <c r="A45" t="s">
        <v>223</v>
      </c>
      <c r="B45">
        <v>0.1</v>
      </c>
      <c r="C45">
        <v>0.1</v>
      </c>
      <c r="D45">
        <v>0.1</v>
      </c>
      <c r="E45">
        <v>0.1</v>
      </c>
      <c r="F45">
        <v>0.1</v>
      </c>
      <c r="G45">
        <v>0.1</v>
      </c>
      <c r="H45">
        <v>0.1</v>
      </c>
      <c r="I45">
        <v>0.1</v>
      </c>
      <c r="J45">
        <v>0.1</v>
      </c>
      <c r="K45">
        <v>0.1</v>
      </c>
      <c r="L45">
        <v>0</v>
      </c>
      <c r="M45">
        <v>0.1</v>
      </c>
      <c r="N45">
        <v>0.1</v>
      </c>
      <c r="O45">
        <v>0.1</v>
      </c>
      <c r="P45">
        <v>0.1</v>
      </c>
      <c r="Q45">
        <v>0.1</v>
      </c>
      <c r="R45">
        <v>0.2</v>
      </c>
      <c r="S45">
        <v>0.2</v>
      </c>
      <c r="T45">
        <v>0.5</v>
      </c>
      <c r="U45">
        <v>0.3</v>
      </c>
      <c r="V45">
        <v>0.1</v>
      </c>
      <c r="W45">
        <v>0.1</v>
      </c>
      <c r="X45">
        <v>0.1</v>
      </c>
      <c r="Y45">
        <v>0.1</v>
      </c>
      <c r="Z45">
        <v>0.1</v>
      </c>
      <c r="AA45">
        <v>0</v>
      </c>
      <c r="AB45">
        <v>0.1</v>
      </c>
      <c r="AC45">
        <v>0.1</v>
      </c>
      <c r="AD45">
        <v>0.1</v>
      </c>
      <c r="AE45">
        <v>0.1</v>
      </c>
      <c r="AF45">
        <v>0.1</v>
      </c>
    </row>
    <row r="46" spans="1:32">
      <c r="A46" t="s">
        <v>3342</v>
      </c>
      <c r="B46">
        <v>3</v>
      </c>
      <c r="C46">
        <v>3</v>
      </c>
      <c r="D46">
        <v>3</v>
      </c>
      <c r="E46">
        <v>3</v>
      </c>
      <c r="F46">
        <v>3.1</v>
      </c>
      <c r="G46">
        <v>3.1</v>
      </c>
      <c r="H46">
        <v>3.1</v>
      </c>
      <c r="I46">
        <v>3.1</v>
      </c>
      <c r="J46">
        <v>3.2</v>
      </c>
      <c r="K46">
        <v>3.2</v>
      </c>
      <c r="L46">
        <v>3.4</v>
      </c>
      <c r="M46">
        <v>3.6</v>
      </c>
      <c r="N46">
        <v>3.5</v>
      </c>
      <c r="O46">
        <v>4.3</v>
      </c>
      <c r="P46">
        <v>4.5</v>
      </c>
      <c r="Q46">
        <v>4.7</v>
      </c>
      <c r="R46">
        <v>4.5</v>
      </c>
      <c r="S46">
        <v>5.0999999999999996</v>
      </c>
      <c r="T46">
        <v>4.7</v>
      </c>
      <c r="U46">
        <v>4.5</v>
      </c>
      <c r="V46">
        <v>4.5</v>
      </c>
      <c r="W46">
        <v>4.3</v>
      </c>
      <c r="X46">
        <v>4</v>
      </c>
      <c r="Y46">
        <v>4.3</v>
      </c>
      <c r="Z46">
        <v>4.4000000000000004</v>
      </c>
      <c r="AA46">
        <v>4.3</v>
      </c>
      <c r="AB46">
        <v>4.2</v>
      </c>
      <c r="AC46">
        <v>4.3</v>
      </c>
      <c r="AD46">
        <v>4.7</v>
      </c>
      <c r="AE46">
        <v>4.7</v>
      </c>
      <c r="AF46">
        <v>4.7</v>
      </c>
    </row>
    <row r="47" spans="1:32">
      <c r="A47" t="s">
        <v>3324</v>
      </c>
      <c r="B47" t="s">
        <v>3337</v>
      </c>
      <c r="C47" t="s">
        <v>3338</v>
      </c>
      <c r="D47" t="s">
        <v>3338</v>
      </c>
      <c r="E47" t="s">
        <v>3338</v>
      </c>
      <c r="F47" t="s">
        <v>3338</v>
      </c>
      <c r="G47" t="s">
        <v>3338</v>
      </c>
      <c r="H47" t="s">
        <v>3338</v>
      </c>
      <c r="I47" t="s">
        <v>3338</v>
      </c>
      <c r="J47" t="s">
        <v>3338</v>
      </c>
      <c r="K47" t="s">
        <v>3338</v>
      </c>
      <c r="L47" t="s">
        <v>3338</v>
      </c>
      <c r="M47" t="s">
        <v>3338</v>
      </c>
      <c r="N47" t="s">
        <v>3338</v>
      </c>
      <c r="O47" t="s">
        <v>3338</v>
      </c>
      <c r="P47" t="s">
        <v>3338</v>
      </c>
      <c r="Q47" t="s">
        <v>3337</v>
      </c>
      <c r="R47" t="s">
        <v>3337</v>
      </c>
      <c r="S47" t="s">
        <v>3337</v>
      </c>
      <c r="T47" t="s">
        <v>3337</v>
      </c>
      <c r="U47" t="s">
        <v>3337</v>
      </c>
      <c r="V47" t="s">
        <v>3337</v>
      </c>
      <c r="W47">
        <v>0</v>
      </c>
      <c r="X47">
        <v>0.1</v>
      </c>
      <c r="Y47">
        <v>0.2</v>
      </c>
      <c r="Z47">
        <v>0.4</v>
      </c>
      <c r="AA47">
        <v>0.5</v>
      </c>
      <c r="AB47">
        <v>0.6</v>
      </c>
      <c r="AC47">
        <v>0.8</v>
      </c>
      <c r="AD47">
        <v>1.2</v>
      </c>
      <c r="AE47">
        <v>1.4</v>
      </c>
      <c r="AF47">
        <v>1.6</v>
      </c>
    </row>
    <row r="48" spans="1:32">
      <c r="A48" t="s">
        <v>3325</v>
      </c>
      <c r="B48" t="s">
        <v>3337</v>
      </c>
      <c r="C48" t="s">
        <v>3338</v>
      </c>
      <c r="D48" t="s">
        <v>3338</v>
      </c>
      <c r="E48" t="s">
        <v>3338</v>
      </c>
      <c r="F48" t="s">
        <v>3338</v>
      </c>
      <c r="G48" t="s">
        <v>3338</v>
      </c>
      <c r="H48" t="s">
        <v>3338</v>
      </c>
      <c r="I48" t="s">
        <v>3338</v>
      </c>
      <c r="J48" t="s">
        <v>3338</v>
      </c>
      <c r="K48" t="s">
        <v>3338</v>
      </c>
      <c r="L48" t="s">
        <v>3338</v>
      </c>
      <c r="M48" t="s">
        <v>3338</v>
      </c>
      <c r="N48" t="s">
        <v>3338</v>
      </c>
      <c r="O48" t="s">
        <v>3338</v>
      </c>
      <c r="P48" t="s">
        <v>3338</v>
      </c>
      <c r="Q48" t="s">
        <v>3337</v>
      </c>
      <c r="R48" t="s">
        <v>3337</v>
      </c>
      <c r="S48" t="s">
        <v>3337</v>
      </c>
      <c r="T48" t="s">
        <v>3337</v>
      </c>
      <c r="U48" t="s">
        <v>3337</v>
      </c>
      <c r="V48" t="s">
        <v>3337</v>
      </c>
      <c r="W48" t="s">
        <v>3337</v>
      </c>
      <c r="X48" t="s">
        <v>3337</v>
      </c>
      <c r="Y48" t="s">
        <v>3337</v>
      </c>
      <c r="Z48" t="s">
        <v>3337</v>
      </c>
      <c r="AA48" t="s">
        <v>3337</v>
      </c>
      <c r="AB48">
        <v>0.1</v>
      </c>
      <c r="AC48">
        <v>0.1</v>
      </c>
      <c r="AD48">
        <v>0.2</v>
      </c>
      <c r="AE48">
        <v>0.2</v>
      </c>
      <c r="AF48">
        <v>0.4</v>
      </c>
    </row>
    <row r="49" spans="1:32">
      <c r="A49" t="s">
        <v>223</v>
      </c>
      <c r="B49" t="s">
        <v>3337</v>
      </c>
      <c r="C49" t="s">
        <v>3338</v>
      </c>
      <c r="D49" t="s">
        <v>3338</v>
      </c>
      <c r="E49" t="s">
        <v>3338</v>
      </c>
      <c r="F49" t="s">
        <v>3338</v>
      </c>
      <c r="G49" t="s">
        <v>3338</v>
      </c>
      <c r="H49" t="s">
        <v>3338</v>
      </c>
      <c r="I49" t="s">
        <v>3338</v>
      </c>
      <c r="J49" t="s">
        <v>3338</v>
      </c>
      <c r="K49" t="s">
        <v>3338</v>
      </c>
      <c r="L49" t="s">
        <v>3338</v>
      </c>
      <c r="M49" t="s">
        <v>3338</v>
      </c>
      <c r="N49" t="s">
        <v>3338</v>
      </c>
      <c r="O49" t="s">
        <v>3338</v>
      </c>
      <c r="P49" t="s">
        <v>3338</v>
      </c>
      <c r="Q49" t="s">
        <v>3337</v>
      </c>
      <c r="R49" t="s">
        <v>3337</v>
      </c>
      <c r="S49" t="s">
        <v>3337</v>
      </c>
      <c r="T49" t="s">
        <v>3337</v>
      </c>
      <c r="U49" t="s">
        <v>3337</v>
      </c>
      <c r="V49" t="s">
        <v>3337</v>
      </c>
      <c r="W49" t="s">
        <v>3337</v>
      </c>
      <c r="X49" t="s">
        <v>3337</v>
      </c>
      <c r="Y49" t="s">
        <v>3337</v>
      </c>
      <c r="Z49" t="s">
        <v>3337</v>
      </c>
      <c r="AA49" t="s">
        <v>3337</v>
      </c>
      <c r="AB49" t="s">
        <v>3337</v>
      </c>
      <c r="AC49" t="s">
        <v>3337</v>
      </c>
      <c r="AD49" t="s">
        <v>3337</v>
      </c>
      <c r="AE49" t="s">
        <v>3337</v>
      </c>
      <c r="AF49" t="s">
        <v>3337</v>
      </c>
    </row>
    <row r="50" spans="1:32">
      <c r="A50" t="s">
        <v>258</v>
      </c>
      <c r="B50">
        <v>3</v>
      </c>
      <c r="C50">
        <v>3</v>
      </c>
      <c r="D50">
        <v>3</v>
      </c>
      <c r="E50">
        <v>3</v>
      </c>
      <c r="F50">
        <v>3.1</v>
      </c>
      <c r="G50">
        <v>3.1</v>
      </c>
      <c r="H50">
        <v>3.1</v>
      </c>
      <c r="I50">
        <v>3.1</v>
      </c>
      <c r="J50">
        <v>3.2</v>
      </c>
      <c r="K50">
        <v>3.2</v>
      </c>
      <c r="L50">
        <v>3.4</v>
      </c>
      <c r="M50">
        <v>3.6</v>
      </c>
      <c r="N50">
        <v>3.5</v>
      </c>
      <c r="O50">
        <v>4.3</v>
      </c>
      <c r="P50">
        <v>4.5</v>
      </c>
      <c r="Q50">
        <v>4.7</v>
      </c>
      <c r="R50">
        <v>4.5</v>
      </c>
      <c r="S50">
        <v>5.0999999999999996</v>
      </c>
      <c r="T50">
        <v>4.7</v>
      </c>
      <c r="U50">
        <v>4.5</v>
      </c>
      <c r="V50">
        <v>4.5</v>
      </c>
      <c r="W50">
        <v>4.3</v>
      </c>
      <c r="X50">
        <v>3.9</v>
      </c>
      <c r="Y50">
        <v>4</v>
      </c>
      <c r="Z50">
        <v>4</v>
      </c>
      <c r="AA50">
        <v>3.7</v>
      </c>
      <c r="AB50">
        <v>3.5</v>
      </c>
      <c r="AC50">
        <v>3.4</v>
      </c>
      <c r="AD50">
        <v>3.3</v>
      </c>
      <c r="AE50">
        <v>3.1</v>
      </c>
      <c r="AF50">
        <v>2.6</v>
      </c>
    </row>
    <row r="51" spans="1:32">
      <c r="A51" t="s">
        <v>3343</v>
      </c>
      <c r="B51" s="57">
        <v>1472</v>
      </c>
      <c r="C51" s="57">
        <v>1425.3</v>
      </c>
      <c r="D51" s="57">
        <v>1480.6</v>
      </c>
      <c r="E51" s="57">
        <v>1511.6</v>
      </c>
      <c r="F51" s="57">
        <v>1557.1</v>
      </c>
      <c r="G51" s="57">
        <v>1583.7</v>
      </c>
      <c r="H51" s="57">
        <v>1630.4</v>
      </c>
      <c r="I51" s="57">
        <v>1646.6</v>
      </c>
      <c r="J51" s="57">
        <v>1682.1</v>
      </c>
      <c r="K51" s="57">
        <v>1749.6</v>
      </c>
      <c r="L51" s="57">
        <v>1795.6</v>
      </c>
      <c r="M51" s="57">
        <v>1766.1</v>
      </c>
      <c r="N51" s="57">
        <v>1806.5</v>
      </c>
      <c r="O51" s="57">
        <v>1816.3</v>
      </c>
      <c r="P51" s="57">
        <v>1849.8</v>
      </c>
      <c r="Q51" s="57">
        <v>1863.3</v>
      </c>
      <c r="R51" s="57">
        <v>1863.7</v>
      </c>
      <c r="S51" s="57">
        <v>1865.8</v>
      </c>
      <c r="T51" s="57">
        <v>1764.4</v>
      </c>
      <c r="U51" s="57">
        <v>1693</v>
      </c>
      <c r="V51" s="57">
        <v>1701.3</v>
      </c>
      <c r="W51" s="57">
        <v>1674.9</v>
      </c>
      <c r="X51" s="57">
        <v>1663.5</v>
      </c>
      <c r="Y51" s="57">
        <v>1673.4</v>
      </c>
      <c r="Z51" s="57">
        <v>1711.8</v>
      </c>
      <c r="AA51" s="57">
        <v>1722.5</v>
      </c>
      <c r="AB51" s="57">
        <v>1761.8</v>
      </c>
      <c r="AC51" s="57">
        <v>1784.3</v>
      </c>
      <c r="AD51" s="57">
        <v>1817.4</v>
      </c>
      <c r="AE51" s="57">
        <v>1818.5</v>
      </c>
      <c r="AF51" s="57">
        <v>1576.7</v>
      </c>
    </row>
    <row r="52" spans="1:32">
      <c r="A52" t="s">
        <v>3344</v>
      </c>
      <c r="B52" s="57">
        <v>1575.6</v>
      </c>
      <c r="C52" s="57">
        <v>1543.1</v>
      </c>
      <c r="D52" s="57">
        <v>1588.6</v>
      </c>
      <c r="E52" s="57">
        <v>1609.6</v>
      </c>
      <c r="F52" s="57">
        <v>1653.9</v>
      </c>
      <c r="G52" s="57">
        <v>1682.4</v>
      </c>
      <c r="H52" s="57">
        <v>1730.3</v>
      </c>
      <c r="I52" s="57">
        <v>1753.7</v>
      </c>
      <c r="J52" s="57">
        <v>1792.7</v>
      </c>
      <c r="K52" s="57">
        <v>1852.4</v>
      </c>
      <c r="L52" s="57">
        <v>1897.5</v>
      </c>
      <c r="M52" s="57">
        <v>1860</v>
      </c>
      <c r="N52" s="57">
        <v>1901.1</v>
      </c>
      <c r="O52" s="57">
        <v>1914.8</v>
      </c>
      <c r="P52" s="57">
        <v>1958.4</v>
      </c>
      <c r="Q52" s="57">
        <v>1976.6</v>
      </c>
      <c r="R52" s="57">
        <v>1977.9</v>
      </c>
      <c r="S52" s="57">
        <v>1981.3</v>
      </c>
      <c r="T52" s="57">
        <v>1878.8</v>
      </c>
      <c r="U52" s="57">
        <v>1799.5</v>
      </c>
      <c r="V52" s="57">
        <v>1818.4</v>
      </c>
      <c r="W52" s="57">
        <v>1786.6</v>
      </c>
      <c r="X52" s="57">
        <v>1769.4</v>
      </c>
      <c r="Y52" s="57">
        <v>1773.2</v>
      </c>
      <c r="Z52" s="57">
        <v>1815.3</v>
      </c>
      <c r="AA52" s="57">
        <v>1833.4</v>
      </c>
      <c r="AB52" s="57">
        <v>1878.5</v>
      </c>
      <c r="AC52" s="57">
        <v>1904.5</v>
      </c>
      <c r="AD52" s="57">
        <v>1939.6</v>
      </c>
      <c r="AE52" s="57">
        <v>1934.6</v>
      </c>
      <c r="AF52" s="57">
        <v>1646.3</v>
      </c>
    </row>
    <row r="53" spans="1:32">
      <c r="A53" t="s">
        <v>3345</v>
      </c>
      <c r="B53">
        <v>4.0999999999999996</v>
      </c>
      <c r="C53">
        <v>4.7</v>
      </c>
      <c r="D53">
        <v>5.4</v>
      </c>
      <c r="E53">
        <v>6.3</v>
      </c>
      <c r="F53">
        <v>7</v>
      </c>
      <c r="G53">
        <v>7.5</v>
      </c>
      <c r="H53">
        <v>5.4</v>
      </c>
      <c r="I53">
        <v>6.8</v>
      </c>
      <c r="J53">
        <v>7.6</v>
      </c>
      <c r="K53">
        <v>8</v>
      </c>
      <c r="L53">
        <v>9</v>
      </c>
      <c r="M53">
        <v>9.5</v>
      </c>
      <c r="N53">
        <v>11.2</v>
      </c>
      <c r="O53">
        <v>15.3</v>
      </c>
      <c r="P53">
        <v>19.100000000000001</v>
      </c>
      <c r="Q53">
        <v>21.6</v>
      </c>
      <c r="R53">
        <v>28.7</v>
      </c>
      <c r="S53">
        <v>36.1</v>
      </c>
      <c r="T53">
        <v>51.1</v>
      </c>
      <c r="U53">
        <v>58.5</v>
      </c>
      <c r="V53">
        <v>68.7</v>
      </c>
      <c r="W53">
        <v>69.5</v>
      </c>
      <c r="X53">
        <v>69.599999999999994</v>
      </c>
      <c r="Y53">
        <v>70.5</v>
      </c>
      <c r="Z53">
        <v>74</v>
      </c>
      <c r="AA53">
        <v>74.2</v>
      </c>
      <c r="AB53">
        <v>76.900000000000006</v>
      </c>
      <c r="AC53">
        <v>77.7</v>
      </c>
      <c r="AD53">
        <v>78.599999999999994</v>
      </c>
      <c r="AE53">
        <v>78.7</v>
      </c>
      <c r="AF53">
        <v>68.099999999999994</v>
      </c>
    </row>
    <row r="54" spans="1:32">
      <c r="A54" t="s">
        <v>3346</v>
      </c>
      <c r="B54" t="s">
        <v>3337</v>
      </c>
      <c r="C54" t="s">
        <v>3338</v>
      </c>
      <c r="D54" t="s">
        <v>3338</v>
      </c>
      <c r="E54" t="s">
        <v>3338</v>
      </c>
      <c r="F54" t="s">
        <v>3338</v>
      </c>
      <c r="G54" t="s">
        <v>3338</v>
      </c>
      <c r="H54" t="s">
        <v>3338</v>
      </c>
      <c r="I54" t="s">
        <v>3338</v>
      </c>
      <c r="J54" t="s">
        <v>3338</v>
      </c>
      <c r="K54" t="s">
        <v>3338</v>
      </c>
      <c r="L54" t="s">
        <v>3338</v>
      </c>
      <c r="M54">
        <v>0.1</v>
      </c>
      <c r="N54">
        <v>0.2</v>
      </c>
      <c r="O54">
        <v>0.1</v>
      </c>
      <c r="P54">
        <v>0.3</v>
      </c>
      <c r="Q54">
        <v>0.9</v>
      </c>
      <c r="R54">
        <v>2.5</v>
      </c>
      <c r="S54">
        <v>3.3</v>
      </c>
      <c r="T54">
        <v>2.9</v>
      </c>
      <c r="U54">
        <v>3</v>
      </c>
      <c r="V54">
        <v>2.5</v>
      </c>
      <c r="W54">
        <v>8.3000000000000007</v>
      </c>
      <c r="X54">
        <v>8.5</v>
      </c>
      <c r="Y54">
        <v>13.5</v>
      </c>
      <c r="Z54">
        <v>13.3</v>
      </c>
      <c r="AA54">
        <v>14.1</v>
      </c>
      <c r="AB54">
        <v>19.600000000000001</v>
      </c>
      <c r="AC54">
        <v>18.7</v>
      </c>
      <c r="AD54">
        <v>17.899999999999999</v>
      </c>
      <c r="AE54">
        <v>17.100000000000001</v>
      </c>
      <c r="AF54">
        <v>17.7</v>
      </c>
    </row>
    <row r="55" spans="1:32">
      <c r="A55" t="s">
        <v>3347</v>
      </c>
    </row>
    <row r="56" spans="1:32">
      <c r="A56" t="s">
        <v>3348</v>
      </c>
    </row>
    <row r="57" spans="1:32">
      <c r="A57" t="s">
        <v>3349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tabSelected="1" workbookViewId="0">
      <selection activeCell="E9" sqref="E9"/>
    </sheetView>
    <sheetView workbookViewId="1"/>
  </sheetViews>
  <sheetFormatPr defaultRowHeight="14.5"/>
  <cols>
    <col min="1" max="1" width="16.54296875" customWidth="1"/>
  </cols>
  <sheetData>
    <row r="1" spans="1:32" ht="72.5">
      <c r="A1" s="5" t="s">
        <v>164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135</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1.0815866821748035</v>
      </c>
      <c r="E2">
        <f>INDEX('AEO 2023 Table 7'!18:18,MATCH(E$1,'AEO 2023 Table 7'!1:1,0))/INDEX('AEO 2021 Table 7'!18:18,MATCH($B$1,'AEO 2021 Table 7'!1:1,0))</f>
        <v>1.1036729271557568</v>
      </c>
      <c r="F2">
        <f>INDEX('AEO 2023 Table 7'!18:18,MATCH(F$1,'AEO 2023 Table 7'!1:1,0))/INDEX('AEO 2021 Table 7'!18:18,MATCH($B$1,'AEO 2021 Table 7'!1:1,0))</f>
        <v>1.1117174850298468</v>
      </c>
      <c r="G2">
        <f>INDEX('AEO 2023 Table 7'!18:18,MATCH(G$1,'AEO 2023 Table 7'!1:1,0))/INDEX('AEO 2021 Table 7'!18:18,MATCH($B$1,'AEO 2021 Table 7'!1:1,0))</f>
        <v>1.1158461471969614</v>
      </c>
      <c r="H2">
        <f>INDEX('AEO 2023 Table 7'!18:18,MATCH(H$1,'AEO 2023 Table 7'!1:1,0))/INDEX('AEO 2021 Table 7'!18:18,MATCH($B$1,'AEO 2021 Table 7'!1:1,0))</f>
        <v>1.1237880830323723</v>
      </c>
      <c r="I2">
        <f>INDEX('AEO 2023 Table 7'!18:18,MATCH(I$1,'AEO 2023 Table 7'!1:1,0))/INDEX('AEO 2021 Table 7'!18:18,MATCH($B$1,'AEO 2021 Table 7'!1:1,0))</f>
        <v>1.1343237132465265</v>
      </c>
      <c r="J2">
        <f>INDEX('AEO 2023 Table 7'!18:18,MATCH(J$1,'AEO 2023 Table 7'!1:1,0))/INDEX('AEO 2021 Table 7'!18:18,MATCH($B$1,'AEO 2021 Table 7'!1:1,0))</f>
        <v>1.1440709635093038</v>
      </c>
      <c r="K2">
        <f>INDEX('AEO 2023 Table 7'!18:18,MATCH(K$1,'AEO 2023 Table 7'!1:1,0))/INDEX('AEO 2021 Table 7'!18:18,MATCH($B$1,'AEO 2021 Table 7'!1:1,0))</f>
        <v>1.1516846012578073</v>
      </c>
      <c r="L2">
        <f>INDEX('AEO 2023 Table 7'!18:18,MATCH(L$1,'AEO 2023 Table 7'!1:1,0))/INDEX('AEO 2021 Table 7'!18:18,MATCH($B$1,'AEO 2021 Table 7'!1:1,0))</f>
        <v>1.157493388665265</v>
      </c>
      <c r="M2">
        <f>INDEX('AEO 2023 Table 7'!18:18,MATCH(M$1,'AEO 2023 Table 7'!1:1,0))/INDEX('AEO 2021 Table 7'!18:18,MATCH($B$1,'AEO 2021 Table 7'!1:1,0))</f>
        <v>1.1624124739047637</v>
      </c>
      <c r="N2">
        <f>INDEX('AEO 2023 Table 7'!18:18,MATCH(N$1,'AEO 2023 Table 7'!1:1,0))/INDEX('AEO 2021 Table 7'!18:18,MATCH($B$1,'AEO 2021 Table 7'!1:1,0))</f>
        <v>1.1665500518548182</v>
      </c>
      <c r="O2">
        <f>INDEX('AEO 2023 Table 7'!18:18,MATCH(O$1,'AEO 2023 Table 7'!1:1,0))/INDEX('AEO 2021 Table 7'!18:18,MATCH($B$1,'AEO 2021 Table 7'!1:1,0))</f>
        <v>1.1725252636600967</v>
      </c>
      <c r="P2">
        <f>INDEX('AEO 2023 Table 7'!18:18,MATCH(P$1,'AEO 2023 Table 7'!1:1,0))/INDEX('AEO 2021 Table 7'!18:18,MATCH($B$1,'AEO 2021 Table 7'!1:1,0))</f>
        <v>1.1801556180261137</v>
      </c>
      <c r="Q2">
        <f>INDEX('AEO 2023 Table 7'!18:18,MATCH(Q$1,'AEO 2023 Table 7'!1:1,0))/INDEX('AEO 2021 Table 7'!18:18,MATCH($B$1,'AEO 2021 Table 7'!1:1,0))</f>
        <v>1.1871242682255987</v>
      </c>
      <c r="R2">
        <f>INDEX('AEO 2023 Table 7'!18:18,MATCH(R$1,'AEO 2023 Table 7'!1:1,0))/INDEX('AEO 2021 Table 7'!18:18,MATCH($B$1,'AEO 2021 Table 7'!1:1,0))</f>
        <v>1.192785855440476</v>
      </c>
      <c r="S2">
        <f>INDEX('AEO 2023 Table 7'!18:18,MATCH(S$1,'AEO 2023 Table 7'!1:1,0))/INDEX('AEO 2021 Table 7'!18:18,MATCH($B$1,'AEO 2021 Table 7'!1:1,0))</f>
        <v>1.1993655628828863</v>
      </c>
      <c r="T2">
        <f>INDEX('AEO 2023 Table 7'!18:18,MATCH(T$1,'AEO 2023 Table 7'!1:1,0))/INDEX('AEO 2021 Table 7'!18:18,MATCH($B$1,'AEO 2021 Table 7'!1:1,0))</f>
        <v>1.2067901155071634</v>
      </c>
      <c r="U2">
        <f>INDEX('AEO 2023 Table 7'!18:18,MATCH(U$1,'AEO 2023 Table 7'!1:1,0))/INDEX('AEO 2021 Table 7'!18:18,MATCH($B$1,'AEO 2021 Table 7'!1:1,0))</f>
        <v>1.2142706692756093</v>
      </c>
      <c r="V2">
        <f>INDEX('AEO 2023 Table 7'!18:18,MATCH(V$1,'AEO 2023 Table 7'!1:1,0))/INDEX('AEO 2021 Table 7'!18:18,MATCH($B$1,'AEO 2021 Table 7'!1:1,0))</f>
        <v>1.2228153360789373</v>
      </c>
      <c r="W2">
        <f>INDEX('AEO 2023 Table 7'!18:18,MATCH(W$1,'AEO 2023 Table 7'!1:1,0))/INDEX('AEO 2021 Table 7'!18:18,MATCH($B$1,'AEO 2021 Table 7'!1:1,0))</f>
        <v>1.2315711910685154</v>
      </c>
      <c r="X2">
        <f>INDEX('AEO 2023 Table 7'!18:18,MATCH(X$1,'AEO 2023 Table 7'!1:1,0))/INDEX('AEO 2021 Table 7'!18:18,MATCH($B$1,'AEO 2021 Table 7'!1:1,0))</f>
        <v>1.2407023370693648</v>
      </c>
      <c r="Y2">
        <f>INDEX('AEO 2023 Table 7'!18:18,MATCH(Y$1,'AEO 2023 Table 7'!1:1,0))/INDEX('AEO 2021 Table 7'!18:18,MATCH($B$1,'AEO 2021 Table 7'!1:1,0))</f>
        <v>1.2495704727990735</v>
      </c>
      <c r="Z2">
        <f>INDEX('AEO 2023 Table 7'!18:18,MATCH(Z$1,'AEO 2023 Table 7'!1:1,0))/INDEX('AEO 2021 Table 7'!18:18,MATCH($B$1,'AEO 2021 Table 7'!1:1,0))</f>
        <v>1.2587539045907352</v>
      </c>
      <c r="AA2">
        <f>INDEX('AEO 2023 Table 7'!18:18,MATCH(AA$1,'AEO 2023 Table 7'!1:1,0))/INDEX('AEO 2021 Table 7'!18:18,MATCH($B$1,'AEO 2021 Table 7'!1:1,0))</f>
        <v>1.2685165716489295</v>
      </c>
      <c r="AB2">
        <f>INDEX('AEO 2023 Table 7'!18:18,MATCH(AB$1,'AEO 2023 Table 7'!1:1,0))/INDEX('AEO 2021 Table 7'!18:18,MATCH($B$1,'AEO 2021 Table 7'!1:1,0))</f>
        <v>1.2798597132024367</v>
      </c>
      <c r="AC2">
        <f>INDEX('AEO 2023 Table 7'!18:18,MATCH(AC$1,'AEO 2023 Table 7'!1:1,0))/INDEX('AEO 2021 Table 7'!18:18,MATCH($B$1,'AEO 2021 Table 7'!1:1,0))</f>
        <v>1.292037298317847</v>
      </c>
      <c r="AD2">
        <f>INDEX('AEO 2023 Table 7'!18:18,MATCH(AD$1,'AEO 2023 Table 7'!1:1,0))/INDEX('AEO 2021 Table 7'!18:18,MATCH($B$1,'AEO 2021 Table 7'!1:1,0))</f>
        <v>1.3046009473335485</v>
      </c>
      <c r="AE2">
        <f>INDEX('AEO 2023 Table 7'!18:18,MATCH(AE$1,'AEO 2023 Table 7'!1:1,0))/INDEX('AEO 2021 Table 7'!18:18,MATCH($B$1,'AEO 2021 Table 7'!1:1,0))</f>
        <v>1.3173299061791035</v>
      </c>
      <c r="AF2">
        <f>INDEX('AEO 2023 Table 7'!18:18,MATCH(AF$1,'AEO 2023 Table 7'!1:1,0))/INDEX('AEO 2021 Table 7'!18:18,MATCH($B$1,'AEO 2021 Table 7'!1:1,0))</f>
        <v>1.3312213286020753</v>
      </c>
    </row>
    <row r="3" spans="1:32">
      <c r="A3" t="s">
        <v>133</v>
      </c>
      <c r="B3">
        <f>INDEX('AEO 2021 Table 7'!22:22,MATCH(B$1,'AEO 2021 Table 7'!1:1,0))/INDEX('AEO 2021 Table 7'!22:22,MATCH(B$1,'AEO 2021 Table 7'!1:1,0))</f>
        <v>1</v>
      </c>
      <c r="C3" s="12">
        <f>1-'bus correction'!B1</f>
        <v>0.81578947368421051</v>
      </c>
      <c r="D3" s="12">
        <f>($G$3-$C$3)/5+C3</f>
        <v>1.0170845222922005</v>
      </c>
      <c r="E3" s="12">
        <f>($G$3-$C$3)/5+D3</f>
        <v>1.2183795709001906</v>
      </c>
      <c r="F3" s="12">
        <f>($G$3-$C$3)/5+E3</f>
        <v>1.4196746195081806</v>
      </c>
      <c r="G3">
        <f>INDEX('AEO 2023 Table 7'!22:22,MATCH(G$1,'AEO 2023 Table 7'!1:1,0))/INDEX('AEO 2021 Table 7'!22:22,MATCH(B$1,'AEO 2021 Table 7'!1:1,0))</f>
        <v>1.8222647167241603</v>
      </c>
      <c r="H3">
        <f>INDEX('AEO 2023 Table 7'!22:22,MATCH(H$1,'AEO 2023 Table 7'!1:1,0))/INDEX('AEO 2021 Table 7'!22:22,MATCH(C$1,'AEO 2021 Table 7'!1:1,0))</f>
        <v>1.4857867195497501</v>
      </c>
      <c r="I3">
        <f>INDEX('AEO 2023 Table 7'!22:22,MATCH(I$1,'AEO 2023 Table 7'!1:1,0))/INDEX('AEO 2021 Table 7'!22:22,MATCH(D$1,'AEO 2021 Table 7'!1:1,0))</f>
        <v>1.3090295545384669</v>
      </c>
      <c r="J3">
        <f>INDEX('AEO 2023 Table 7'!22:22,MATCH(J$1,'AEO 2023 Table 7'!1:1,0))/INDEX('AEO 2021 Table 7'!22:22,MATCH(E$1,'AEO 2021 Table 7'!1:1,0))</f>
        <v>1.2037017513506643</v>
      </c>
      <c r="K3">
        <f>INDEX('AEO 2023 Table 7'!22:22,MATCH(K$1,'AEO 2023 Table 7'!1:1,0))/INDEX('AEO 2021 Table 7'!22:22,MATCH(F$1,'AEO 2021 Table 7'!1:1,0))</f>
        <v>1.1356813370835781</v>
      </c>
      <c r="L3">
        <f>INDEX('AEO 2023 Table 7'!22:22,MATCH(L$1,'AEO 2023 Table 7'!1:1,0))/INDEX('AEO 2021 Table 7'!22:22,MATCH(G$1,'AEO 2021 Table 7'!1:1,0))</f>
        <v>1.089439630799365</v>
      </c>
      <c r="M3">
        <f>INDEX('AEO 2023 Table 7'!22:22,MATCH(M$1,'AEO 2023 Table 7'!1:1,0))/INDEX('AEO 2021 Table 7'!22:22,MATCH(H$1,'AEO 2021 Table 7'!1:1,0))</f>
        <v>1.0567158857041823</v>
      </c>
      <c r="N3">
        <f>INDEX('AEO 2023 Table 7'!22:22,MATCH(N$1,'AEO 2023 Table 7'!1:1,0))/INDEX('AEO 2021 Table 7'!22:22,MATCH(I$1,'AEO 2021 Table 7'!1:1,0))</f>
        <v>1.033201640239982</v>
      </c>
      <c r="O3">
        <f>INDEX('AEO 2023 Table 7'!22:22,MATCH(O$1,'AEO 2023 Table 7'!1:1,0))/INDEX('AEO 2021 Table 7'!22:22,MATCH(J$1,'AEO 2021 Table 7'!1:1,0))</f>
        <v>1.0174449126930365</v>
      </c>
      <c r="P3">
        <f>INDEX('AEO 2023 Table 7'!22:22,MATCH(P$1,'AEO 2023 Table 7'!1:1,0))/INDEX('AEO 2021 Table 7'!22:22,MATCH(K$1,'AEO 2021 Table 7'!1:1,0))</f>
        <v>1.0060892798987262</v>
      </c>
      <c r="Q3">
        <f>INDEX('AEO 2023 Table 7'!22:22,MATCH(Q$1,'AEO 2023 Table 7'!1:1,0))/INDEX('AEO 2021 Table 7'!22:22,MATCH(L$1,'AEO 2021 Table 7'!1:1,0))</f>
        <v>0.9969945222249339</v>
      </c>
      <c r="R3">
        <f>INDEX('AEO 2023 Table 7'!22:22,MATCH(R$1,'AEO 2023 Table 7'!1:1,0))/INDEX('AEO 2021 Table 7'!22:22,MATCH(M$1,'AEO 2021 Table 7'!1:1,0))</f>
        <v>0.99093882427808289</v>
      </c>
      <c r="S3">
        <f>INDEX('AEO 2023 Table 7'!22:22,MATCH(S$1,'AEO 2023 Table 7'!1:1,0))/INDEX('AEO 2021 Table 7'!22:22,MATCH(N$1,'AEO 2021 Table 7'!1:1,0))</f>
        <v>0.98594470011687008</v>
      </c>
      <c r="T3">
        <f>INDEX('AEO 2023 Table 7'!22:22,MATCH(T$1,'AEO 2023 Table 7'!1:1,0))/INDEX('AEO 2021 Table 7'!22:22,MATCH(O$1,'AEO 2021 Table 7'!1:1,0))</f>
        <v>0.98184029038963094</v>
      </c>
      <c r="U3">
        <f>INDEX('AEO 2023 Table 7'!22:22,MATCH(U$1,'AEO 2023 Table 7'!1:1,0))/INDEX('AEO 2021 Table 7'!22:22,MATCH(P$1,'AEO 2021 Table 7'!1:1,0))</f>
        <v>0.97842590356427117</v>
      </c>
      <c r="V3">
        <f>INDEX('AEO 2023 Table 7'!22:22,MATCH(V$1,'AEO 2023 Table 7'!1:1,0))/INDEX('AEO 2021 Table 7'!22:22,MATCH(Q$1,'AEO 2021 Table 7'!1:1,0))</f>
        <v>0.97594604229294313</v>
      </c>
      <c r="W3">
        <f>INDEX('AEO 2023 Table 7'!22:22,MATCH(W$1,'AEO 2023 Table 7'!1:1,0))/INDEX('AEO 2021 Table 7'!22:22,MATCH(R$1,'AEO 2021 Table 7'!1:1,0))</f>
        <v>0.97361038546844059</v>
      </c>
      <c r="X3">
        <f>INDEX('AEO 2023 Table 7'!22:22,MATCH(X$1,'AEO 2023 Table 7'!1:1,0))/INDEX('AEO 2021 Table 7'!22:22,MATCH(S$1,'AEO 2021 Table 7'!1:1,0))</f>
        <v>0.9715903569240032</v>
      </c>
      <c r="Y3">
        <f>INDEX('AEO 2023 Table 7'!22:22,MATCH(Y$1,'AEO 2023 Table 7'!1:1,0))/INDEX('AEO 2021 Table 7'!22:22,MATCH(T$1,'AEO 2021 Table 7'!1:1,0))</f>
        <v>0.96966229509249591</v>
      </c>
      <c r="Z3">
        <f>INDEX('AEO 2023 Table 7'!22:22,MATCH(Z$1,'AEO 2023 Table 7'!1:1,0))/INDEX('AEO 2021 Table 7'!22:22,MATCH(U$1,'AEO 2021 Table 7'!1:1,0))</f>
        <v>0.96816116257975571</v>
      </c>
      <c r="AA3">
        <f>INDEX('AEO 2023 Table 7'!22:22,MATCH(AA$1,'AEO 2023 Table 7'!1:1,0))/INDEX('AEO 2021 Table 7'!22:22,MATCH(V$1,'AEO 2021 Table 7'!1:1,0))</f>
        <v>0.96654843156223613</v>
      </c>
      <c r="AB3">
        <f>INDEX('AEO 2023 Table 7'!22:22,MATCH(AB$1,'AEO 2023 Table 7'!1:1,0))/INDEX('AEO 2021 Table 7'!22:22,MATCH(W$1,'AEO 2021 Table 7'!1:1,0))</f>
        <v>0.96553516858232025</v>
      </c>
      <c r="AC3">
        <f>INDEX('AEO 2023 Table 7'!22:22,MATCH(AC$1,'AEO 2023 Table 7'!1:1,0))/INDEX('AEO 2021 Table 7'!22:22,MATCH(X$1,'AEO 2021 Table 7'!1:1,0))</f>
        <v>0.96429041590542852</v>
      </c>
      <c r="AD3">
        <f>INDEX('AEO 2023 Table 7'!22:22,MATCH(AD$1,'AEO 2023 Table 7'!1:1,0))/INDEX('AEO 2021 Table 7'!22:22,MATCH(Y$1,'AEO 2021 Table 7'!1:1,0))</f>
        <v>0.96320911775834539</v>
      </c>
      <c r="AE3">
        <f>INDEX('AEO 2023 Table 7'!22:22,MATCH(AE$1,'AEO 2023 Table 7'!1:1,0))/INDEX('AEO 2021 Table 7'!22:22,MATCH(Z$1,'AEO 2021 Table 7'!1:1,0))</f>
        <v>0.96202746427766539</v>
      </c>
      <c r="AF3">
        <f>INDEX('AEO 2023 Table 7'!22:22,MATCH(AF$1,'AEO 2023 Table 7'!1:1,0))/INDEX('AEO 2021 Table 7'!22:22,MATCH(AA$1,'AEO 2021 Table 7'!1:1,0))</f>
        <v>0.96097954822671916</v>
      </c>
    </row>
    <row r="4" spans="1:32">
      <c r="A4" t="s">
        <v>131</v>
      </c>
      <c r="B4">
        <f>SUM(INDEX('AEO 2021 Table 47'!41:41,MATCH(B$1,'AEO 2021 Table 47'!1:1,0)),INDEX('AEO 2021 Table 47'!55:55,MATCH(B1,'AEO 2021 Table 47'!1:1,0)))/SUM(INDEX('AEO 2021 Table 47'!41:41,MATCH($B$1,'AEO 2021 Table 47'!1:1,0)),INDEX('AEO 2021 Table 47'!55:55,MATCH($B$1,'AEO 2021 Table 47'!1:1,0)))</f>
        <v>1</v>
      </c>
      <c r="C4" s="51">
        <f>SUM(INDEX('AEO 2022 Table 47'!45:45,MATCH(C1,'AEO 2022 Table 47'!13:13,0)),INDEX('AEO 2022 Table 47'!59:59,MATCH(C1,'AEO 2022 Table 47'!13:13,0)))/SUM(INDEX('AEO 2021 Table 47'!41:41,MATCH($B$1,'AEO 2021 Table 47'!1:1,0)),INDEX('AEO 2021 Table 47'!55:55,MATCH($B$1,'AEO 2021 Table 47'!1:1,0)))/'aircraft calibration'!O9</f>
        <v>1.8379215292387572</v>
      </c>
      <c r="D4" s="51">
        <f>SUM(INDEX('AEO 2023 Table 47'!45:45,MATCH(D1,'AEO 2023 Table 47'!13:13,0)),INDEX('AEO 2023 Table 47'!59:59,MATCH(D1,'AEO 2023 Table 47'!13:13,0)))/SUM(INDEX('AEO 2021 Table 47'!41:41,MATCH($B$1,'AEO 2021 Table 47'!1:1,0)),INDEX('AEO 2021 Table 47'!55:55,MATCH($B$1,'AEO 2021 Table 47'!1:1,0)))/'aircraft calibration'!P9</f>
        <v>0.16578203392231716</v>
      </c>
      <c r="E4">
        <f>SUM(INDEX('AEO 2023 Table 47'!45:45,MATCH(E1,'AEO 2023 Table 47'!13:13,0)),INDEX('AEO 2023 Table 47'!59:59,MATCH(E1,'AEO 2023 Table 47'!13:13,0)))/SUM(INDEX('AEO 2021 Table 47'!41:41,MATCH($B$1,'AEO 2021 Table 47'!1:1,0)),INDEX('AEO 2021 Table 47'!55:55,MATCH($B$1,'AEO 2021 Table 47'!1:1,0)))/'aircraft calibration'!Q9</f>
        <v>0.17644971683937563</v>
      </c>
      <c r="F4">
        <f>SUM(INDEX('AEO 2023 Table 47'!45:45,MATCH(F1,'AEO 2023 Table 47'!13:13,0)),INDEX('AEO 2023 Table 47'!59:59,MATCH(F1,'AEO 2023 Table 47'!13:13,0)))/SUM(INDEX('AEO 2021 Table 47'!41:41,MATCH($B$1,'AEO 2021 Table 47'!1:1,0)),INDEX('AEO 2021 Table 47'!55:55,MATCH($B$1,'AEO 2021 Table 47'!1:1,0)))/'aircraft calibration'!R9</f>
        <v>0.18015109543335242</v>
      </c>
      <c r="G4">
        <f>SUM(INDEX('AEO 2023 Table 47'!45:45,MATCH(G1,'AEO 2023 Table 47'!13:13,0)),INDEX('AEO 2023 Table 47'!59:59,MATCH(G1,'AEO 2023 Table 47'!13:13,0)))/SUM(INDEX('AEO 2021 Table 47'!41:41,MATCH($B$1,'AEO 2021 Table 47'!1:1,0)),INDEX('AEO 2021 Table 47'!55:55,MATCH($B$1,'AEO 2021 Table 47'!1:1,0)))/'aircraft calibration'!S9</f>
        <v>0.17903250162392387</v>
      </c>
      <c r="H4">
        <f>SUM(INDEX('AEO 2023 Table 47'!45:45,MATCH(H1,'AEO 2023 Table 47'!13:13,0)),INDEX('AEO 2023 Table 47'!59:59,MATCH(H1,'AEO 2023 Table 47'!13:13,0)))/SUM(INDEX('AEO 2021 Table 47'!41:41,MATCH($B$1,'AEO 2021 Table 47'!1:1,0)),INDEX('AEO 2021 Table 47'!55:55,MATCH($B$1,'AEO 2021 Table 47'!1:1,0)))/'aircraft calibration'!T9</f>
        <v>0.18256256442204233</v>
      </c>
      <c r="I4">
        <f>SUM(INDEX('AEO 2023 Table 47'!45:45,MATCH(I1,'AEO 2023 Table 47'!13:13,0)),INDEX('AEO 2023 Table 47'!59:59,MATCH(I1,'AEO 2023 Table 47'!13:13,0)))/SUM(INDEX('AEO 2021 Table 47'!41:41,MATCH($B$1,'AEO 2021 Table 47'!1:1,0)),INDEX('AEO 2021 Table 47'!55:55,MATCH($B$1,'AEO 2021 Table 47'!1:1,0)))/'aircraft calibration'!U9</f>
        <v>0.18726752814885542</v>
      </c>
      <c r="J4">
        <f>SUM(INDEX('AEO 2023 Table 47'!45:45,MATCH(J1,'AEO 2023 Table 47'!13:13,0)),INDEX('AEO 2023 Table 47'!59:59,MATCH(J1,'AEO 2023 Table 47'!13:13,0)))/SUM(INDEX('AEO 2021 Table 47'!41:41,MATCH($B$1,'AEO 2021 Table 47'!1:1,0)),INDEX('AEO 2021 Table 47'!55:55,MATCH($B$1,'AEO 2021 Table 47'!1:1,0)))/'aircraft calibration'!V9</f>
        <v>0.19143404612171433</v>
      </c>
      <c r="K4">
        <f>SUM(INDEX('AEO 2023 Table 47'!45:45,MATCH(K1,'AEO 2023 Table 47'!13:13,0)),INDEX('AEO 2023 Table 47'!59:59,MATCH(K1,'AEO 2023 Table 47'!13:13,0)))/SUM(INDEX('AEO 2021 Table 47'!41:41,MATCH($B$1,'AEO 2021 Table 47'!1:1,0)),INDEX('AEO 2021 Table 47'!55:55,MATCH($B$1,'AEO 2021 Table 47'!1:1,0)))/'aircraft calibration'!W9</f>
        <v>0.19458312730232669</v>
      </c>
      <c r="L4">
        <f>SUM(INDEX('AEO 2023 Table 47'!45:45,MATCH(L1,'AEO 2023 Table 47'!13:13,0)),INDEX('AEO 2023 Table 47'!59:59,MATCH(L1,'AEO 2023 Table 47'!13:13,0)))/SUM(INDEX('AEO 2021 Table 47'!41:41,MATCH($B$1,'AEO 2021 Table 47'!1:1,0)),INDEX('AEO 2021 Table 47'!55:55,MATCH($B$1,'AEO 2021 Table 47'!1:1,0)))/'aircraft calibration'!X9</f>
        <v>0.19676572204894285</v>
      </c>
      <c r="M4">
        <f>SUM(INDEX('AEO 2023 Table 47'!45:45,MATCH(M1,'AEO 2023 Table 47'!13:13,0)),INDEX('AEO 2023 Table 47'!59:59,MATCH(M1,'AEO 2023 Table 47'!13:13,0)))/SUM(INDEX('AEO 2021 Table 47'!41:41,MATCH($B$1,'AEO 2021 Table 47'!1:1,0)),INDEX('AEO 2021 Table 47'!55:55,MATCH($B$1,'AEO 2021 Table 47'!1:1,0)))/'aircraft calibration'!Y9</f>
        <v>0.19921578195998735</v>
      </c>
      <c r="N4">
        <f>SUM(INDEX('AEO 2023 Table 47'!45:45,MATCH(N1,'AEO 2023 Table 47'!13:13,0)),INDEX('AEO 2023 Table 47'!59:59,MATCH(N1,'AEO 2023 Table 47'!13:13,0)))/SUM(INDEX('AEO 2021 Table 47'!41:41,MATCH($B$1,'AEO 2021 Table 47'!1:1,0)),INDEX('AEO 2021 Table 47'!55:55,MATCH($B$1,'AEO 2021 Table 47'!1:1,0)))/'aircraft calibration'!Z9</f>
        <v>0.20208912202251114</v>
      </c>
      <c r="O4">
        <f>SUM(INDEX('AEO 2023 Table 47'!45:45,MATCH(O1,'AEO 2023 Table 47'!13:13,0)),INDEX('AEO 2023 Table 47'!59:59,MATCH(O1,'AEO 2023 Table 47'!13:13,0)))/SUM(INDEX('AEO 2021 Table 47'!41:41,MATCH($B$1,'AEO 2021 Table 47'!1:1,0)),INDEX('AEO 2021 Table 47'!55:55,MATCH($B$1,'AEO 2021 Table 47'!1:1,0)))/'aircraft calibration'!AA9</f>
        <v>0.2048174443367439</v>
      </c>
      <c r="P4">
        <f>SUM(INDEX('AEO 2023 Table 47'!45:45,MATCH(P1,'AEO 2023 Table 47'!13:13,0)),INDEX('AEO 2023 Table 47'!59:59,MATCH(P1,'AEO 2023 Table 47'!13:13,0)))/SUM(INDEX('AEO 2021 Table 47'!41:41,MATCH($B$1,'AEO 2021 Table 47'!1:1,0)),INDEX('AEO 2021 Table 47'!55:55,MATCH($B$1,'AEO 2021 Table 47'!1:1,0)))/'aircraft calibration'!AB9</f>
        <v>0.20756278515278018</v>
      </c>
      <c r="Q4">
        <f>SUM(INDEX('AEO 2023 Table 47'!45:45,MATCH(Q1,'AEO 2023 Table 47'!13:13,0)),INDEX('AEO 2023 Table 47'!59:59,MATCH(Q1,'AEO 2023 Table 47'!13:13,0)))/SUM(INDEX('AEO 2021 Table 47'!41:41,MATCH($B$1,'AEO 2021 Table 47'!1:1,0)),INDEX('AEO 2021 Table 47'!55:55,MATCH($B$1,'AEO 2021 Table 47'!1:1,0)))/'aircraft calibration'!AC9</f>
        <v>0.21078211516652623</v>
      </c>
      <c r="R4">
        <f>SUM(INDEX('AEO 2023 Table 47'!45:45,MATCH(R1,'AEO 2023 Table 47'!13:13,0)),INDEX('AEO 2023 Table 47'!59:59,MATCH(R1,'AEO 2023 Table 47'!13:13,0)))/SUM(INDEX('AEO 2021 Table 47'!41:41,MATCH($B$1,'AEO 2021 Table 47'!1:1,0)),INDEX('AEO 2021 Table 47'!55:55,MATCH($B$1,'AEO 2021 Table 47'!1:1,0)))/'aircraft calibration'!AD9</f>
        <v>0.21475006135858346</v>
      </c>
      <c r="S4">
        <f>SUM(INDEX('AEO 2023 Table 47'!45:45,MATCH(S1,'AEO 2023 Table 47'!13:13,0)),INDEX('AEO 2023 Table 47'!59:59,MATCH(S1,'AEO 2023 Table 47'!13:13,0)))/SUM(INDEX('AEO 2021 Table 47'!41:41,MATCH($B$1,'AEO 2021 Table 47'!1:1,0)),INDEX('AEO 2021 Table 47'!55:55,MATCH($B$1,'AEO 2021 Table 47'!1:1,0)))/'aircraft calibration'!AE9</f>
        <v>0.21896937773123412</v>
      </c>
      <c r="T4">
        <f>SUM(INDEX('AEO 2023 Table 47'!45:45,MATCH(T1,'AEO 2023 Table 47'!13:13,0)),INDEX('AEO 2023 Table 47'!59:59,MATCH(T1,'AEO 2023 Table 47'!13:13,0)))/SUM(INDEX('AEO 2021 Table 47'!41:41,MATCH($B$1,'AEO 2021 Table 47'!1:1,0)),INDEX('AEO 2021 Table 47'!55:55,MATCH($B$1,'AEO 2021 Table 47'!1:1,0)))/'aircraft calibration'!AF9</f>
        <v>0.22359074806805435</v>
      </c>
      <c r="U4">
        <f>SUM(INDEX('AEO 2023 Table 47'!45:45,MATCH(U1,'AEO 2023 Table 47'!13:13,0)),INDEX('AEO 2023 Table 47'!59:59,MATCH(U1,'AEO 2023 Table 47'!13:13,0)))/SUM(INDEX('AEO 2021 Table 47'!41:41,MATCH($B$1,'AEO 2021 Table 47'!1:1,0)),INDEX('AEO 2021 Table 47'!55:55,MATCH($B$1,'AEO 2021 Table 47'!1:1,0)))/'aircraft calibration'!AG9</f>
        <v>0.22812624759530897</v>
      </c>
      <c r="V4">
        <f>SUM(INDEX('AEO 2023 Table 47'!45:45,MATCH(V1,'AEO 2023 Table 47'!13:13,0)),INDEX('AEO 2023 Table 47'!59:59,MATCH(V1,'AEO 2023 Table 47'!13:13,0)))/SUM(INDEX('AEO 2021 Table 47'!41:41,MATCH($B$1,'AEO 2021 Table 47'!1:1,0)),INDEX('AEO 2021 Table 47'!55:55,MATCH($B$1,'AEO 2021 Table 47'!1:1,0)))/'aircraft calibration'!AH9</f>
        <v>0.23295842436697731</v>
      </c>
      <c r="W4">
        <f>SUM(INDEX('AEO 2023 Table 47'!45:45,MATCH(W1,'AEO 2023 Table 47'!13:13,0)),INDEX('AEO 2023 Table 47'!59:59,MATCH(W1,'AEO 2023 Table 47'!13:13,0)))/SUM(INDEX('AEO 2021 Table 47'!41:41,MATCH($B$1,'AEO 2021 Table 47'!1:1,0)),INDEX('AEO 2021 Table 47'!55:55,MATCH($B$1,'AEO 2021 Table 47'!1:1,0)))/'aircraft calibration'!AI9</f>
        <v>0.23831902044346659</v>
      </c>
      <c r="X4">
        <f>SUM(INDEX('AEO 2023 Table 47'!45:45,MATCH(X1,'AEO 2023 Table 47'!13:13,0)),INDEX('AEO 2023 Table 47'!59:59,MATCH(X1,'AEO 2023 Table 47'!13:13,0)))/SUM(INDEX('AEO 2021 Table 47'!41:41,MATCH($B$1,'AEO 2021 Table 47'!1:1,0)),INDEX('AEO 2021 Table 47'!55:55,MATCH($B$1,'AEO 2021 Table 47'!1:1,0)))/'aircraft calibration'!AJ9</f>
        <v>0.24355563761254756</v>
      </c>
      <c r="Y4">
        <f>SUM(INDEX('AEO 2023 Table 47'!45:45,MATCH(Y1,'AEO 2023 Table 47'!13:13,0)),INDEX('AEO 2023 Table 47'!59:59,MATCH(Y1,'AEO 2023 Table 47'!13:13,0)))/SUM(INDEX('AEO 2021 Table 47'!41:41,MATCH($B$1,'AEO 2021 Table 47'!1:1,0)),INDEX('AEO 2021 Table 47'!55:55,MATCH($B$1,'AEO 2021 Table 47'!1:1,0)))/'aircraft calibration'!AK9</f>
        <v>0.2487143841504319</v>
      </c>
      <c r="Z4">
        <f>SUM(INDEX('AEO 2023 Table 47'!45:45,MATCH(Z1,'AEO 2023 Table 47'!13:13,0)),INDEX('AEO 2023 Table 47'!59:59,MATCH(Z1,'AEO 2023 Table 47'!13:13,0)))/SUM(INDEX('AEO 2021 Table 47'!41:41,MATCH($B$1,'AEO 2021 Table 47'!1:1,0)),INDEX('AEO 2021 Table 47'!55:55,MATCH($B$1,'AEO 2021 Table 47'!1:1,0)))/'aircraft calibration'!AL9</f>
        <v>0.2533175734973111</v>
      </c>
      <c r="AA4">
        <f>SUM(INDEX('AEO 2023 Table 47'!45:45,MATCH(AA1,'AEO 2023 Table 47'!13:13,0)),INDEX('AEO 2023 Table 47'!59:59,MATCH(AA1,'AEO 2023 Table 47'!13:13,0)))/SUM(INDEX('AEO 2021 Table 47'!41:41,MATCH($B$1,'AEO 2021 Table 47'!1:1,0)),INDEX('AEO 2021 Table 47'!55:55,MATCH($B$1,'AEO 2021 Table 47'!1:1,0)))/'aircraft calibration'!AM9</f>
        <v>0.25767168591557305</v>
      </c>
      <c r="AB4">
        <f>SUM(INDEX('AEO 2023 Table 47'!45:45,MATCH(AB1,'AEO 2023 Table 47'!13:13,0)),INDEX('AEO 2023 Table 47'!59:59,MATCH(AB1,'AEO 2023 Table 47'!13:13,0)))/SUM(INDEX('AEO 2021 Table 47'!41:41,MATCH($B$1,'AEO 2021 Table 47'!1:1,0)),INDEX('AEO 2021 Table 47'!55:55,MATCH($B$1,'AEO 2021 Table 47'!1:1,0)))/'aircraft calibration'!AN9</f>
        <v>0.2620069253849755</v>
      </c>
      <c r="AC4">
        <f>SUM(INDEX('AEO 2023 Table 47'!45:45,MATCH(AC1,'AEO 2023 Table 47'!13:13,0)),INDEX('AEO 2023 Table 47'!59:59,MATCH(AC1,'AEO 2023 Table 47'!13:13,0)))/SUM(INDEX('AEO 2021 Table 47'!41:41,MATCH($B$1,'AEO 2021 Table 47'!1:1,0)),INDEX('AEO 2021 Table 47'!55:55,MATCH($B$1,'AEO 2021 Table 47'!1:1,0)))/'aircraft calibration'!AO9</f>
        <v>0.26725915643078135</v>
      </c>
      <c r="AD4">
        <f>SUM(INDEX('AEO 2023 Table 47'!45:45,MATCH(AD1,'AEO 2023 Table 47'!13:13,0)),INDEX('AEO 2023 Table 47'!59:59,MATCH(AD1,'AEO 2023 Table 47'!13:13,0)))/SUM(INDEX('AEO 2021 Table 47'!41:41,MATCH($B$1,'AEO 2021 Table 47'!1:1,0)),INDEX('AEO 2021 Table 47'!55:55,MATCH($B$1,'AEO 2021 Table 47'!1:1,0)))/'aircraft calibration'!AP9</f>
        <v>0.27273160511421413</v>
      </c>
      <c r="AE4">
        <f>SUM(INDEX('AEO 2023 Table 47'!45:45,MATCH(AE1,'AEO 2023 Table 47'!13:13,0)),INDEX('AEO 2023 Table 47'!59:59,MATCH(AE1,'AEO 2023 Table 47'!13:13,0)))/SUM(INDEX('AEO 2021 Table 47'!41:41,MATCH($B$1,'AEO 2021 Table 47'!1:1,0)),INDEX('AEO 2021 Table 47'!55:55,MATCH($B$1,'AEO 2021 Table 47'!1:1,0)))/'aircraft calibration'!AQ9</f>
        <v>0.27761513661315174</v>
      </c>
      <c r="AF4">
        <f>SUM(INDEX('AEO 2023 Table 47'!45:45,MATCH(AF1,'AEO 2023 Table 47'!13:13,0)),INDEX('AEO 2023 Table 47'!59:59,MATCH(AF1,'AEO 2023 Table 47'!13:13,0)))/SUM(INDEX('AEO 2021 Table 47'!41:41,MATCH($B$1,'AEO 2021 Table 47'!1:1,0)),INDEX('AEO 2021 Table 47'!55:55,MATCH($B$1,'AEO 2021 Table 47'!1:1,0)))/'aircraft calibration'!AR9</f>
        <v>0.28269696545553813</v>
      </c>
    </row>
    <row r="5" spans="1:32">
      <c r="A5" t="s">
        <v>136</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1.2072131200849379</v>
      </c>
      <c r="E5">
        <f>INDEX('AEO 2023 Table 7'!23:23,MATCH(E$1,'AEO 2023 Table 7'!1:1,0))/INDEX('AEO 2021 Table 7'!23:23,MATCH($B$1,'AEO 2021 Table 7'!1:1,0))</f>
        <v>1.2827129900925454</v>
      </c>
      <c r="F5">
        <f>INDEX('AEO 2023 Table 7'!23:23,MATCH(F$1,'AEO 2023 Table 7'!1:1,0))/INDEX('AEO 2021 Table 7'!23:23,MATCH($B$1,'AEO 2021 Table 7'!1:1,0))</f>
        <v>1.3241166884762345</v>
      </c>
      <c r="G5">
        <f>INDEX('AEO 2023 Table 7'!23:23,MATCH(G$1,'AEO 2023 Table 7'!1:1,0))/INDEX('AEO 2021 Table 7'!23:23,MATCH($B$1,'AEO 2021 Table 7'!1:1,0))</f>
        <v>1.3498302730256735</v>
      </c>
      <c r="H5">
        <f>INDEX('AEO 2023 Table 7'!23:23,MATCH(H$1,'AEO 2023 Table 7'!1:1,0))/INDEX('AEO 2021 Table 7'!23:23,MATCH($B$1,'AEO 2021 Table 7'!1:1,0))</f>
        <v>1.3864384294996712</v>
      </c>
      <c r="I5">
        <f>INDEX('AEO 2023 Table 7'!23:23,MATCH(I$1,'AEO 2023 Table 7'!1:1,0))/INDEX('AEO 2021 Table 7'!23:23,MATCH($B$1,'AEO 2021 Table 7'!1:1,0))</f>
        <v>1.4194206552225306</v>
      </c>
      <c r="J5">
        <f>INDEX('AEO 2023 Table 7'!23:23,MATCH(J$1,'AEO 2023 Table 7'!1:1,0))/INDEX('AEO 2021 Table 7'!23:23,MATCH($B$1,'AEO 2021 Table 7'!1:1,0))</f>
        <v>1.4471955362710813</v>
      </c>
      <c r="K5">
        <f>INDEX('AEO 2023 Table 7'!23:23,MATCH(K$1,'AEO 2023 Table 7'!1:1,0))/INDEX('AEO 2021 Table 7'!23:23,MATCH($B$1,'AEO 2021 Table 7'!1:1,0))</f>
        <v>1.4677335333758472</v>
      </c>
      <c r="L5">
        <f>INDEX('AEO 2023 Table 7'!23:23,MATCH(L$1,'AEO 2023 Table 7'!1:1,0))/INDEX('AEO 2021 Table 7'!23:23,MATCH($B$1,'AEO 2021 Table 7'!1:1,0))</f>
        <v>1.482059848401478</v>
      </c>
      <c r="M5">
        <f>INDEX('AEO 2023 Table 7'!23:23,MATCH(M$1,'AEO 2023 Table 7'!1:1,0))/INDEX('AEO 2021 Table 7'!23:23,MATCH($B$1,'AEO 2021 Table 7'!1:1,0))</f>
        <v>1.4923316101932618</v>
      </c>
      <c r="N5">
        <f>INDEX('AEO 2023 Table 7'!23:23,MATCH(N$1,'AEO 2023 Table 7'!1:1,0))/INDEX('AEO 2021 Table 7'!23:23,MATCH($B$1,'AEO 2021 Table 7'!1:1,0))</f>
        <v>1.5071075323022687</v>
      </c>
      <c r="O5">
        <f>INDEX('AEO 2023 Table 7'!23:23,MATCH(O$1,'AEO 2023 Table 7'!1:1,0))/INDEX('AEO 2021 Table 7'!23:23,MATCH($B$1,'AEO 2021 Table 7'!1:1,0))</f>
        <v>1.5245028051285081</v>
      </c>
      <c r="P5">
        <f>INDEX('AEO 2023 Table 7'!23:23,MATCH(P$1,'AEO 2023 Table 7'!1:1,0))/INDEX('AEO 2021 Table 7'!23:23,MATCH($B$1,'AEO 2021 Table 7'!1:1,0))</f>
        <v>1.5443782655282441</v>
      </c>
      <c r="Q5">
        <f>INDEX('AEO 2023 Table 7'!23:23,MATCH(Q$1,'AEO 2023 Table 7'!1:1,0))/INDEX('AEO 2021 Table 7'!23:23,MATCH($B$1,'AEO 2021 Table 7'!1:1,0))</f>
        <v>1.5612564121170531</v>
      </c>
      <c r="R5">
        <f>INDEX('AEO 2023 Table 7'!23:23,MATCH(R$1,'AEO 2023 Table 7'!1:1,0))/INDEX('AEO 2021 Table 7'!23:23,MATCH($B$1,'AEO 2021 Table 7'!1:1,0))</f>
        <v>1.57780749528287</v>
      </c>
      <c r="S5">
        <f>INDEX('AEO 2023 Table 7'!23:23,MATCH(S$1,'AEO 2023 Table 7'!1:1,0))/INDEX('AEO 2021 Table 7'!23:23,MATCH($B$1,'AEO 2021 Table 7'!1:1,0))</f>
        <v>1.5942365153516773</v>
      </c>
      <c r="T5">
        <f>INDEX('AEO 2023 Table 7'!23:23,MATCH(T$1,'AEO 2023 Table 7'!1:1,0))/INDEX('AEO 2021 Table 7'!23:23,MATCH($B$1,'AEO 2021 Table 7'!1:1,0))</f>
        <v>1.6113708422658051</v>
      </c>
      <c r="U5">
        <f>INDEX('AEO 2023 Table 7'!23:23,MATCH(U$1,'AEO 2023 Table 7'!1:1,0))/INDEX('AEO 2021 Table 7'!23:23,MATCH($B$1,'AEO 2021 Table 7'!1:1,0))</f>
        <v>1.6279976942569312</v>
      </c>
      <c r="V5">
        <f>INDEX('AEO 2023 Table 7'!23:23,MATCH(V$1,'AEO 2023 Table 7'!1:1,0))/INDEX('AEO 2021 Table 7'!23:23,MATCH($B$1,'AEO 2021 Table 7'!1:1,0))</f>
        <v>1.6470498695030158</v>
      </c>
      <c r="W5">
        <f>INDEX('AEO 2023 Table 7'!23:23,MATCH(W$1,'AEO 2023 Table 7'!1:1,0))/INDEX('AEO 2021 Table 7'!23:23,MATCH($B$1,'AEO 2021 Table 7'!1:1,0))</f>
        <v>1.6646567504016307</v>
      </c>
      <c r="X5">
        <f>INDEX('AEO 2023 Table 7'!23:23,MATCH(X$1,'AEO 2023 Table 7'!1:1,0))/INDEX('AEO 2021 Table 7'!23:23,MATCH($B$1,'AEO 2021 Table 7'!1:1,0))</f>
        <v>1.6827556481013823</v>
      </c>
      <c r="Y5">
        <f>INDEX('AEO 2023 Table 7'!23:23,MATCH(Y$1,'AEO 2023 Table 7'!1:1,0))/INDEX('AEO 2021 Table 7'!23:23,MATCH($B$1,'AEO 2021 Table 7'!1:1,0))</f>
        <v>1.6982833315152019</v>
      </c>
      <c r="Z5">
        <f>INDEX('AEO 2023 Table 7'!23:23,MATCH(Z$1,'AEO 2023 Table 7'!1:1,0))/INDEX('AEO 2021 Table 7'!23:23,MATCH($B$1,'AEO 2021 Table 7'!1:1,0))</f>
        <v>1.7157050353270147</v>
      </c>
      <c r="AA5">
        <f>INDEX('AEO 2023 Table 7'!23:23,MATCH(AA$1,'AEO 2023 Table 7'!1:1,0))/INDEX('AEO 2021 Table 7'!23:23,MATCH($B$1,'AEO 2021 Table 7'!1:1,0))</f>
        <v>1.7326846608816446</v>
      </c>
      <c r="AB5">
        <f>INDEX('AEO 2023 Table 7'!23:23,MATCH(AB$1,'AEO 2023 Table 7'!1:1,0))/INDEX('AEO 2021 Table 7'!23:23,MATCH($B$1,'AEO 2021 Table 7'!1:1,0))</f>
        <v>1.7567740213206746</v>
      </c>
      <c r="AC5">
        <f>INDEX('AEO 2023 Table 7'!23:23,MATCH(AC$1,'AEO 2023 Table 7'!1:1,0))/INDEX('AEO 2021 Table 7'!23:23,MATCH($B$1,'AEO 2021 Table 7'!1:1,0))</f>
        <v>1.776543117026953</v>
      </c>
      <c r="AD5">
        <f>INDEX('AEO 2023 Table 7'!23:23,MATCH(AD$1,'AEO 2023 Table 7'!1:1,0))/INDEX('AEO 2021 Table 7'!23:23,MATCH($B$1,'AEO 2021 Table 7'!1:1,0))</f>
        <v>1.7983111961815075</v>
      </c>
      <c r="AE5">
        <f>INDEX('AEO 2023 Table 7'!23:23,MATCH(AE$1,'AEO 2023 Table 7'!1:1,0))/INDEX('AEO 2021 Table 7'!23:23,MATCH($B$1,'AEO 2021 Table 7'!1:1,0))</f>
        <v>1.817950619870687</v>
      </c>
      <c r="AF5">
        <f>INDEX('AEO 2023 Table 7'!23:23,MATCH(AF$1,'AEO 2023 Table 7'!1:1,0))/INDEX('AEO 2021 Table 7'!23:23,MATCH($B$1,'AEO 2021 Table 7'!1:1,0))</f>
        <v>1.8422634823256001</v>
      </c>
    </row>
    <row r="6" spans="1:32">
      <c r="A6" t="s">
        <v>137</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1.0167706429512249</v>
      </c>
      <c r="F6">
        <f>INDEX('AEO 2023 Table 7'!64:64,MATCH(F$1,'AEO 2023 Table 7'!1:1,0))/INDEX('AEO 2021 Table 7'!64:64,MATCH($B$1,'AEO 2021 Table 7'!1:1,0))</f>
        <v>0.99962731904552837</v>
      </c>
      <c r="G6">
        <f>INDEX('AEO 2023 Table 7'!64:64,MATCH(G$1,'AEO 2023 Table 7'!1:1,0))/INDEX('AEO 2021 Table 7'!64:64,MATCH($B$1,'AEO 2021 Table 7'!1:1,0))</f>
        <v>0.98906972707501606</v>
      </c>
      <c r="H6">
        <f>INDEX('AEO 2023 Table 7'!64:64,MATCH(H$1,'AEO 2023 Table 7'!1:1,0))/INDEX('AEO 2021 Table 7'!64:64,MATCH($B$1,'AEO 2021 Table 7'!1:1,0))</f>
        <v>0.98435250513074468</v>
      </c>
      <c r="I6">
        <f>INDEX('AEO 2023 Table 7'!64:64,MATCH(I$1,'AEO 2023 Table 7'!1:1,0))/INDEX('AEO 2021 Table 7'!64:64,MATCH($B$1,'AEO 2021 Table 7'!1:1,0))</f>
        <v>0.97967612493490852</v>
      </c>
      <c r="J6">
        <f>INDEX('AEO 2023 Table 7'!64:64,MATCH(J$1,'AEO 2023 Table 7'!1:1,0))/INDEX('AEO 2021 Table 7'!64:64,MATCH($B$1,'AEO 2021 Table 7'!1:1,0))</f>
        <v>0.97373875575613389</v>
      </c>
      <c r="K6">
        <f>INDEX('AEO 2023 Table 7'!64:64,MATCH(K$1,'AEO 2023 Table 7'!1:1,0))/INDEX('AEO 2021 Table 7'!64:64,MATCH($B$1,'AEO 2021 Table 7'!1:1,0))</f>
        <v>0.96595840267921862</v>
      </c>
      <c r="L6">
        <f>INDEX('AEO 2023 Table 7'!64:64,MATCH(L$1,'AEO 2023 Table 7'!1:1,0))/INDEX('AEO 2021 Table 7'!64:64,MATCH($B$1,'AEO 2021 Table 7'!1:1,0))</f>
        <v>0.95673837796996086</v>
      </c>
      <c r="M6">
        <f>INDEX('AEO 2023 Table 7'!64:64,MATCH(M$1,'AEO 2023 Table 7'!1:1,0))/INDEX('AEO 2021 Table 7'!64:64,MATCH($B$1,'AEO 2021 Table 7'!1:1,0))</f>
        <v>0.94792166552650126</v>
      </c>
      <c r="N6">
        <f>INDEX('AEO 2023 Table 7'!64:64,MATCH(N$1,'AEO 2023 Table 7'!1:1,0))/INDEX('AEO 2021 Table 7'!64:64,MATCH($B$1,'AEO 2021 Table 7'!1:1,0))</f>
        <v>0.94174435107566956</v>
      </c>
      <c r="O6">
        <f>INDEX('AEO 2023 Table 7'!64:64,MATCH(O$1,'AEO 2023 Table 7'!1:1,0))/INDEX('AEO 2021 Table 7'!64:64,MATCH($B$1,'AEO 2021 Table 7'!1:1,0))</f>
        <v>0.93736917877454329</v>
      </c>
      <c r="P6">
        <f>INDEX('AEO 2023 Table 7'!64:64,MATCH(P$1,'AEO 2023 Table 7'!1:1,0))/INDEX('AEO 2021 Table 7'!64:64,MATCH($B$1,'AEO 2021 Table 7'!1:1,0))</f>
        <v>0.93312163693727723</v>
      </c>
      <c r="Q6">
        <f>INDEX('AEO 2023 Table 7'!64:64,MATCH(Q$1,'AEO 2023 Table 7'!1:1,0))/INDEX('AEO 2021 Table 7'!64:64,MATCH($B$1,'AEO 2021 Table 7'!1:1,0))</f>
        <v>0.92913956646484031</v>
      </c>
      <c r="R6">
        <f>INDEX('AEO 2023 Table 7'!64:64,MATCH(R$1,'AEO 2023 Table 7'!1:1,0))/INDEX('AEO 2021 Table 7'!64:64,MATCH($B$1,'AEO 2021 Table 7'!1:1,0))</f>
        <v>0.92634190669702576</v>
      </c>
      <c r="S6">
        <f>INDEX('AEO 2023 Table 7'!64:64,MATCH(S$1,'AEO 2023 Table 7'!1:1,0))/INDEX('AEO 2021 Table 7'!64:64,MATCH($B$1,'AEO 2021 Table 7'!1:1,0))</f>
        <v>0.9245857115143099</v>
      </c>
      <c r="T6">
        <f>INDEX('AEO 2023 Table 7'!64:64,MATCH(T$1,'AEO 2023 Table 7'!1:1,0))/INDEX('AEO 2021 Table 7'!64:64,MATCH($B$1,'AEO 2021 Table 7'!1:1,0))</f>
        <v>0.92274783283472361</v>
      </c>
      <c r="U6">
        <f>INDEX('AEO 2023 Table 7'!64:64,MATCH(U$1,'AEO 2023 Table 7'!1:1,0))/INDEX('AEO 2021 Table 7'!64:64,MATCH($B$1,'AEO 2021 Table 7'!1:1,0))</f>
        <v>0.92089463849947406</v>
      </c>
      <c r="V6">
        <f>INDEX('AEO 2023 Table 7'!64:64,MATCH(V$1,'AEO 2023 Table 7'!1:1,0))/INDEX('AEO 2021 Table 7'!64:64,MATCH($B$1,'AEO 2021 Table 7'!1:1,0))</f>
        <v>0.92044537926668646</v>
      </c>
      <c r="W6">
        <f>INDEX('AEO 2023 Table 7'!64:64,MATCH(W$1,'AEO 2023 Table 7'!1:1,0))/INDEX('AEO 2021 Table 7'!64:64,MATCH($B$1,'AEO 2021 Table 7'!1:1,0))</f>
        <v>0.91976127998039592</v>
      </c>
      <c r="X6">
        <f>INDEX('AEO 2023 Table 7'!64:64,MATCH(X$1,'AEO 2023 Table 7'!1:1,0))/INDEX('AEO 2021 Table 7'!64:64,MATCH($B$1,'AEO 2021 Table 7'!1:1,0))</f>
        <v>0.91887807717048375</v>
      </c>
      <c r="Y6">
        <f>INDEX('AEO 2023 Table 7'!64:64,MATCH(Y$1,'AEO 2023 Table 7'!1:1,0))/INDEX('AEO 2021 Table 7'!64:64,MATCH($B$1,'AEO 2021 Table 7'!1:1,0))</f>
        <v>0.91798976914201702</v>
      </c>
      <c r="Z6">
        <f>INDEX('AEO 2023 Table 7'!64:64,MATCH(Z$1,'AEO 2023 Table 7'!1:1,0))/INDEX('AEO 2021 Table 7'!64:64,MATCH($B$1,'AEO 2021 Table 7'!1:1,0))</f>
        <v>0.91667772797353453</v>
      </c>
      <c r="AA6">
        <f>INDEX('AEO 2023 Table 7'!64:64,MATCH(AA$1,'AEO 2023 Table 7'!1:1,0))/INDEX('AEO 2021 Table 7'!64:64,MATCH($B$1,'AEO 2021 Table 7'!1:1,0))</f>
        <v>0.9150797945660053</v>
      </c>
      <c r="AB6">
        <f>INDEX('AEO 2023 Table 7'!64:64,MATCH(AB$1,'AEO 2023 Table 7'!1:1,0))/INDEX('AEO 2021 Table 7'!64:64,MATCH($B$1,'AEO 2021 Table 7'!1:1,0))</f>
        <v>0.91357886031100988</v>
      </c>
      <c r="AC6">
        <f>INDEX('AEO 2023 Table 7'!64:64,MATCH(AC$1,'AEO 2023 Table 7'!1:1,0))/INDEX('AEO 2021 Table 7'!64:64,MATCH($B$1,'AEO 2021 Table 7'!1:1,0))</f>
        <v>0.91244550179193173</v>
      </c>
      <c r="AD6">
        <f>INDEX('AEO 2023 Table 7'!64:64,MATCH(AD$1,'AEO 2023 Table 7'!1:1,0))/INDEX('AEO 2021 Table 7'!64:64,MATCH($B$1,'AEO 2021 Table 7'!1:1,0))</f>
        <v>0.91123556499453751</v>
      </c>
      <c r="AE6">
        <f>INDEX('AEO 2023 Table 7'!64:64,MATCH(AE$1,'AEO 2023 Table 7'!1:1,0))/INDEX('AEO 2021 Table 7'!64:64,MATCH($B$1,'AEO 2021 Table 7'!1:1,0))</f>
        <v>0.9098928925147286</v>
      </c>
      <c r="AF6">
        <f>INDEX('AEO 2023 Table 7'!64:64,MATCH(AF$1,'AEO 2023 Table 7'!1:1,0))/INDEX('AEO 2021 Table 7'!64:64,MATCH($B$1,'AEO 2021 Table 7'!1:1,0))</f>
        <v>0.90952531677881132</v>
      </c>
    </row>
    <row r="7" spans="1:32">
      <c r="A7" t="s">
        <v>138</v>
      </c>
      <c r="B7">
        <f>INDEX('AEO 2021 Table 35'!20:20,MATCH(B$1,'AEO 2021 Table 35'!1:1,0))/INDEX('AEO 2021 Table 35'!20:20,MATCH($B$1,'AEO 2021 Table 35'!1:1,0))</f>
        <v>1</v>
      </c>
      <c r="C7">
        <f>INDEX('AEO 2022 Table 35'!20:20,MATCH(C1,'AEO 2022 Table 35'!13:13,0))/INDEX('AEO 2021 Table 35'!20:20,MATCH($B$1,'AEO 2021 Table 35'!1:1,0))</f>
        <v>0.9937178928789473</v>
      </c>
      <c r="D7">
        <f>INDEX('AEO 2023 Table 35'!20:20,MATCH(D1,'AEO 2023 Table 35'!13:13,0))/INDEX('AEO 2021 Table 35'!20:20,MATCH($B$1,'AEO 2021 Table 35'!1:1,0))</f>
        <v>0.99125647602828837</v>
      </c>
      <c r="E7">
        <f>INDEX('AEO 2023 Table 35'!20:20,MATCH(E1,'AEO 2023 Table 35'!13:13,0))/INDEX('AEO 2021 Table 35'!20:20,MATCH($B$1,'AEO 2021 Table 35'!1:1,0))</f>
        <v>0.95800872794033609</v>
      </c>
      <c r="F7">
        <f>INDEX('AEO 2023 Table 35'!20:20,MATCH(F1,'AEO 2023 Table 35'!13:13,0))/INDEX('AEO 2021 Table 35'!20:20,MATCH($B$1,'AEO 2021 Table 35'!1:1,0))</f>
        <v>0.91614089790822817</v>
      </c>
      <c r="G7">
        <f>INDEX('AEO 2023 Table 35'!20:20,MATCH(G1,'AEO 2023 Table 35'!13:13,0))/INDEX('AEO 2021 Table 35'!20:20,MATCH($B$1,'AEO 2021 Table 35'!1:1,0))</f>
        <v>0.87112020388303713</v>
      </c>
      <c r="H7">
        <f>INDEX('AEO 2023 Table 35'!20:20,MATCH(H1,'AEO 2023 Table 35'!13:13,0))/INDEX('AEO 2021 Table 35'!20:20,MATCH($B$1,'AEO 2021 Table 35'!1:1,0))</f>
        <v>0.83037789273538143</v>
      </c>
      <c r="I7">
        <f>INDEX('AEO 2023 Table 35'!20:20,MATCH(I1,'AEO 2023 Table 35'!13:13,0))/INDEX('AEO 2021 Table 35'!20:20,MATCH($B$1,'AEO 2021 Table 35'!1:1,0))</f>
        <v>0.7925464084045124</v>
      </c>
      <c r="J7">
        <f>INDEX('AEO 2023 Table 35'!20:20,MATCH(J1,'AEO 2023 Table 35'!13:13,0))/INDEX('AEO 2021 Table 35'!20:20,MATCH($B$1,'AEO 2021 Table 35'!1:1,0))</f>
        <v>0.75494849455023694</v>
      </c>
      <c r="K7">
        <f>INDEX('AEO 2023 Table 35'!20:20,MATCH(K1,'AEO 2023 Table 35'!13:13,0))/INDEX('AEO 2021 Table 35'!20:20,MATCH($B$1,'AEO 2021 Table 35'!1:1,0))</f>
        <v>0.71637059088176935</v>
      </c>
      <c r="L7">
        <f>INDEX('AEO 2023 Table 35'!20:20,MATCH(L1,'AEO 2023 Table 35'!13:13,0))/INDEX('AEO 2021 Table 35'!20:20,MATCH($B$1,'AEO 2021 Table 35'!1:1,0))</f>
        <v>0.67838241125349552</v>
      </c>
      <c r="M7">
        <f>INDEX('AEO 2023 Table 35'!20:20,MATCH(M1,'AEO 2023 Table 35'!13:13,0))/INDEX('AEO 2021 Table 35'!20:20,MATCH($B$1,'AEO 2021 Table 35'!1:1,0))</f>
        <v>0.64232893386028922</v>
      </c>
      <c r="N7">
        <f>INDEX('AEO 2023 Table 35'!20:20,MATCH(N1,'AEO 2023 Table 35'!13:13,0))/INDEX('AEO 2021 Table 35'!20:20,MATCH($B$1,'AEO 2021 Table 35'!1:1,0))</f>
        <v>0.60804113147256955</v>
      </c>
      <c r="O7">
        <f>INDEX('AEO 2023 Table 35'!20:20,MATCH(O1,'AEO 2023 Table 35'!13:13,0))/INDEX('AEO 2021 Table 35'!20:20,MATCH($B$1,'AEO 2021 Table 35'!1:1,0))</f>
        <v>0.57718510334496609</v>
      </c>
      <c r="P7">
        <f>INDEX('AEO 2023 Table 35'!20:20,MATCH(P1,'AEO 2023 Table 35'!13:13,0))/INDEX('AEO 2021 Table 35'!20:20,MATCH($B$1,'AEO 2021 Table 35'!1:1,0))</f>
        <v>0.54900645426334838</v>
      </c>
      <c r="Q7">
        <f>INDEX('AEO 2023 Table 35'!20:20,MATCH(Q1,'AEO 2023 Table 35'!13:13,0))/INDEX('AEO 2021 Table 35'!20:20,MATCH($B$1,'AEO 2021 Table 35'!1:1,0))</f>
        <v>0.52168091720616827</v>
      </c>
      <c r="R7">
        <f>INDEX('AEO 2023 Table 35'!20:20,MATCH(R1,'AEO 2023 Table 35'!13:13,0))/INDEX('AEO 2021 Table 35'!20:20,MATCH($B$1,'AEO 2021 Table 35'!1:1,0))</f>
        <v>0.49630143266988969</v>
      </c>
      <c r="S7">
        <f>INDEX('AEO 2023 Table 35'!20:20,MATCH(S1,'AEO 2023 Table 35'!13:13,0))/INDEX('AEO 2021 Table 35'!20:20,MATCH($B$1,'AEO 2021 Table 35'!1:1,0))</f>
        <v>0.47456735317899112</v>
      </c>
      <c r="T7">
        <f>INDEX('AEO 2023 Table 35'!20:20,MATCH(T1,'AEO 2023 Table 35'!13:13,0))/INDEX('AEO 2021 Table 35'!20:20,MATCH($B$1,'AEO 2021 Table 35'!1:1,0))</f>
        <v>0.45679624132523727</v>
      </c>
      <c r="U7">
        <f>INDEX('AEO 2023 Table 35'!20:20,MATCH(U1,'AEO 2023 Table 35'!13:13,0))/INDEX('AEO 2021 Table 35'!20:20,MATCH($B$1,'AEO 2021 Table 35'!1:1,0))</f>
        <v>0.44137261399352812</v>
      </c>
      <c r="V7">
        <f>INDEX('AEO 2023 Table 35'!20:20,MATCH(V1,'AEO 2023 Table 35'!13:13,0))/INDEX('AEO 2021 Table 35'!20:20,MATCH($B$1,'AEO 2021 Table 35'!1:1,0))</f>
        <v>0.42858746797148733</v>
      </c>
      <c r="W7">
        <f>INDEX('AEO 2023 Table 35'!20:20,MATCH(W1,'AEO 2023 Table 35'!13:13,0))/INDEX('AEO 2021 Table 35'!20:20,MATCH($B$1,'AEO 2021 Table 35'!1:1,0))</f>
        <v>0.41768788051449801</v>
      </c>
      <c r="X7">
        <f>INDEX('AEO 2023 Table 35'!20:20,MATCH(X1,'AEO 2023 Table 35'!13:13,0))/INDEX('AEO 2021 Table 35'!20:20,MATCH($B$1,'AEO 2021 Table 35'!1:1,0))</f>
        <v>0.40913338481659378</v>
      </c>
      <c r="Y7">
        <f>INDEX('AEO 2023 Table 35'!20:20,MATCH(Y1,'AEO 2023 Table 35'!13:13,0))/INDEX('AEO 2021 Table 35'!20:20,MATCH($B$1,'AEO 2021 Table 35'!1:1,0))</f>
        <v>0.40220087564080803</v>
      </c>
      <c r="Z7">
        <f>INDEX('AEO 2023 Table 35'!20:20,MATCH(Z1,'AEO 2023 Table 35'!13:13,0))/INDEX('AEO 2021 Table 35'!20:20,MATCH($B$1,'AEO 2021 Table 35'!1:1,0))</f>
        <v>0.39651156020476896</v>
      </c>
      <c r="AA7">
        <f>INDEX('AEO 2023 Table 35'!20:20,MATCH(AA1,'AEO 2023 Table 35'!13:13,0))/INDEX('AEO 2021 Table 35'!20:20,MATCH($B$1,'AEO 2021 Table 35'!1:1,0))</f>
        <v>0.39217470801696458</v>
      </c>
      <c r="AB7">
        <f>INDEX('AEO 2023 Table 35'!20:20,MATCH(AB1,'AEO 2023 Table 35'!13:13,0))/INDEX('AEO 2021 Table 35'!20:20,MATCH($B$1,'AEO 2021 Table 35'!1:1,0))</f>
        <v>0.38889926093687471</v>
      </c>
      <c r="AC7">
        <f>INDEX('AEO 2023 Table 35'!20:20,MATCH(AC1,'AEO 2023 Table 35'!13:13,0))/INDEX('AEO 2021 Table 35'!20:20,MATCH($B$1,'AEO 2021 Table 35'!1:1,0))</f>
        <v>0.38677068354918409</v>
      </c>
      <c r="AD7">
        <f>INDEX('AEO 2023 Table 35'!20:20,MATCH(AD1,'AEO 2023 Table 35'!13:13,0))/INDEX('AEO 2021 Table 35'!20:20,MATCH($B$1,'AEO 2021 Table 35'!1:1,0))</f>
        <v>0.38519127593716707</v>
      </c>
      <c r="AE7">
        <f>INDEX('AEO 2023 Table 35'!20:20,MATCH(AE1,'AEO 2023 Table 35'!13:13,0))/INDEX('AEO 2021 Table 35'!20:20,MATCH($B$1,'AEO 2021 Table 35'!1:1,0))</f>
        <v>0.3840296815496318</v>
      </c>
      <c r="AF7">
        <f>INDEX('AEO 2023 Table 35'!20:20,MATCH(AF1,'AEO 2023 Table 35'!13:13,0))/INDEX('AEO 2021 Table 35'!20:20,MATCH($B$1,'AEO 2021 Table 35'!1:1,0))</f>
        <v>0.38354548449124548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C2" sqref="C2"/>
    </sheetView>
    <sheetView workbookViewId="1"/>
  </sheetViews>
  <sheetFormatPr defaultRowHeight="14.5"/>
  <cols>
    <col min="1" max="1" width="16.54296875" customWidth="1"/>
  </cols>
  <sheetData>
    <row r="1" spans="1:32" ht="72.5">
      <c r="A1" s="5" t="s">
        <v>164</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135</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f>
        <v>1.100045089989232</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1.176978373947293</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1.17446390957897</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1.1724873358028214</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1.1797258570927023</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1.1919258500066292</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1.2022026503649479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1.2113357708491608</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1.2197900036666285</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1.2288349972580788</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1.2394226877808223</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1.254363703913665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1.2685906550534654</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1.2818631495730832</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1.2963705270150427</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1.3095430514433268</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1.3253217940192301</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1.341129363148841</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1.3559904786240413</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1.3727667588813732</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1.3902543802456917</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1.4081163002695094</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1.4255513094521559</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1.4421770863221965</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1.4585859545390558</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1.4767018707356701</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1.4954835562843991</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1.5134893163458303</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1.5327037425465062</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1.5549007644400159</v>
      </c>
    </row>
    <row r="3" spans="1:32">
      <c r="A3" t="s">
        <v>133</v>
      </c>
      <c r="B3">
        <v>1</v>
      </c>
      <c r="C3">
        <f>INDEX('AEO 2022 Table 49'!50:50,MATCH(C1,'AEO 2022 Table 49'!13:13,0))/INDEX('AEO 2021 Table 49'!$35:$35,MATCH('BCDTRtSY-frgt'!$B$1,'AEO 2021 Table 49'!$5:$5,0))</f>
        <v>1.078802387270331</v>
      </c>
      <c r="D3">
        <f>INDEX('AEO 2023 Table 49'!50:50,MATCH(D1,'AEO 2023 Table 49'!13:13,0))/INDEX('AEO 2021 Table 49'!$35:$35,MATCH('BCDTRtSY-frgt'!$B$1,'AEO 2021 Table 49'!$5:$5,0))</f>
        <v>1.1477471096753593</v>
      </c>
      <c r="E3">
        <f>INDEX('AEO 2023 Table 49'!50:50,MATCH(E1,'AEO 2023 Table 49'!13:13,0))/INDEX('AEO 2021 Table 49'!$35:$35,MATCH('BCDTRtSY-frgt'!$B$1,'AEO 2021 Table 49'!$5:$5,0))</f>
        <v>1.1297849889202478</v>
      </c>
      <c r="F3">
        <f>INDEX('AEO 2023 Table 49'!50:50,MATCH(F1,'AEO 2023 Table 49'!13:13,0))/INDEX('AEO 2021 Table 49'!$35:$35,MATCH('BCDTRtSY-frgt'!$B$1,'AEO 2021 Table 49'!$5:$5,0))</f>
        <v>1.1156707323878869</v>
      </c>
      <c r="G3">
        <f>INDEX('AEO 2023 Table 49'!50:50,MATCH(G1,'AEO 2023 Table 49'!13:13,0))/INDEX('AEO 2021 Table 49'!$35:$35,MATCH('BCDTRtSY-frgt'!$B$1,'AEO 2021 Table 49'!$5:$5,0))</f>
        <v>1.1145549233481484</v>
      </c>
      <c r="H3">
        <f>INDEX('AEO 2023 Table 49'!50:50,MATCH(H1,'AEO 2023 Table 49'!13:13,0))/INDEX('AEO 2021 Table 49'!$35:$35,MATCH('BCDTRtSY-frgt'!$B$1,'AEO 2021 Table 49'!$5:$5,0))</f>
        <v>1.1215360740478697</v>
      </c>
      <c r="I3">
        <f>INDEX('AEO 2023 Table 49'!50:50,MATCH(I1,'AEO 2023 Table 49'!13:13,0))/INDEX('AEO 2021 Table 49'!$35:$35,MATCH('BCDTRtSY-frgt'!$B$1,'AEO 2021 Table 49'!$5:$5,0))</f>
        <v>1.1265027555934637</v>
      </c>
      <c r="J3">
        <f>INDEX('AEO 2023 Table 49'!50:50,MATCH(J1,'AEO 2023 Table 49'!13:13,0))/INDEX('AEO 2021 Table 49'!$35:$35,MATCH('BCDTRtSY-frgt'!$B$1,'AEO 2021 Table 49'!$5:$5,0))</f>
        <v>1.1301079004844725</v>
      </c>
      <c r="K3">
        <f>INDEX('AEO 2023 Table 49'!50:50,MATCH(K1,'AEO 2023 Table 49'!13:13,0))/INDEX('AEO 2021 Table 49'!$35:$35,MATCH('BCDTRtSY-frgt'!$B$1,'AEO 2021 Table 49'!$5:$5,0))</f>
        <v>1.1308303550205048</v>
      </c>
      <c r="L3">
        <f>INDEX('AEO 2023 Table 49'!50:50,MATCH(L1,'AEO 2023 Table 49'!13:13,0))/INDEX('AEO 2021 Table 49'!$35:$35,MATCH('BCDTRtSY-frgt'!$B$1,'AEO 2021 Table 49'!$5:$5,0))</f>
        <v>1.1310910626573432</v>
      </c>
      <c r="M3">
        <f>INDEX('AEO 2023 Table 49'!50:50,MATCH(M1,'AEO 2023 Table 49'!13:13,0))/INDEX('AEO 2021 Table 49'!$35:$35,MATCH('BCDTRtSY-frgt'!$B$1,'AEO 2021 Table 49'!$5:$5,0))</f>
        <v>1.1313884897661217</v>
      </c>
      <c r="N3">
        <f>INDEX('AEO 2023 Table 49'!50:50,MATCH(N1,'AEO 2023 Table 49'!13:13,0))/INDEX('AEO 2021 Table 49'!$35:$35,MATCH('BCDTRtSY-frgt'!$B$1,'AEO 2021 Table 49'!$5:$5,0))</f>
        <v>1.1339415275469773</v>
      </c>
      <c r="O3">
        <f>INDEX('AEO 2023 Table 49'!50:50,MATCH(O1,'AEO 2023 Table 49'!13:13,0))/INDEX('AEO 2021 Table 49'!$35:$35,MATCH('BCDTRtSY-frgt'!$B$1,'AEO 2021 Table 49'!$5:$5,0))</f>
        <v>1.1339221394693337</v>
      </c>
      <c r="P3">
        <f>INDEX('AEO 2023 Table 49'!50:50,MATCH(P1,'AEO 2023 Table 49'!13:13,0))/INDEX('AEO 2021 Table 49'!$35:$35,MATCH('BCDTRtSY-frgt'!$B$1,'AEO 2021 Table 49'!$5:$5,0))</f>
        <v>1.1308362549390023</v>
      </c>
      <c r="Q3">
        <f>INDEX('AEO 2023 Table 49'!50:50,MATCH(Q1,'AEO 2023 Table 49'!13:13,0))/INDEX('AEO 2021 Table 49'!$35:$35,MATCH('BCDTRtSY-frgt'!$B$1,'AEO 2021 Table 49'!$5:$5,0))</f>
        <v>1.1282597955254012</v>
      </c>
      <c r="R3">
        <f>INDEX('AEO 2023 Table 49'!50:50,MATCH(R1,'AEO 2023 Table 49'!13:13,0))/INDEX('AEO 2021 Table 49'!$35:$35,MATCH('BCDTRtSY-frgt'!$B$1,'AEO 2021 Table 49'!$5:$5,0))</f>
        <v>1.1237358473019072</v>
      </c>
      <c r="S3">
        <f>INDEX('AEO 2023 Table 49'!50:50,MATCH(S1,'AEO 2023 Table 49'!13:13,0))/INDEX('AEO 2021 Table 49'!$35:$35,MATCH('BCDTRtSY-frgt'!$B$1,'AEO 2021 Table 49'!$5:$5,0))</f>
        <v>1.1228534810311113</v>
      </c>
      <c r="T3">
        <f>INDEX('AEO 2023 Table 49'!50:50,MATCH(T1,'AEO 2023 Table 49'!13:13,0))/INDEX('AEO 2021 Table 49'!$35:$35,MATCH('BCDTRtSY-frgt'!$B$1,'AEO 2021 Table 49'!$5:$5,0))</f>
        <v>1.122781816360328</v>
      </c>
      <c r="U3">
        <f>INDEX('AEO 2023 Table 49'!50:50,MATCH(U1,'AEO 2023 Table 49'!13:13,0))/INDEX('AEO 2021 Table 49'!$35:$35,MATCH('BCDTRtSY-frgt'!$B$1,'AEO 2021 Table 49'!$5:$5,0))</f>
        <v>1.1214650662878867</v>
      </c>
      <c r="V3">
        <f>INDEX('AEO 2023 Table 49'!50:50,MATCH(V1,'AEO 2023 Table 49'!13:13,0))/INDEX('AEO 2021 Table 49'!$35:$35,MATCH('BCDTRtSY-frgt'!$B$1,'AEO 2021 Table 49'!$5:$5,0))</f>
        <v>1.1213538703213632</v>
      </c>
      <c r="W3">
        <f>INDEX('AEO 2023 Table 49'!50:50,MATCH(W1,'AEO 2023 Table 49'!13:13,0))/INDEX('AEO 2021 Table 49'!$35:$35,MATCH('BCDTRtSY-frgt'!$B$1,'AEO 2021 Table 49'!$5:$5,0))</f>
        <v>1.1204355335797271</v>
      </c>
      <c r="X3">
        <f>INDEX('AEO 2023 Table 49'!50:50,MATCH(X1,'AEO 2023 Table 49'!13:13,0))/INDEX('AEO 2021 Table 49'!$35:$35,MATCH('BCDTRtSY-frgt'!$B$1,'AEO 2021 Table 49'!$5:$5,0))</f>
        <v>1.1202422728779715</v>
      </c>
      <c r="Y3">
        <f>INDEX('AEO 2023 Table 49'!50:50,MATCH(Y1,'AEO 2023 Table 49'!13:13,0))/INDEX('AEO 2021 Table 49'!$35:$35,MATCH('BCDTRtSY-frgt'!$B$1,'AEO 2021 Table 49'!$5:$5,0))</f>
        <v>1.1193672185769268</v>
      </c>
      <c r="Z3">
        <f>INDEX('AEO 2023 Table 49'!50:50,MATCH(Z1,'AEO 2023 Table 49'!13:13,0))/INDEX('AEO 2021 Table 49'!$35:$35,MATCH('BCDTRtSY-frgt'!$B$1,'AEO 2021 Table 49'!$5:$5,0))</f>
        <v>1.1177625880900501</v>
      </c>
      <c r="AA3">
        <f>INDEX('AEO 2023 Table 49'!50:50,MATCH(AA1,'AEO 2023 Table 49'!13:13,0))/INDEX('AEO 2021 Table 49'!$35:$35,MATCH('BCDTRtSY-frgt'!$B$1,'AEO 2021 Table 49'!$5:$5,0))</f>
        <v>1.1153462307311641</v>
      </c>
      <c r="AB3">
        <f>INDEX('AEO 2023 Table 49'!50:50,MATCH(AB1,'AEO 2023 Table 49'!13:13,0))/INDEX('AEO 2021 Table 49'!$35:$35,MATCH('BCDTRtSY-frgt'!$B$1,'AEO 2021 Table 49'!$5:$5,0))</f>
        <v>1.1128615792064427</v>
      </c>
      <c r="AC3">
        <f>INDEX('AEO 2023 Table 49'!50:50,MATCH(AC1,'AEO 2023 Table 49'!13:13,0))/INDEX('AEO 2021 Table 49'!$35:$35,MATCH('BCDTRtSY-frgt'!$B$1,'AEO 2021 Table 49'!$5:$5,0))</f>
        <v>1.1096538162348888</v>
      </c>
      <c r="AD3">
        <f>INDEX('AEO 2023 Table 49'!50:50,MATCH(AD1,'AEO 2023 Table 49'!13:13,0))/INDEX('AEO 2021 Table 49'!$35:$35,MATCH('BCDTRtSY-frgt'!$B$1,'AEO 2021 Table 49'!$5:$5,0))</f>
        <v>1.10601195187194</v>
      </c>
      <c r="AE3">
        <f>INDEX('AEO 2023 Table 49'!50:50,MATCH(AE1,'AEO 2023 Table 49'!13:13,0))/INDEX('AEO 2021 Table 49'!$35:$35,MATCH('BCDTRtSY-frgt'!$B$1,'AEO 2021 Table 49'!$5:$5,0))</f>
        <v>1.1044667134886492</v>
      </c>
      <c r="AF3">
        <f>INDEX('AEO 2023 Table 49'!50:50,MATCH(AF1,'AEO 2023 Table 49'!13:13,0))/INDEX('AEO 2021 Table 49'!$35:$35,MATCH('BCDTRtSY-frgt'!$B$1,'AEO 2021 Table 49'!$5:$5,0))</f>
        <v>1.1042844115324904</v>
      </c>
    </row>
    <row r="4" spans="1:32">
      <c r="A4" t="s">
        <v>131</v>
      </c>
      <c r="B4">
        <v>1</v>
      </c>
      <c r="C4" s="90">
        <f>INDEX('AEO 2022 Table 47'!74:74,MATCH(C$1,'AEO 2022 Table 47'!13:13,0))/INDEX('AEO 2021 Table 47'!69:69,MATCH($B$1,'AEO 2021 Table 47'!1:1,0))/'aircraft calibration'!O9</f>
        <v>1.3427463096031194</v>
      </c>
      <c r="D4" s="90">
        <f>INDEX('AEO 2023 Table 47'!74:74,MATCH(D$1,'AEO 2023 Table 47'!13:13,0))/INDEX('AEO 2021 Table 47'!69:69,MATCH($B$1,'AEO 2021 Table 47'!1:1,0))/'aircraft calibration'!P9</f>
        <v>2.5290536831570751</v>
      </c>
      <c r="E4" s="90">
        <f>INDEX('AEO 2023 Table 47'!74:74,MATCH(E$1,'AEO 2023 Table 47'!13:13,0))/INDEX('AEO 2021 Table 47'!69:69,MATCH($B$1,'AEO 2021 Table 47'!1:1,0))/'aircraft calibration'!Q9</f>
        <v>3.9967506381995159</v>
      </c>
      <c r="F4" s="90">
        <f>INDEX('AEO 2023 Table 47'!74:74,MATCH(F$1,'AEO 2023 Table 47'!13:13,0))/INDEX('AEO 2021 Table 47'!69:69,MATCH($B$1,'AEO 2021 Table 47'!1:1,0))/'aircraft calibration'!R9</f>
        <v>5.4337996245387767</v>
      </c>
      <c r="G4" s="90">
        <f>INDEX('AEO 2023 Table 47'!74:74,MATCH(G$1,'AEO 2023 Table 47'!13:13,0))/INDEX('AEO 2021 Table 47'!69:69,MATCH($B$1,'AEO 2021 Table 47'!1:1,0))/'aircraft calibration'!S9</f>
        <v>6.6220352777040477</v>
      </c>
      <c r="H4" s="90">
        <f>INDEX('AEO 2023 Table 47'!74:74,MATCH(H$1,'AEO 2023 Table 47'!13:13,0))/INDEX('AEO 2021 Table 47'!69:69,MATCH($B$1,'AEO 2021 Table 47'!1:1,0))/'aircraft calibration'!T9</f>
        <v>7.5672094514668631</v>
      </c>
      <c r="I4" s="90">
        <f>INDEX('AEO 2023 Table 47'!74:74,MATCH(I$1,'AEO 2023 Table 47'!13:13,0))/INDEX('AEO 2021 Table 47'!69:69,MATCH($B$1,'AEO 2021 Table 47'!1:1,0))/'aircraft calibration'!U9</f>
        <v>8.2083078082365599</v>
      </c>
      <c r="J4" s="90">
        <f>INDEX('AEO 2023 Table 47'!74:74,MATCH(J$1,'AEO 2023 Table 47'!13:13,0))/INDEX('AEO 2021 Table 47'!69:69,MATCH($B$1,'AEO 2021 Table 47'!1:1,0))/'aircraft calibration'!V9</f>
        <v>8.7654755622188496</v>
      </c>
      <c r="K4" s="90">
        <f>INDEX('AEO 2023 Table 47'!74:74,MATCH(K$1,'AEO 2023 Table 47'!13:13,0))/INDEX('AEO 2021 Table 47'!69:69,MATCH($B$1,'AEO 2021 Table 47'!1:1,0))/'aircraft calibration'!W9</f>
        <v>9.0779977468635131</v>
      </c>
      <c r="L4" s="90">
        <f>INDEX('AEO 2023 Table 47'!74:74,MATCH(L$1,'AEO 2023 Table 47'!13:13,0))/INDEX('AEO 2021 Table 47'!69:69,MATCH($B$1,'AEO 2021 Table 47'!1:1,0))/'aircraft calibration'!X9</f>
        <v>9.3493262841737348</v>
      </c>
      <c r="M4" s="90">
        <f>INDEX('AEO 2023 Table 47'!74:74,MATCH(M$1,'AEO 2023 Table 47'!13:13,0))/INDEX('AEO 2021 Table 47'!69:69,MATCH($B$1,'AEO 2021 Table 47'!1:1,0))/'aircraft calibration'!Y9</f>
        <v>9.6393984188073656</v>
      </c>
      <c r="N4" s="90">
        <f>INDEX('AEO 2023 Table 47'!74:74,MATCH(N$1,'AEO 2023 Table 47'!13:13,0))/INDEX('AEO 2021 Table 47'!69:69,MATCH($B$1,'AEO 2021 Table 47'!1:1,0))/'aircraft calibration'!Z9</f>
        <v>9.9545902628128395</v>
      </c>
      <c r="O4" s="90">
        <f>INDEX('AEO 2023 Table 47'!74:74,MATCH(O$1,'AEO 2023 Table 47'!13:13,0))/INDEX('AEO 2021 Table 47'!69:69,MATCH($B$1,'AEO 2021 Table 47'!1:1,0))/'aircraft calibration'!AA9</f>
        <v>10.267235130678245</v>
      </c>
      <c r="P4" s="90">
        <f>INDEX('AEO 2023 Table 47'!74:74,MATCH(P$1,'AEO 2023 Table 47'!13:13,0))/INDEX('AEO 2021 Table 47'!69:69,MATCH($B$1,'AEO 2021 Table 47'!1:1,0))/'aircraft calibration'!AB9</f>
        <v>10.585466312522959</v>
      </c>
      <c r="Q4" s="90">
        <f>INDEX('AEO 2023 Table 47'!74:74,MATCH(Q$1,'AEO 2023 Table 47'!13:13,0))/INDEX('AEO 2021 Table 47'!69:69,MATCH($B$1,'AEO 2021 Table 47'!1:1,0))/'aircraft calibration'!AC9</f>
        <v>10.933330752649184</v>
      </c>
      <c r="R4" s="90">
        <f>INDEX('AEO 2023 Table 47'!74:74,MATCH(R$1,'AEO 2023 Table 47'!13:13,0))/INDEX('AEO 2021 Table 47'!69:69,MATCH($B$1,'AEO 2021 Table 47'!1:1,0))/'aircraft calibration'!AD9</f>
        <v>11.322505792496617</v>
      </c>
      <c r="S4" s="90">
        <f>INDEX('AEO 2023 Table 47'!74:74,MATCH(S$1,'AEO 2023 Table 47'!13:13,0))/INDEX('AEO 2021 Table 47'!69:69,MATCH($B$1,'AEO 2021 Table 47'!1:1,0))/'aircraft calibration'!AE9</f>
        <v>11.731534586743452</v>
      </c>
      <c r="T4" s="90">
        <f>INDEX('AEO 2023 Table 47'!74:74,MATCH(T$1,'AEO 2023 Table 47'!13:13,0))/INDEX('AEO 2021 Table 47'!69:69,MATCH($B$1,'AEO 2021 Table 47'!1:1,0))/'aircraft calibration'!AF9</f>
        <v>12.16970028337113</v>
      </c>
      <c r="U4" s="90">
        <f>INDEX('AEO 2023 Table 47'!74:74,MATCH(U$1,'AEO 2023 Table 47'!13:13,0))/INDEX('AEO 2021 Table 47'!69:69,MATCH($B$1,'AEO 2021 Table 47'!1:1,0))/'aircraft calibration'!AG9</f>
        <v>12.61089124986035</v>
      </c>
      <c r="V4" s="90">
        <f>INDEX('AEO 2023 Table 47'!74:74,MATCH(V$1,'AEO 2023 Table 47'!13:13,0))/INDEX('AEO 2021 Table 47'!69:69,MATCH($B$1,'AEO 2021 Table 47'!1:1,0))/'aircraft calibration'!AH9</f>
        <v>13.077176853165057</v>
      </c>
      <c r="W4" s="90">
        <f>INDEX('AEO 2023 Table 47'!74:74,MATCH(W$1,'AEO 2023 Table 47'!13:13,0))/INDEX('AEO 2021 Table 47'!69:69,MATCH($B$1,'AEO 2021 Table 47'!1:1,0))/'aircraft calibration'!AI9</f>
        <v>13.576476588533206</v>
      </c>
      <c r="X4" s="90">
        <f>INDEX('AEO 2023 Table 47'!74:74,MATCH(X$1,'AEO 2023 Table 47'!13:13,0))/INDEX('AEO 2021 Table 47'!69:69,MATCH($B$1,'AEO 2021 Table 47'!1:1,0))/'aircraft calibration'!AJ9</f>
        <v>14.076460715374344</v>
      </c>
      <c r="Y4" s="90">
        <f>INDEX('AEO 2023 Table 47'!74:74,MATCH(Y$1,'AEO 2023 Table 47'!13:13,0))/INDEX('AEO 2021 Table 47'!69:69,MATCH($B$1,'AEO 2021 Table 47'!1:1,0))/'aircraft calibration'!AK9</f>
        <v>14.579971407711561</v>
      </c>
      <c r="Z4" s="90">
        <f>INDEX('AEO 2023 Table 47'!74:74,MATCH(Z$1,'AEO 2023 Table 47'!13:13,0))/INDEX('AEO 2021 Table 47'!69:69,MATCH($B$1,'AEO 2021 Table 47'!1:1,0))/'aircraft calibration'!AL9</f>
        <v>15.058534726639074</v>
      </c>
      <c r="AA4" s="90">
        <f>INDEX('AEO 2023 Table 47'!74:74,MATCH(AA$1,'AEO 2023 Table 47'!13:13,0))/INDEX('AEO 2021 Table 47'!69:69,MATCH($B$1,'AEO 2021 Table 47'!1:1,0))/'aircraft calibration'!AM9</f>
        <v>15.528919525284335</v>
      </c>
      <c r="AB4" s="90">
        <f>INDEX('AEO 2023 Table 47'!74:74,MATCH(AB$1,'AEO 2023 Table 47'!13:13,0))/INDEX('AEO 2021 Table 47'!69:69,MATCH($B$1,'AEO 2021 Table 47'!1:1,0))/'aircraft calibration'!AN9</f>
        <v>15.99680699604945</v>
      </c>
      <c r="AC4" s="90">
        <f>INDEX('AEO 2023 Table 47'!74:74,MATCH(AC$1,'AEO 2023 Table 47'!13:13,0))/INDEX('AEO 2021 Table 47'!69:69,MATCH($B$1,'AEO 2021 Table 47'!1:1,0))/'aircraft calibration'!AO9</f>
        <v>16.525820801563825</v>
      </c>
      <c r="AD4" s="90">
        <f>INDEX('AEO 2023 Table 47'!74:74,MATCH(AD$1,'AEO 2023 Table 47'!13:13,0))/INDEX('AEO 2021 Table 47'!69:69,MATCH($B$1,'AEO 2021 Table 47'!1:1,0))/'aircraft calibration'!AP9</f>
        <v>17.07625714113238</v>
      </c>
      <c r="AE4" s="90">
        <f>INDEX('AEO 2023 Table 47'!74:74,MATCH(AE$1,'AEO 2023 Table 47'!13:13,0))/INDEX('AEO 2021 Table 47'!69:69,MATCH($B$1,'AEO 2021 Table 47'!1:1,0))/'aircraft calibration'!AQ9</f>
        <v>17.597834928611324</v>
      </c>
      <c r="AF4" s="90">
        <f>INDEX('AEO 2023 Table 47'!74:74,MATCH(AF$1,'AEO 2023 Table 47'!13:13,0))/INDEX('AEO 2021 Table 47'!69:69,MATCH($B$1,'AEO 2021 Table 47'!1:1,0))/'aircraft calibration'!AR9</f>
        <v>18.140382043236727</v>
      </c>
    </row>
    <row r="5" spans="1:32">
      <c r="A5" t="s">
        <v>136</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1.0742019462841552</v>
      </c>
      <c r="E5">
        <f>INDEX('AEO 2023 Table 7'!27:27,MATCH(E$1,'AEO 2023 Table 7'!1:1,0))/INDEX('AEO 2021 Table 7'!27:27,MATCH($B$1,'AEO 2021 Table 7'!1:1,0))</f>
        <v>1.0606830385429378</v>
      </c>
      <c r="F5">
        <f>INDEX('AEO 2023 Table 7'!27:27,MATCH(F$1,'AEO 2023 Table 7'!1:1,0))/INDEX('AEO 2021 Table 7'!27:27,MATCH($B$1,'AEO 2021 Table 7'!1:1,0))</f>
        <v>1.1049763398169015</v>
      </c>
      <c r="G5">
        <f>INDEX('AEO 2023 Table 7'!27:27,MATCH(G$1,'AEO 2023 Table 7'!1:1,0))/INDEX('AEO 2021 Table 7'!27:27,MATCH($B$1,'AEO 2021 Table 7'!1:1,0))</f>
        <v>1.0794477367735298</v>
      </c>
      <c r="H5">
        <f>INDEX('AEO 2023 Table 7'!27:27,MATCH(H$1,'AEO 2023 Table 7'!1:1,0))/INDEX('AEO 2021 Table 7'!27:27,MATCH($B$1,'AEO 2021 Table 7'!1:1,0))</f>
        <v>1.0350425252441255</v>
      </c>
      <c r="I5">
        <f>INDEX('AEO 2023 Table 7'!27:27,MATCH(I$1,'AEO 2023 Table 7'!1:1,0))/INDEX('AEO 2021 Table 7'!27:27,MATCH($B$1,'AEO 2021 Table 7'!1:1,0))</f>
        <v>1.0007241403506337</v>
      </c>
      <c r="J5">
        <f>INDEX('AEO 2023 Table 7'!27:27,MATCH(J$1,'AEO 2023 Table 7'!1:1,0))/INDEX('AEO 2021 Table 7'!27:27,MATCH($B$1,'AEO 2021 Table 7'!1:1,0))</f>
        <v>0.98752065323839633</v>
      </c>
      <c r="K5">
        <f>INDEX('AEO 2023 Table 7'!27:27,MATCH(K$1,'AEO 2023 Table 7'!1:1,0))/INDEX('AEO 2021 Table 7'!27:27,MATCH($B$1,'AEO 2021 Table 7'!1:1,0))</f>
        <v>0.9993093598749232</v>
      </c>
      <c r="L5">
        <f>INDEX('AEO 2023 Table 7'!27:27,MATCH(L$1,'AEO 2023 Table 7'!1:1,0))/INDEX('AEO 2021 Table 7'!27:27,MATCH($B$1,'AEO 2021 Table 7'!1:1,0))</f>
        <v>0.99443700837219995</v>
      </c>
      <c r="M5">
        <f>INDEX('AEO 2023 Table 7'!27:27,MATCH(M$1,'AEO 2023 Table 7'!1:1,0))/INDEX('AEO 2021 Table 7'!27:27,MATCH($B$1,'AEO 2021 Table 7'!1:1,0))</f>
        <v>0.99893632524819787</v>
      </c>
      <c r="N5">
        <f>INDEX('AEO 2023 Table 7'!27:27,MATCH(N$1,'AEO 2023 Table 7'!1:1,0))/INDEX('AEO 2021 Table 7'!27:27,MATCH($B$1,'AEO 2021 Table 7'!1:1,0))</f>
        <v>1.0090425717667293</v>
      </c>
      <c r="O5">
        <f>INDEX('AEO 2023 Table 7'!27:27,MATCH(O$1,'AEO 2023 Table 7'!1:1,0))/INDEX('AEO 2021 Table 7'!27:27,MATCH($B$1,'AEO 2021 Table 7'!1:1,0))</f>
        <v>1.0173559055962145</v>
      </c>
      <c r="P5">
        <f>INDEX('AEO 2023 Table 7'!27:27,MATCH(P$1,'AEO 2023 Table 7'!1:1,0))/INDEX('AEO 2021 Table 7'!27:27,MATCH($B$1,'AEO 2021 Table 7'!1:1,0))</f>
        <v>1.0229891345431932</v>
      </c>
      <c r="Q5">
        <f>INDEX('AEO 2023 Table 7'!27:27,MATCH(Q$1,'AEO 2023 Table 7'!1:1,0))/INDEX('AEO 2021 Table 7'!27:27,MATCH($B$1,'AEO 2021 Table 7'!1:1,0))</f>
        <v>1.0305150490080219</v>
      </c>
      <c r="R5">
        <f>INDEX('AEO 2023 Table 7'!27:27,MATCH(R$1,'AEO 2023 Table 7'!1:1,0))/INDEX('AEO 2021 Table 7'!27:27,MATCH($B$1,'AEO 2021 Table 7'!1:1,0))</f>
        <v>1.0324604133438624</v>
      </c>
      <c r="S5">
        <f>INDEX('AEO 2023 Table 7'!27:27,MATCH(S$1,'AEO 2023 Table 7'!1:1,0))/INDEX('AEO 2021 Table 7'!27:27,MATCH($B$1,'AEO 2021 Table 7'!1:1,0))</f>
        <v>1.0357457886906358</v>
      </c>
      <c r="T5">
        <f>INDEX('AEO 2023 Table 7'!27:27,MATCH(T$1,'AEO 2023 Table 7'!1:1,0))/INDEX('AEO 2021 Table 7'!27:27,MATCH($B$1,'AEO 2021 Table 7'!1:1,0))</f>
        <v>1.0400442652943773</v>
      </c>
      <c r="U5">
        <f>INDEX('AEO 2023 Table 7'!27:27,MATCH(U$1,'AEO 2023 Table 7'!1:1,0))/INDEX('AEO 2021 Table 7'!27:27,MATCH($B$1,'AEO 2021 Table 7'!1:1,0))</f>
        <v>1.0396289107555086</v>
      </c>
      <c r="V5">
        <f>INDEX('AEO 2023 Table 7'!27:27,MATCH(V$1,'AEO 2023 Table 7'!1:1,0))/INDEX('AEO 2021 Table 7'!27:27,MATCH($B$1,'AEO 2021 Table 7'!1:1,0))</f>
        <v>1.0419079018602841</v>
      </c>
      <c r="W5">
        <f>INDEX('AEO 2023 Table 7'!27:27,MATCH(W$1,'AEO 2023 Table 7'!1:1,0))/INDEX('AEO 2021 Table 7'!27:27,MATCH($B$1,'AEO 2021 Table 7'!1:1,0))</f>
        <v>1.0510780823279819</v>
      </c>
      <c r="X5">
        <f>INDEX('AEO 2023 Table 7'!27:27,MATCH(X$1,'AEO 2023 Table 7'!1:1,0))/INDEX('AEO 2021 Table 7'!27:27,MATCH($B$1,'AEO 2021 Table 7'!1:1,0))</f>
        <v>1.0588310548346418</v>
      </c>
      <c r="Y5">
        <f>INDEX('AEO 2023 Table 7'!27:27,MATCH(Y$1,'AEO 2023 Table 7'!1:1,0))/INDEX('AEO 2021 Table 7'!27:27,MATCH($B$1,'AEO 2021 Table 7'!1:1,0))</f>
        <v>1.0607427565380696</v>
      </c>
      <c r="Z5">
        <f>INDEX('AEO 2023 Table 7'!27:27,MATCH(Z$1,'AEO 2023 Table 7'!1:1,0))/INDEX('AEO 2021 Table 7'!27:27,MATCH($B$1,'AEO 2021 Table 7'!1:1,0))</f>
        <v>1.0618311118288417</v>
      </c>
      <c r="AA5">
        <f>INDEX('AEO 2023 Table 7'!27:27,MATCH(AA$1,'AEO 2023 Table 7'!1:1,0))/INDEX('AEO 2021 Table 7'!27:27,MATCH($B$1,'AEO 2021 Table 7'!1:1,0))</f>
        <v>1.062604045827749</v>
      </c>
      <c r="AB5">
        <f>INDEX('AEO 2023 Table 7'!27:27,MATCH(AB$1,'AEO 2023 Table 7'!1:1,0))/INDEX('AEO 2021 Table 7'!27:27,MATCH($B$1,'AEO 2021 Table 7'!1:1,0))</f>
        <v>1.0660050548557094</v>
      </c>
      <c r="AC5">
        <f>INDEX('AEO 2023 Table 7'!27:27,MATCH(AC$1,'AEO 2023 Table 7'!1:1,0))/INDEX('AEO 2021 Table 7'!27:27,MATCH($B$1,'AEO 2021 Table 7'!1:1,0))</f>
        <v>1.0726027518295831</v>
      </c>
      <c r="AD5">
        <f>INDEX('AEO 2023 Table 7'!27:27,MATCH(AD$1,'AEO 2023 Table 7'!1:1,0))/INDEX('AEO 2021 Table 7'!27:27,MATCH($B$1,'AEO 2021 Table 7'!1:1,0))</f>
        <v>1.0810383534945855</v>
      </c>
      <c r="AE5">
        <f>INDEX('AEO 2023 Table 7'!27:27,MATCH(AE$1,'AEO 2023 Table 7'!1:1,0))/INDEX('AEO 2021 Table 7'!27:27,MATCH($B$1,'AEO 2021 Table 7'!1:1,0))</f>
        <v>1.0850703655244762</v>
      </c>
      <c r="AF5">
        <f>INDEX('AEO 2023 Table 7'!27:27,MATCH(AF$1,'AEO 2023 Table 7'!1:1,0))/INDEX('AEO 2021 Table 7'!27:27,MATCH($B$1,'AEO 2021 Table 7'!1:1,0))</f>
        <v>1.0934087835899726</v>
      </c>
    </row>
    <row r="6" spans="1:32">
      <c r="A6" t="s">
        <v>137</v>
      </c>
      <c r="B6">
        <f>SUM(INDEX('AEO 2021 Table 7'!$C$62:$AJ$63,0,MATCH(B$1,'AEO 2021 Table 7'!$C$1:$AJ$1,0)))/SUM(INDEX('AEO 2021 Table 7'!$C$62:$AJ$63,0,MATCH($B$1,'AEO 2021 Table 7'!$C$1:$AJ$1,0)))</f>
        <v>1</v>
      </c>
      <c r="C6" s="12">
        <f>($E$6-$B$6)/3+B6</f>
        <v>1.0169736649414758</v>
      </c>
      <c r="D6" s="12">
        <f>($E$6-$B$6)/3+C6</f>
        <v>1.0339473298829516</v>
      </c>
      <c r="E6">
        <f>SUM(INDEX('AEO 2023 Table 7'!$C$62:$AJ$63,0,MATCH(E$1,'AEO 2023 Table 7'!$C$1:$AJ$1,0)))/SUM(INDEX('AEO 2021 Table 7'!$C$62:$AJ$63,0,MATCH($B$1,'AEO 2021 Table 7'!$C$1:$AJ$1,0)))</f>
        <v>1.0509209948244271</v>
      </c>
      <c r="F6">
        <f>SUM(INDEX('AEO 2023 Table 7'!$C$62:$AJ$63,0,MATCH(F$1,'AEO 2023 Table 7'!$C$1:$AJ$1,0)))/SUM(INDEX('AEO 2021 Table 7'!$C$62:$AJ$63,0,MATCH($B$1,'AEO 2021 Table 7'!$C$1:$AJ$1,0)))</f>
        <v>1.045660769585204</v>
      </c>
      <c r="G6">
        <f>SUM(INDEX('AEO 2023 Table 7'!$C$62:$AJ$63,0,MATCH(G$1,'AEO 2023 Table 7'!$C$1:$AJ$1,0)))/SUM(INDEX('AEO 2021 Table 7'!$C$62:$AJ$63,0,MATCH($B$1,'AEO 2021 Table 7'!$C$1:$AJ$1,0)))</f>
        <v>1.0457764966835614</v>
      </c>
      <c r="H6">
        <f>SUM(INDEX('AEO 2023 Table 7'!$C$62:$AJ$63,0,MATCH(H$1,'AEO 2023 Table 7'!$C$1:$AJ$1,0)))/SUM(INDEX('AEO 2021 Table 7'!$C$62:$AJ$63,0,MATCH($B$1,'AEO 2021 Table 7'!$C$1:$AJ$1,0)))</f>
        <v>1.0371891173665655</v>
      </c>
      <c r="I6">
        <f>SUM(INDEX('AEO 2023 Table 7'!$C$62:$AJ$63,0,MATCH(I$1,'AEO 2023 Table 7'!$C$1:$AJ$1,0)))/SUM(INDEX('AEO 2021 Table 7'!$C$62:$AJ$63,0,MATCH($B$1,'AEO 2021 Table 7'!$C$1:$AJ$1,0)))</f>
        <v>1.0332629684000729</v>
      </c>
      <c r="J6">
        <f>SUM(INDEX('AEO 2023 Table 7'!$C$62:$AJ$63,0,MATCH(J$1,'AEO 2023 Table 7'!$C$1:$AJ$1,0)))/SUM(INDEX('AEO 2021 Table 7'!$C$62:$AJ$63,0,MATCH($B$1,'AEO 2021 Table 7'!$C$1:$AJ$1,0)))</f>
        <v>1.0261714689840662</v>
      </c>
      <c r="K6">
        <f>SUM(INDEX('AEO 2023 Table 7'!$C$62:$AJ$63,0,MATCH(K$1,'AEO 2023 Table 7'!$C$1:$AJ$1,0)))/SUM(INDEX('AEO 2021 Table 7'!$C$62:$AJ$63,0,MATCH($B$1,'AEO 2021 Table 7'!$C$1:$AJ$1,0)))</f>
        <v>1.0212198493404627</v>
      </c>
      <c r="L6">
        <f>SUM(INDEX('AEO 2023 Table 7'!$C$62:$AJ$63,0,MATCH(L$1,'AEO 2023 Table 7'!$C$1:$AJ$1,0)))/SUM(INDEX('AEO 2021 Table 7'!$C$62:$AJ$63,0,MATCH($B$1,'AEO 2021 Table 7'!$C$1:$AJ$1,0)))</f>
        <v>1.0174908650600603</v>
      </c>
      <c r="M6">
        <f>SUM(INDEX('AEO 2023 Table 7'!$C$62:$AJ$63,0,MATCH(M$1,'AEO 2023 Table 7'!$C$1:$AJ$1,0)))/SUM(INDEX('AEO 2021 Table 7'!$C$62:$AJ$63,0,MATCH($B$1,'AEO 2021 Table 7'!$C$1:$AJ$1,0)))</f>
        <v>1.0170761762909464</v>
      </c>
      <c r="N6">
        <f>SUM(INDEX('AEO 2023 Table 7'!$C$62:$AJ$63,0,MATCH(N$1,'AEO 2023 Table 7'!$C$1:$AJ$1,0)))/SUM(INDEX('AEO 2021 Table 7'!$C$62:$AJ$63,0,MATCH($B$1,'AEO 2021 Table 7'!$C$1:$AJ$1,0)))</f>
        <v>1.0167247088070464</v>
      </c>
      <c r="O6">
        <f>SUM(INDEX('AEO 2023 Table 7'!$C$62:$AJ$63,0,MATCH(O$1,'AEO 2023 Table 7'!$C$1:$AJ$1,0)))/SUM(INDEX('AEO 2021 Table 7'!$C$62:$AJ$63,0,MATCH($B$1,'AEO 2021 Table 7'!$C$1:$AJ$1,0)))</f>
        <v>1.0165489750650964</v>
      </c>
      <c r="P6">
        <f>SUM(INDEX('AEO 2023 Table 7'!$C$62:$AJ$63,0,MATCH(P$1,'AEO 2023 Table 7'!$C$1:$AJ$1,0)))/SUM(INDEX('AEO 2021 Table 7'!$C$62:$AJ$63,0,MATCH($B$1,'AEO 2021 Table 7'!$C$1:$AJ$1,0)))</f>
        <v>1.0154988588022245</v>
      </c>
      <c r="Q6">
        <f>SUM(INDEX('AEO 2023 Table 7'!$C$62:$AJ$63,0,MATCH(Q$1,'AEO 2023 Table 7'!$C$1:$AJ$1,0)))/SUM(INDEX('AEO 2021 Table 7'!$C$62:$AJ$63,0,MATCH($B$1,'AEO 2021 Table 7'!$C$1:$AJ$1,0)))</f>
        <v>1.0151698938096718</v>
      </c>
      <c r="R6">
        <f>SUM(INDEX('AEO 2023 Table 7'!$C$62:$AJ$63,0,MATCH(R$1,'AEO 2023 Table 7'!$C$1:$AJ$1,0)))/SUM(INDEX('AEO 2021 Table 7'!$C$62:$AJ$63,0,MATCH($B$1,'AEO 2021 Table 7'!$C$1:$AJ$1,0)))</f>
        <v>1.0135550721687043</v>
      </c>
      <c r="S6">
        <f>SUM(INDEX('AEO 2023 Table 7'!$C$62:$AJ$63,0,MATCH(S$1,'AEO 2023 Table 7'!$C$1:$AJ$1,0)))/SUM(INDEX('AEO 2021 Table 7'!$C$62:$AJ$63,0,MATCH($B$1,'AEO 2021 Table 7'!$C$1:$AJ$1,0)))</f>
        <v>1.0128574949369393</v>
      </c>
      <c r="T6">
        <f>SUM(INDEX('AEO 2023 Table 7'!$C$62:$AJ$63,0,MATCH(T$1,'AEO 2023 Table 7'!$C$1:$AJ$1,0)))/SUM(INDEX('AEO 2021 Table 7'!$C$62:$AJ$63,0,MATCH($B$1,'AEO 2021 Table 7'!$C$1:$AJ$1,0)))</f>
        <v>1.0120420475124032</v>
      </c>
      <c r="U6">
        <f>SUM(INDEX('AEO 2023 Table 7'!$C$62:$AJ$63,0,MATCH(U$1,'AEO 2023 Table 7'!$C$1:$AJ$1,0)))/SUM(INDEX('AEO 2021 Table 7'!$C$62:$AJ$63,0,MATCH($B$1,'AEO 2021 Table 7'!$C$1:$AJ$1,0)))</f>
        <v>1.0110122906464645</v>
      </c>
      <c r="V6">
        <f>SUM(INDEX('AEO 2023 Table 7'!$C$62:$AJ$63,0,MATCH(V$1,'AEO 2023 Table 7'!$C$1:$AJ$1,0)))/SUM(INDEX('AEO 2021 Table 7'!$C$62:$AJ$63,0,MATCH($B$1,'AEO 2021 Table 7'!$C$1:$AJ$1,0)))</f>
        <v>1.010167911447339</v>
      </c>
      <c r="W6">
        <f>SUM(INDEX('AEO 2023 Table 7'!$C$62:$AJ$63,0,MATCH(W$1,'AEO 2023 Table 7'!$C$1:$AJ$1,0)))/SUM(INDEX('AEO 2021 Table 7'!$C$62:$AJ$63,0,MATCH($B$1,'AEO 2021 Table 7'!$C$1:$AJ$1,0)))</f>
        <v>1.0095549864449278</v>
      </c>
      <c r="X6">
        <f>SUM(INDEX('AEO 2023 Table 7'!$C$62:$AJ$63,0,MATCH(X$1,'AEO 2023 Table 7'!$C$1:$AJ$1,0)))/SUM(INDEX('AEO 2021 Table 7'!$C$62:$AJ$63,0,MATCH($B$1,'AEO 2021 Table 7'!$C$1:$AJ$1,0)))</f>
        <v>1.0095089099150263</v>
      </c>
      <c r="Y6">
        <f>SUM(INDEX('AEO 2023 Table 7'!$C$62:$AJ$63,0,MATCH(Y$1,'AEO 2023 Table 7'!$C$1:$AJ$1,0)))/SUM(INDEX('AEO 2021 Table 7'!$C$62:$AJ$63,0,MATCH($B$1,'AEO 2021 Table 7'!$C$1:$AJ$1,0)))</f>
        <v>1.0088884840821664</v>
      </c>
      <c r="Z6">
        <f>SUM(INDEX('AEO 2023 Table 7'!$C$62:$AJ$63,0,MATCH(Z$1,'AEO 2023 Table 7'!$C$1:$AJ$1,0)))/SUM(INDEX('AEO 2021 Table 7'!$C$62:$AJ$63,0,MATCH($B$1,'AEO 2021 Table 7'!$C$1:$AJ$1,0)))</f>
        <v>1.0084877254267437</v>
      </c>
      <c r="AA6">
        <f>SUM(INDEX('AEO 2023 Table 7'!$C$62:$AJ$63,0,MATCH(AA$1,'AEO 2023 Table 7'!$C$1:$AJ$1,0)))/SUM(INDEX('AEO 2021 Table 7'!$C$62:$AJ$63,0,MATCH($B$1,'AEO 2021 Table 7'!$C$1:$AJ$1,0)))</f>
        <v>1.0077751465340805</v>
      </c>
      <c r="AB6">
        <f>SUM(INDEX('AEO 2023 Table 7'!$C$62:$AJ$63,0,MATCH(AB$1,'AEO 2023 Table 7'!$C$1:$AJ$1,0)))/SUM(INDEX('AEO 2021 Table 7'!$C$62:$AJ$63,0,MATCH($B$1,'AEO 2021 Table 7'!$C$1:$AJ$1,0)))</f>
        <v>1.009921455589726</v>
      </c>
      <c r="AC6">
        <f>SUM(INDEX('AEO 2023 Table 7'!$C$62:$AJ$63,0,MATCH(AC$1,'AEO 2023 Table 7'!$C$1:$AJ$1,0)))/SUM(INDEX('AEO 2021 Table 7'!$C$62:$AJ$63,0,MATCH($B$1,'AEO 2021 Table 7'!$C$1:$AJ$1,0)))</f>
        <v>1.0095828466723102</v>
      </c>
      <c r="AD6">
        <f>SUM(INDEX('AEO 2023 Table 7'!$C$62:$AJ$63,0,MATCH(AD$1,'AEO 2023 Table 7'!$C$1:$AJ$1,0)))/SUM(INDEX('AEO 2021 Table 7'!$C$62:$AJ$63,0,MATCH($B$1,'AEO 2021 Table 7'!$C$1:$AJ$1,0)))</f>
        <v>1.0076904943047267</v>
      </c>
      <c r="AE6">
        <f>SUM(INDEX('AEO 2023 Table 7'!$C$62:$AJ$63,0,MATCH(AE$1,'AEO 2023 Table 7'!$C$1:$AJ$1,0)))/SUM(INDEX('AEO 2021 Table 7'!$C$62:$AJ$63,0,MATCH($B$1,'AEO 2021 Table 7'!$C$1:$AJ$1,0)))</f>
        <v>1.0063028406716459</v>
      </c>
      <c r="AF6">
        <f>SUM(INDEX('AEO 2023 Table 7'!$C$62:$AJ$63,0,MATCH(AF$1,'AEO 2023 Table 7'!$C$1:$AJ$1,0)))/SUM(INDEX('AEO 2021 Table 7'!$C$62:$AJ$63,0,MATCH($B$1,'AEO 2021 Table 7'!$C$1:$AJ$1,0)))</f>
        <v>1.0047769574488605</v>
      </c>
    </row>
    <row r="7" spans="1:32">
      <c r="A7" t="s">
        <v>138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About</vt:lpstr>
      <vt:lpstr>AEO 2020 Table 7</vt:lpstr>
      <vt:lpstr>AEO 2020 Table 35</vt:lpstr>
      <vt:lpstr>AEO 2020 Table 46</vt:lpstr>
      <vt:lpstr>AEO 2020 Table 47</vt:lpstr>
      <vt:lpstr>AEO 2020 Table 49</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aircraft calibration</vt:lpstr>
      <vt:lpstr>bus correction</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2017-06-26T22:04:22Z</dcterms:created>
  <dcterms:modified xsi:type="dcterms:W3CDTF">2023-04-24T20:22:57Z</dcterms:modified>
</cp:coreProperties>
</file>