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elec\BSfGBP\"/>
    </mc:Choice>
  </mc:AlternateContent>
  <xr:revisionPtr revIDLastSave="0" documentId="13_ncr:1_{AEFB4CD0-5886-4E68-825F-44BFDFD05F3F}" xr6:coauthVersionLast="47" xr6:coauthVersionMax="47" xr10:uidLastSave="{00000000-0000-0000-0000-000000000000}"/>
  <bookViews>
    <workbookView xWindow="59580" yWindow="1425" windowWidth="21600" windowHeight="15210" activeTab="2" xr2:uid="{DC12087C-9A27-4A43-B4A9-6B3F1E517F08}"/>
  </bookViews>
  <sheets>
    <sheet name="About" sheetId="1" r:id="rId1"/>
    <sheet name="Phase Out" sheetId="3" r:id="rId2"/>
    <sheet name="BSfGB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<sst xmlns="http://schemas.openxmlformats.org/spreadsheetml/2006/main" count="13" uniqueCount="13">
  <si>
    <t>Sources:</t>
  </si>
  <si>
    <t>Price</t>
  </si>
  <si>
    <t>Notes:</t>
  </si>
  <si>
    <t>BSfVBP BAU Subsidy for Vehicle Battery Production</t>
  </si>
  <si>
    <t>United States Congress</t>
  </si>
  <si>
    <t>H.R. 5376 - Inflation Reduction Act of 2022</t>
  </si>
  <si>
    <t>https://www.congress.gov/bill/117th-congress/house-bill/5376/text</t>
  </si>
  <si>
    <t>2023 to 2012 USD</t>
  </si>
  <si>
    <t>2024 to 2012 USD</t>
  </si>
  <si>
    <t>annual inflation assumption after 2024</t>
  </si>
  <si>
    <t>batteries. This value is not inflation adjusted.</t>
  </si>
  <si>
    <t>$/MWh</t>
  </si>
  <si>
    <t>In the US, the Inflation Reduction Act includes a credit of $35/kWh for battery cells and $10/kWh for assembly for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</si>
</sst>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4"/>
  <sheetViews>
    <sheetView workbookViewId="0">
      <selection activeCell="B13" sqref="B13"/>
    </sheetView>
  </sheetViews>
  <sheetFormatPr defaultRowHeight="14.5" x14ac:dyDescent="0.35"/>
  <cols>
    <col min="2" max="2" width="101.26953125" customWidth="1"/>
  </cols>
  <sheetData>
    <row r="1" spans="1:2" x14ac:dyDescent="0.35">
      <c r="A1" s="1" t="s">
        <v>3</v>
      </c>
    </row>
    <row r="3" spans="1:2" x14ac:dyDescent="0.35">
      <c r="A3" s="1" t="s">
        <v>0</v>
      </c>
      <c r="B3" t="s">
        <v>4</v>
      </c>
    </row>
    <row r="4" spans="1:2" x14ac:dyDescent="0.35">
      <c r="B4" s="2">
        <v>2022</v>
      </c>
    </row>
    <row r="5" spans="1:2" x14ac:dyDescent="0.35">
      <c r="B5" s="2" t="s">
        <v>5</v>
      </c>
    </row>
    <row r="6" spans="1:2" x14ac:dyDescent="0.35">
      <c r="B6" t="s">
        <v>6</v>
      </c>
    </row>
    <row r="8" spans="1:2" x14ac:dyDescent="0.35">
      <c r="A8" s="1" t="s">
        <v>2</v>
      </c>
    </row>
    <row r="9" spans="1:2" x14ac:dyDescent="0.35">
      <c r="A9" t="s">
        <v>12</v>
      </c>
    </row>
    <row r="10" spans="1:2" x14ac:dyDescent="0.35">
      <c r="A10" t="s">
        <v>10</v>
      </c>
    </row>
    <row r="12" spans="1:2" x14ac:dyDescent="0.35">
      <c r="A12">
        <v>0.75350342301658668</v>
      </c>
      <c r="B12" t="s">
        <v>7</v>
      </c>
    </row>
    <row r="13" spans="1:2" x14ac:dyDescent="0.35">
      <c r="A13">
        <v>0.73</v>
      </c>
      <c r="B13" t="s">
        <v>8</v>
      </c>
    </row>
    <row r="14" spans="1:2" x14ac:dyDescent="0.35">
      <c r="A14" s="3">
        <v>0.03</v>
      </c>
      <c r="B1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FD9F-5CAA-490F-A0C6-0C0A5236B09C}">
  <dimension ref="B2:K3"/>
  <sheetViews>
    <sheetView workbookViewId="0">
      <selection activeCell="C3" sqref="C3"/>
    </sheetView>
  </sheetViews>
  <sheetFormatPr defaultRowHeight="14.5" x14ac:dyDescent="0.35"/>
  <sheetData>
    <row r="2" spans="2:11" x14ac:dyDescent="0.35"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</row>
    <row r="3" spans="2:11" x14ac:dyDescent="0.3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0.75</v>
      </c>
      <c r="J3">
        <v>0.5</v>
      </c>
      <c r="K3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2"/>
  <sheetViews>
    <sheetView tabSelected="1" workbookViewId="0">
      <selection activeCell="F7" sqref="F7"/>
    </sheetView>
  </sheetViews>
  <sheetFormatPr defaultRowHeight="14.5" x14ac:dyDescent="0.35"/>
  <sheetData>
    <row r="1" spans="1:31" x14ac:dyDescent="0.35">
      <c r="A1" t="s">
        <v>11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f>45*About!$A$12*10^3</f>
        <v>33907.654035746404</v>
      </c>
      <c r="E2">
        <f>45*About!$A$13*10^3</f>
        <v>32850</v>
      </c>
      <c r="F2">
        <f>$E2*(1-About!$A$14)^(F1-$E1)*'Phase Out'!D3</f>
        <v>31864.5</v>
      </c>
      <c r="G2">
        <f>$E2*(1-About!$A$14)^(G1-$E1)*'Phase Out'!E3</f>
        <v>30908.564999999999</v>
      </c>
      <c r="H2">
        <f>$E2*(1-About!$A$14)^(H1-$E1)*'Phase Out'!F3</f>
        <v>29981.30805</v>
      </c>
      <c r="I2">
        <f>$E2*(1-About!$A$14)^(I1-$E1)*'Phase Out'!G3</f>
        <v>29081.868808499999</v>
      </c>
      <c r="J2">
        <f>$E2*(1-About!$A$14)^(J1-$E1)*'Phase Out'!H3</f>
        <v>28209.412744244997</v>
      </c>
      <c r="K2">
        <f>$E2*(1-About!$A$14)^(K1-$E1)*'Phase Out'!I3</f>
        <v>20522.347771438235</v>
      </c>
      <c r="L2">
        <f>$E2*(1-About!$A$14)^(L1-$E1)*'Phase Out'!J3</f>
        <v>13271.118225530059</v>
      </c>
      <c r="M2">
        <f>$E2*(1-About!$A$14)^(M1-$E1)*'Phase Out'!K3</f>
        <v>6436.4923393820782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Phase Out</vt:lpstr>
      <vt:lpstr>BSfGBP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2023-05-03T18:24:38Z</dcterms:created>
  <dcterms:modified xsi:type="dcterms:W3CDTF">2025-02-14T19:22:51Z</dcterms:modified>
</cp:coreProperties>
</file>